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pivotTables/pivotTable1.xml" ContentType="application/vnd.openxmlformats-officedocument.spreadsheetml.pivotTable+xml"/>
  <Override PartName="/xl/pivotCache/pivotCacheRecords1.xml" ContentType="application/vnd.openxmlformats-officedocument.spreadsheetml.pivotCacheRecords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平台消耗统计" sheetId="1" r:id="rId1"/>
    <sheet name="优化师维度统计" sheetId="2" r:id="rId2"/>
    <sheet name="Playable素材统计" sheetId="3" r:id="rId3"/>
    <sheet name="数据透视表" sheetId="4" r:id="rId4"/>
    <sheet name="Week37" sheetId="5" r:id="rId5"/>
    <sheet name="Week36" sheetId="6" r:id="rId6"/>
  </sheets>
  <calcPr calcId="0"/>
  <pivotCaches>
    <pivotCache cacheId="1" r:id="rId7"/>
  </pivotCaches>
</workbook>
</file>

<file path=xl/sharedStrings.xml><?xml version="1.0" encoding="utf-8"?>
<sst xmlns="http://schemas.openxmlformats.org/spreadsheetml/2006/main">
  <si>
    <t>Week</t>
  </si>
  <si>
    <t>Date</t>
  </si>
  <si>
    <t>Adpingid</t>
  </si>
  <si>
    <t>包名</t>
  </si>
  <si>
    <t>地区</t>
  </si>
  <si>
    <t>平台</t>
  </si>
  <si>
    <t>平台转化数量</t>
  </si>
  <si>
    <t>CPI平台成本</t>
  </si>
  <si>
    <t>花费</t>
  </si>
  <si>
    <t>信用消耗金额</t>
  </si>
  <si>
    <t>com.amazon.mShop.android.shopping</t>
  </si>
  <si>
    <t>BR</t>
  </si>
  <si>
    <t>Bigo</t>
  </si>
  <si>
    <t>tech.jm</t>
  </si>
  <si>
    <t>RU</t>
  </si>
  <si>
    <t>MTG</t>
  </si>
  <si>
    <t>com.king.candycrushsodasaga</t>
  </si>
  <si>
    <t>TH</t>
  </si>
  <si>
    <t>DE</t>
  </si>
  <si>
    <t>SA</t>
  </si>
  <si>
    <t>ZA</t>
  </si>
  <si>
    <t>Eagllwin</t>
  </si>
  <si>
    <t>com.fxpro.direct.application</t>
  </si>
  <si>
    <t>SY</t>
  </si>
  <si>
    <t>PK</t>
  </si>
  <si>
    <t>AE</t>
  </si>
  <si>
    <t>Mediago</t>
  </si>
  <si>
    <t>com.yandex.lavka</t>
  </si>
  <si>
    <t>com.king.candycrushsaga</t>
  </si>
  <si>
    <t>IN</t>
  </si>
  <si>
    <t>asrtum.ent.domovyata</t>
  </si>
  <si>
    <t>com.esprit.rpg.cntrctfft</t>
  </si>
  <si>
    <t>Kwai</t>
  </si>
  <si>
    <t>com.puzzlegames.puzzlebrickslegend</t>
  </si>
  <si>
    <t>US</t>
  </si>
  <si>
    <t>com.olimpbk.app.bet</t>
  </si>
  <si>
    <t>FR</t>
  </si>
  <si>
    <t>VN</t>
  </si>
  <si>
    <t>ru.aliexpress.buyer</t>
  </si>
  <si>
    <t>ID</t>
  </si>
  <si>
    <t>com.notissimus.allinstruments.android</t>
  </si>
  <si>
    <t>com.uma.musicvk</t>
  </si>
  <si>
    <t>com.edadeal.android</t>
  </si>
  <si>
    <t>ru.kinopoisk</t>
  </si>
  <si>
    <t>com.kubi.kucoin</t>
  </si>
  <si>
    <t>ru.mobstudio.andgalaxy</t>
  </si>
  <si>
    <t>com.esprit.rpg.lttlefirykng</t>
  </si>
  <si>
    <t>MY</t>
  </si>
  <si>
    <t>com.reefgames.fabletown</t>
  </si>
  <si>
    <t>com.qookkagames.xczyw.gp.hk</t>
  </si>
  <si>
    <t>HK</t>
  </si>
  <si>
    <t>com.sialiagames.xczyw.gp.tw</t>
  </si>
  <si>
    <t>TW</t>
  </si>
  <si>
    <t>com.vuclip.viu</t>
  </si>
  <si>
    <t>com.netease.newspike</t>
  </si>
  <si>
    <t>net.peakgames.Yuzbir</t>
  </si>
  <si>
    <t>TR</t>
  </si>
  <si>
    <t>com.gloriajeans.mobile</t>
  </si>
  <si>
    <t>robot.zaimer.ru</t>
  </si>
  <si>
    <t>ru.zhuck.webapp</t>
  </si>
  <si>
    <t>com.game.friends.ru</t>
  </si>
  <si>
    <t>com.nagwa.classes</t>
  </si>
  <si>
    <t>EG</t>
  </si>
  <si>
    <t>PH</t>
  </si>
  <si>
    <t>com.kotak811mobilebankingapp.instantsavingsupiscanandpayrecharge</t>
  </si>
  <si>
    <t>com.transferwise.android</t>
  </si>
  <si>
    <t>com.krom.android</t>
  </si>
  <si>
    <t>com.kwai.bulldog</t>
  </si>
  <si>
    <t>ru.uteka.app</t>
  </si>
  <si>
    <t>com.vitastudio.mahjong</t>
  </si>
  <si>
    <t>ph.com.bdo.pay</t>
  </si>
  <si>
    <t>astrum.ent.m2alyona</t>
  </si>
  <si>
    <t>blibli.mobile.commerce</t>
  </si>
  <si>
    <t>ru.yandex.music</t>
  </si>
  <si>
    <t>com.intellihealth.truemeds</t>
  </si>
  <si>
    <t>com.yandex.bank</t>
  </si>
  <si>
    <t>ru.ozon.app.android</t>
  </si>
  <si>
    <t>KZ</t>
  </si>
  <si>
    <t>KG</t>
  </si>
  <si>
    <t>UZ</t>
  </si>
  <si>
    <t>AM</t>
  </si>
  <si>
    <t>com.appteka.lapy</t>
  </si>
  <si>
    <t>com.conquian.parallax</t>
  </si>
  <si>
    <t>sports.caliente.mx.calientedeportes</t>
  </si>
  <si>
    <t>MX</t>
  </si>
  <si>
    <t>ru.rt.video.app.mobile</t>
  </si>
  <si>
    <t>ru.betboom.android</t>
  </si>
  <si>
    <t>com.okinc.okex.gp</t>
  </si>
  <si>
    <t>com.bossgame.domino</t>
  </si>
  <si>
    <t>com.foreigncurrency.internationalfxeye</t>
  </si>
  <si>
    <t>cn.com.vtmarkets</t>
  </si>
  <si>
    <t>ru.bkfon</t>
  </si>
  <si>
    <t>shorts.drama.video</t>
  </si>
  <si>
    <t>com.alibaba.aliexpresshd</t>
  </si>
  <si>
    <t>daily.number.match.free.puzzle</t>
  </si>
  <si>
    <t>com.tencent.ig</t>
  </si>
  <si>
    <t>com.wings.bene.ph</t>
  </si>
  <si>
    <t>ru.dublgis.dgismobile</t>
  </si>
  <si>
    <t>ru.banki.banki</t>
  </si>
  <si>
    <t>platiza.ru</t>
  </si>
  <si>
    <t>com.ddup.zombiewaves.zw</t>
  </si>
  <si>
    <t>in.startv.hotstar.dplus
</t>
  </si>
  <si>
    <t>com.mocamoca</t>
  </si>
  <si>
    <t>com.espritgames.rpg.chsrgn</t>
  </si>
  <si>
    <t>日期</t>
  </si>
  <si>
    <t>投放人</t>
  </si>
  <si>
    <t>单价</t>
  </si>
  <si>
    <t>Daily install cap</t>
  </si>
  <si>
    <t>Weekly budget</t>
  </si>
  <si>
    <t>时段</t>
  </si>
  <si>
    <t>展示</t>
  </si>
  <si>
    <t>点击</t>
  </si>
  <si>
    <t>转化</t>
  </si>
  <si>
    <t>CPC</t>
  </si>
  <si>
    <t>CPI</t>
  </si>
  <si>
    <t>cap达成率</t>
  </si>
  <si>
    <t>每日汇总</t>
  </si>
  <si>
    <t>周三</t>
  </si>
  <si>
    <t>黄政</t>
  </si>
  <si>
    <t>截止10点</t>
  </si>
  <si>
    <t>截止18点</t>
  </si>
  <si>
    <t>截止24点</t>
  </si>
  <si>
    <t>万科</t>
  </si>
  <si>
    <t>FIN5</t>
  </si>
  <si>
    <t>GAM2</t>
  </si>
  <si>
    <t>Gam-GAM</t>
  </si>
  <si>
    <t>Gam-GAM1</t>
  </si>
  <si>
    <t>詹涵粤</t>
  </si>
  <si>
    <t xml:space="preserve"> </t>
  </si>
  <si>
    <r>
      <rPr>
        <color theme="10"/>
        <u/>
        <sz val="10"/>
      </rPr>
      <t xml:space="preserve">https://trk.opiclepxl.com/click?campaign_id=2936&amp;pub_id=2705</t>
    </r>
  </si>
  <si>
    <r>
      <rPr>
        <color theme="10"/>
        <u/>
        <sz val="10"/>
      </rPr>
      <t xml:space="preserve">https://www.kingopinion.com/en/landing/1</t>
    </r>
  </si>
  <si>
    <t>谭超</t>
  </si>
  <si>
    <t>周梓君</t>
  </si>
  <si>
    <t>/</t>
  </si>
  <si>
    <t>周二</t>
  </si>
  <si>
    <t>9/15 cap 400＞100</t>
  </si>
  <si>
    <t>未开始</t>
  </si>
  <si>
    <t>9/15 cap 500＞1000</t>
  </si>
  <si>
    <t>9/15 cap 200＞100 0.7＞0.6</t>
  </si>
  <si>
    <t>周一</t>
  </si>
  <si>
    <t>9/14 0.1＞0.13</t>
  </si>
  <si>
    <t>9/14 10210818替换为12114239</t>
  </si>
  <si>
    <t>9/14 0.3＞0.2</t>
  </si>
  <si>
    <t>9/14 暂停</t>
  </si>
  <si>
    <t>9/14 cap 500＞800</t>
  </si>
  <si>
    <t>9/14 cap 100＞50</t>
  </si>
  <si>
    <t>周日</t>
  </si>
  <si>
    <t>周六</t>
  </si>
  <si>
    <t>周五</t>
  </si>
  <si>
    <t>9/11 暂停</t>
  </si>
  <si>
    <t>周四</t>
  </si>
  <si>
    <t>9/10 暂停</t>
  </si>
  <si>
    <t>9/9 cap 200＞400</t>
  </si>
  <si>
    <t>9/8 暂停</t>
  </si>
  <si>
    <t>9/8 cap200&gt;100</t>
  </si>
  <si>
    <t>9/7 cap 1000＞500</t>
  </si>
  <si>
    <t>9/7 cap 300＞100</t>
  </si>
  <si>
    <t>9/7  暂停</t>
  </si>
  <si>
    <t>9/7 cap 100＞50 0.38＞0.3</t>
  </si>
  <si>
    <t>9/7 cap 200＞160</t>
  </si>
  <si>
    <t>9/7 cap 300＞100 0.4＞0.2</t>
  </si>
  <si>
    <t>8/28 cap 250＞500</t>
  </si>
  <si>
    <t>9/4 暂停</t>
  </si>
  <si>
    <t>9/4 重启</t>
  </si>
  <si>
    <t>9/4 cap 500＞300</t>
  </si>
  <si>
    <t>9/4 cap 300＞200</t>
  </si>
  <si>
    <t>9/4 cap 100＞500</t>
  </si>
  <si>
    <t>9/3 0.38＞0.35</t>
  </si>
  <si>
    <t>9/3 cap 700＞1000</t>
  </si>
  <si>
    <t>9/3 cap 500＞1500</t>
  </si>
  <si>
    <t>9/3 cap 300＞500</t>
  </si>
  <si>
    <t>9/3 cap 150＞50</t>
  </si>
  <si>
    <t>9/3 暂停</t>
  </si>
  <si>
    <t>9/3 cap 600＞500</t>
  </si>
  <si>
    <t>9/3 cap 50＞100 0.2＞0.19</t>
  </si>
  <si>
    <t>9/2 出价0.6</t>
  </si>
  <si>
    <t>9/2 cap 300＞150</t>
  </si>
  <si>
    <t>9/2 cap 100＞200</t>
  </si>
  <si>
    <t>9/2 0.2＞0.15</t>
  </si>
  <si>
    <t>9/1 暂停</t>
  </si>
  <si>
    <t>9/1 cap 100＞300</t>
  </si>
  <si>
    <t>?</t>
  </si>
  <si>
    <t>9/1 重启</t>
  </si>
  <si>
    <t>CTR</t>
  </si>
  <si>
    <t>CVR</t>
  </si>
  <si>
    <t>求和:平台转化数量</t>
  </si>
  <si>
    <t>求和:花费</t>
  </si>
  <si>
    <t>in.startv.hotstar.dplus</t>
  </si>
  <si>
    <t>com.igg.android.lordsmobile</t>
  </si>
  <si>
    <t>net.mbc.shahid</t>
  </si>
  <si>
    <t>com.cathayholdings.vdrf</t>
  </si>
  <si>
    <t>com.immomo.biz.ddoversea</t>
  </si>
  <si>
    <t>com.sepgames.thc</t>
  </si>
  <si>
    <t>com.mukuru.customer.android</t>
  </si>
  <si>
    <t>GB</t>
  </si>
  <si>
    <t>ru.yandex.weatherplugin</t>
  </si>
  <si>
    <t>DZ</t>
  </si>
  <si>
    <t>com.branch_international.branch.branch_demo_android</t>
  </si>
  <si>
    <t>com.dearmart.app</t>
  </si>
  <si>
    <t>消耗环比</t>
  </si>
  <si>
    <t>变动原因：差值在+-15%的都需要仔细复盘
1、具体的预算增加或者控量动作的时间点
2、如果有降预算问清楚降预算原因
3、广告自身的变化：素材增加/衰退后的表现，子渠道调整，价格调整
4、外部变化：平台流量变化/竞争原因，比如CPM？CPC？CTR？CVR？是否有变动？</t>
  </si>
  <si>
    <t>下一步计划
(根据变动原因需要做出的对应动作，以及需要什么支持？比如cap超跑需要帮助check是否有bug，需要check事件表现，需要新素材，需要提价&amp;加预算等等)</t>
  </si>
  <si>
    <t>新单元之前降价量下降了，加了一点量慢慢起来了</t>
  </si>
  <si>
    <t>最近打满了，优化事件</t>
  </si>
  <si>
    <t>正常差值，稳定每天跑满。</t>
  </si>
  <si>
    <t>稳定流量，定期优化没用的子渠道</t>
  </si>
  <si>
    <t>正常差值，每天都在控成本，这周的成本从上周的0.59降到了0.51，整体成本在0.55还需要继续压下</t>
  </si>
  <si>
    <t>稳住消耗并继续下压成本</t>
  </si>
  <si>
    <t>9.7下调了出价从0.15降到了0.095，直接导致量掉了很多，9.9又再上调到0.1并上新素材后稍微慢慢回复不过目前每天的量也只能在3000个左右</t>
  </si>
  <si>
    <t>先继续控住成本到0.1不亏，目前是0.103</t>
  </si>
  <si>
    <t>降低了一丢丢出价，消耗减少</t>
  </si>
  <si>
    <t>继续保持每日打满cap</t>
  </si>
  <si>
    <t>比较稳定 week36cap加到500后基本每天都能打满cap500个只有两天差二十多个</t>
  </si>
  <si>
    <t>继续保持稳定打满</t>
  </si>
  <si>
    <t>Week37转化下降，合理波动</t>
  </si>
  <si>
    <t>正常更新素材</t>
  </si>
  <si>
    <t>正常差值，转化略有提升</t>
  </si>
  <si>
    <t>争取拿到更多的量，定期优化素材</t>
  </si>
  <si>
    <t>周三掉量，目前在稳定恢复</t>
  </si>
  <si>
    <t>正常差值，CPE订单偶尔有波动。</t>
  </si>
  <si>
    <t>在掉量，已经调整渠道和新建系列</t>
  </si>
  <si>
    <t>每天量波动比较大，但拉周来看量级很稳定</t>
  </si>
  <si>
    <t>继续观察</t>
  </si>
  <si>
    <t>比较稳定 正常差值，0.2打不满，提到了0.22</t>
  </si>
  <si>
    <t>9/9 cap 200&gt;400 每天基本打满。</t>
  </si>
  <si>
    <t>定期优化素材，稳定流量。</t>
  </si>
  <si>
    <t>价格略低，不够稳定，目前已经提价0.1提到0.13</t>
  </si>
  <si>
    <t>已经提价</t>
  </si>
  <si>
    <t>有一天抽风没跑满，其余时间均跑满</t>
  </si>
  <si>
    <t>降价和降cap后昨日已经重新打满新的cap要求</t>
  </si>
  <si>
    <t>稳定订单</t>
  </si>
  <si>
    <t>转化量就差了几十个但这周成本从0.19涨到了0.26 上涨比较多，9.11上新素材并下调价格后成本开始走低</t>
  </si>
  <si>
    <t>压住价格，持续上新素材</t>
  </si>
  <si>
    <t>Week37转化量大幅提升，且成本可控，可喜可贺</t>
  </si>
  <si>
    <t>观察流量波动，调整出价</t>
  </si>
  <si>
    <t>上了新素材，量有提升</t>
  </si>
  <si>
    <t>关掉出转少的单元，再上一个新的单元和素材拿更多的量</t>
  </si>
  <si>
    <t>9/3 cap100&gt;200&gt;500，正常差值</t>
  </si>
  <si>
    <t>定期更新素材，量保持稳住</t>
  </si>
  <si>
    <t>正常差值，稳定每天跑满周末偶尔有波动</t>
  </si>
  <si>
    <t>已经在新的户开了新的系列，也是第一天有量，第二天量会腰斩，后续就没量了</t>
  </si>
  <si>
    <t>继续用新户和加大素材的投放量</t>
  </si>
  <si>
    <t>跑出来的成本有点超，目前已经控制成本。</t>
  </si>
  <si>
    <t>成本控回来保持量级不变。</t>
  </si>
  <si>
    <t>实际跑出价下降了几天，现已恢复</t>
  </si>
  <si>
    <t>稳定订单，继续观察</t>
  </si>
  <si>
    <t>开了新的系列，导致两个系列都没量，而且不够稳定</t>
  </si>
  <si>
    <t>关闭一个系列，如果效果不好，就直接关闭两个系列在重新再开系列</t>
  </si>
  <si>
    <t>人群包订单，9/8 cap 200&gt;100稳定每天打满。</t>
  </si>
  <si>
    <t>定期优化素材和子渠道</t>
  </si>
  <si>
    <t>正常差值，每天跑满</t>
  </si>
  <si>
    <t>出价降到0.35后跑不满，目前已经沟通加价</t>
  </si>
  <si>
    <t>已和am沟通提价</t>
  </si>
  <si>
    <t>在试新的素材</t>
  </si>
  <si>
    <t>试新的素材提量</t>
  </si>
  <si>
    <t xml:space="preserve">比较稳定 正常差值 </t>
  </si>
  <si>
    <t>继续保持</t>
  </si>
  <si>
    <t>9/10暂停</t>
  </si>
  <si>
    <t>cap只有160 每天都能打满</t>
  </si>
  <si>
    <t>继续保持打满</t>
  </si>
  <si>
    <t>9/7 cap 300→100 0.4→0.2，9/14 cap 100→50，出价和cap都下降，消耗减少</t>
  </si>
  <si>
    <t>每日打满，但要换新的单号，过几天就可能要关了</t>
  </si>
  <si>
    <t>9.8日开投</t>
  </si>
  <si>
    <t>目前维持在80左右的量级，在慢慢提升</t>
  </si>
  <si>
    <t>week36降了cap到200后每天还是都能打满</t>
  </si>
  <si>
    <t>稳定订单，每日基本打满</t>
  </si>
  <si>
    <t>Week37转化增多，合理波动</t>
  </si>
  <si>
    <t>9/8 开跑，目前每日能打满cap</t>
  </si>
  <si>
    <t>稳定订单，每天打满</t>
  </si>
  <si>
    <t>目前已经稳定每日打满</t>
  </si>
  <si>
    <t>week36cap提到100后大部分时间都能打满只有周末两天掉量比较多</t>
  </si>
  <si>
    <t>提价稳定量级并上新素材</t>
  </si>
  <si>
    <t>换了一个编号去新建了，继续观察</t>
  </si>
  <si>
    <t>Week37每日打满cap，转化量增多</t>
  </si>
  <si>
    <t>Week37 eCPI跑高了，转化量差不多</t>
  </si>
  <si>
    <t>换素材，降eCPI</t>
  </si>
  <si>
    <t>人群包订单，量相较Week36增加了一些。正常波动</t>
  </si>
  <si>
    <t>优化素材和子渠道，争取跑满</t>
  </si>
  <si>
    <t>最近竖版量有下滑</t>
  </si>
  <si>
    <t>上新素材提升量级</t>
  </si>
  <si>
    <t>稳定订单，每日打满有一天有波动没跑满</t>
  </si>
  <si>
    <t>week36新建订单只跑了三天 这周大部分时间都能打满</t>
  </si>
  <si>
    <t>上新素材和优化子渠道，争取跑满</t>
  </si>
  <si>
    <t>每日花费基本稳定，但是转化波动较大</t>
  </si>
  <si>
    <t>人群包订单，Week37转化量下降，正常波动</t>
  </si>
  <si>
    <t>继续跑</t>
  </si>
  <si>
    <t>转化没怎么掉，成本在下降</t>
  </si>
  <si>
    <t xml:space="preserve">9.7出价从0.09上调到0.12后量就起来了慢慢可以打满但是超了点成本9.10压价后就开始量变少打不满但成本压下来了点 </t>
  </si>
  <si>
    <t>目前有点超成本，还需要在压价跟有量之前找到平衡</t>
  </si>
  <si>
    <t>每日转化稳定在20左右，cap是50，MX量不大，打满有点困难</t>
  </si>
  <si>
    <t>超级稳定订单</t>
  </si>
  <si>
    <t>9/2 0.2→0.15，出价降低，消耗减少</t>
  </si>
  <si>
    <t>稳定订单，每日基本打满偶尔波动</t>
  </si>
  <si>
    <t>更换了视频素材，视频素材出量了</t>
  </si>
  <si>
    <t>继续观察优化素材</t>
  </si>
  <si>
    <t>新订单号，目前在起量阶段，9.8日开投</t>
  </si>
  <si>
    <t>CPE订单，量上不去已经上了新的素材看看</t>
  </si>
  <si>
    <t>9/8暂停</t>
  </si>
  <si>
    <t>9/14 已暂停</t>
  </si>
  <si>
    <t>原账户开始只跑人群包，量变少了</t>
  </si>
  <si>
    <t>继续观察优化</t>
  </si>
  <si>
    <t>Week37转化量下降，正常波动</t>
  </si>
  <si>
    <t>9/11开投</t>
  </si>
  <si>
    <t xml:space="preserve">每天都是二三十个转化 </t>
  </si>
  <si>
    <t>优化素材优化渠道</t>
  </si>
  <si>
    <t>转化没提升，提价后成本有提升</t>
  </si>
  <si>
    <t>在掉量，上了新素材也不管用，也要用新户大法</t>
  </si>
  <si>
    <t>用新户大法</t>
  </si>
  <si>
    <t>每天都不是很稳定 时不时能出两三个转化 不过这周成本对比week36从1.16降到了0.88</t>
  </si>
  <si>
    <t>有事件要求，更换为只跑人群包，几乎没量了</t>
  </si>
  <si>
    <t>9.12日开投</t>
  </si>
  <si>
    <t>人群包订单，没啥量有略微的增长</t>
  </si>
  <si>
    <t>优化素材和子渠道看看</t>
  </si>
  <si>
    <t>9/9开跑，CPE订单，eCPI跑出来很低，逐步提价中提量中</t>
  </si>
  <si>
    <t>上了新素材，也没量</t>
  </si>
  <si>
    <t>沟通提价</t>
  </si>
  <si>
    <t>人群包订单，个位数转化</t>
  </si>
  <si>
    <t>正常差值，提了子渠道的价格和优化的素材量起不来。持续观察看看</t>
  </si>
  <si>
    <t>人群包订单 每天曝光点击都不是很多 但还能是不是出两个转化</t>
  </si>
  <si>
    <t>人群包订单，暂无转化</t>
  </si>
  <si>
    <t>9/11暂停</t>
  </si>
  <si>
    <t>多了几个转化，难起量，其他渠道CVR也很低</t>
  </si>
  <si>
    <t>没量，提了价格和换了素材没啥流量增加的变化</t>
  </si>
  <si>
    <t>在换素材看看</t>
  </si>
  <si>
    <t>换了一个新的户和上了不同版本的ICON版位还是一样的没啥量。持续观察看看</t>
  </si>
  <si>
    <t>继续更新素材</t>
  </si>
  <si>
    <t>9.7暂停</t>
  </si>
  <si>
    <t>已不出转化</t>
  </si>
  <si>
    <t>考虑关停</t>
  </si>
  <si>
    <t>9.11暂停</t>
  </si>
  <si>
    <t>9.14暂停</t>
  </si>
  <si>
    <t>9.8暂停</t>
  </si>
  <si>
    <t>9/7  已暂停</t>
  </si>
  <si>
    <t>8.31排了很多的无效子渠道导致曝光点击量都下滑很多掉量但cvr ivr都有上涨很多了 最近两天转化量也在慢慢恢复</t>
  </si>
  <si>
    <t xml:space="preserve">继续观察 然后压价 </t>
  </si>
  <si>
    <t>尝试降价后掉量</t>
  </si>
  <si>
    <t>加点价观察</t>
  </si>
  <si>
    <t>正常差值，每天跑满。</t>
  </si>
  <si>
    <t>week35一直没量提价到了1，然后9.1突然出量但成本涨了很多后续量也比较稳定成本也在慢慢下压</t>
  </si>
  <si>
    <t>继续压价</t>
  </si>
  <si>
    <t>week36每日都打满了cap，比week35多了些转化量</t>
  </si>
  <si>
    <t>继续保持打满cap的同时稍微控制下成本，降一丢丢价</t>
  </si>
  <si>
    <t>week36出量比week35多了一些</t>
  </si>
  <si>
    <t>稍微控一下价格，往给的price靠</t>
  </si>
  <si>
    <t>9月2日cap500加到1000，9月3日cap加到1500，目前稳定在1000以上，但跑不满1500</t>
  </si>
  <si>
    <t>持续更新素材</t>
  </si>
  <si>
    <t>新开系列，更换素材，转化量都不涨</t>
  </si>
  <si>
    <t>继续更新素材和新建系列</t>
  </si>
  <si>
    <t>9.4日转化突然掉到100，直接掉了90%，第二天回到1000+的转化，新素材表现不佳，准备重新在做素材</t>
  </si>
  <si>
    <t>重新上素材</t>
  </si>
  <si>
    <t>也是9.4日突然掉量，后续只能维持在200左右的转化量级</t>
  </si>
  <si>
    <t>新素材表现不佳，继续更新素材</t>
  </si>
  <si>
    <t>前期跑的有点超，预算控制下来了。</t>
  </si>
  <si>
    <t>week36转化量比week35大幅提升，9/7 cap 300→100 出价0.4→0.2</t>
  </si>
  <si>
    <t>按新出价打满cap</t>
  </si>
  <si>
    <t>8.31cap从200降到100，每天都能打满后9.4又涨到500后周末两天都能打满</t>
  </si>
  <si>
    <t>没有操作后量在缓慢波动上涨</t>
  </si>
  <si>
    <t>每日稳定打满</t>
  </si>
  <si>
    <t>目前每日都在更新素材，但表现不佳，曝光点击事件率都在降，量级目前只能维持在200左右</t>
  </si>
  <si>
    <t>9.2日开投，目前每日打满，且超跑</t>
  </si>
  <si>
    <t>9.4日cap400降到200后，每日打不满，目前在调整</t>
  </si>
  <si>
    <t>每日基本打满500cap</t>
  </si>
  <si>
    <t>继续保持打满cap</t>
  </si>
  <si>
    <t>稳定订单，每日打满cap</t>
  </si>
  <si>
    <t>9.3日出价从0.36降到0.35后，开始掉量，打不满，可能是加个降低后，重新对渠道继续了优先级的调整</t>
  </si>
  <si>
    <t>先继续观察，观察后打不满就进行提价</t>
  </si>
  <si>
    <t>人群包订单，前面有点掉量优化了素材和子渠道量上来了。</t>
  </si>
  <si>
    <t>定期更新素材，优化子渠道，量保持稳住</t>
  </si>
  <si>
    <t>前面压价跑的利润有点超然后转化没打满现在回来了转化跑满。正常差值</t>
  </si>
  <si>
    <t>定期更新素材量保持稳住</t>
  </si>
  <si>
    <t>9.4日转化降低后，在缓慢恢复，已经更新过新的素材和新的系列</t>
  </si>
  <si>
    <t>9.3cap从600降到500后9.4继续降到200，每天都能打满cap</t>
  </si>
  <si>
    <t>人群包订单，优化了一下素材上量了现在每天打满</t>
  </si>
  <si>
    <t>平台流量变化</t>
  </si>
  <si>
    <t>8.31-9.3每天都能打满300cap但超成本后压价到0.18，后续成本降回正常但量少了很多</t>
  </si>
  <si>
    <t>保持订单稳定</t>
  </si>
  <si>
    <t>9.4cap从300调到160后都能打满</t>
  </si>
  <si>
    <t>上新素材打满订单</t>
  </si>
  <si>
    <t>流量恢复正常，转化量增多，但是eCPI跑得比较高</t>
  </si>
  <si>
    <t>需要降低出价控制成本</t>
  </si>
  <si>
    <t>9/1重启</t>
  </si>
  <si>
    <t>9/1 cap 100&gt;300 ，9/3 300&gt;500，预算增加</t>
  </si>
  <si>
    <t>人群包订单，正常差值，每天跑满。</t>
  </si>
  <si>
    <t>week35cap提到200后基本都能打满只有昨天掉量比较多其余时间正常打满</t>
  </si>
  <si>
    <t>流量恢复正常，转化量增多，但是eCPI跑得很高</t>
  </si>
  <si>
    <t>控一下价格</t>
  </si>
  <si>
    <t>优化了素材提了价格和建了新的单子，量上来了</t>
  </si>
  <si>
    <t>跑出价超了</t>
  </si>
  <si>
    <t>上些素材降价</t>
  </si>
  <si>
    <t>9/4暂停容易跑超事件不行。</t>
  </si>
  <si>
    <t>9.1爆了拒绝 成本也很高 am关停</t>
  </si>
  <si>
    <t>等待重启后压价</t>
  </si>
  <si>
    <t>week35cap提到150大部分时间都能打满 其余时间每天就差十来个</t>
  </si>
  <si>
    <t>转化9。4日后有所提升，目前只能维持在100左右</t>
  </si>
  <si>
    <t>8/26开投</t>
  </si>
  <si>
    <t>曝光点击量增多，对应的转化量增多，但是CVR依旧很低0.2%左右</t>
  </si>
  <si>
    <t>正常更新一组素材，看能否稳定当前的转化量</t>
  </si>
  <si>
    <t>9.4日转化降低后，在缓慢恢复，已经更新过新的素材</t>
  </si>
  <si>
    <t>保持观察，目前在恢复中</t>
  </si>
  <si>
    <t>稳定订单只有一天差几个打满</t>
  </si>
  <si>
    <t>9/4重启</t>
  </si>
  <si>
    <t>9/1加价到0.8</t>
  </si>
  <si>
    <t>基本每日打满</t>
  </si>
  <si>
    <t>人群包订单，week36比week35出量增多，出量稳定在30左右</t>
  </si>
  <si>
    <t>mediago，转化不够稳定，转化量级在每日80左右</t>
  </si>
  <si>
    <t>上新素材 排除垃圾素材</t>
  </si>
  <si>
    <t>新素材表现不佳，考虑全部关闭后，重新新建系列</t>
  </si>
  <si>
    <t>上新素材，多尝试新的素材方向</t>
  </si>
  <si>
    <t>9.3cap从50涨到100但出价从0.2降到了0.19已经连续两天没能打满，转化量也比week35少一百多个</t>
  </si>
  <si>
    <t>上新素材 排除垃圾渠道</t>
  </si>
  <si>
    <t>点击率上升</t>
  </si>
  <si>
    <t xml:space="preserve">继续观察 </t>
  </si>
  <si>
    <t>人群包订单，受人群包规模限制，不怎么有量</t>
  </si>
  <si>
    <t>8/30降价到0.16</t>
  </si>
  <si>
    <t>目前转化稳定了，但是成本偏高，后续会持续更新素材，稳定成本</t>
  </si>
  <si>
    <t>8/31开投</t>
  </si>
  <si>
    <t>人群包订单，8/27开跑week35这周没什么量，本周量起来了。</t>
  </si>
  <si>
    <t>优化素材子渠道争取每天打满。</t>
  </si>
  <si>
    <t>正常更新一组素材</t>
  </si>
  <si>
    <t>9.1日暂停</t>
  </si>
  <si>
    <t>8/21开投</t>
  </si>
  <si>
    <t>稳定打满</t>
  </si>
  <si>
    <t>出量恢复正常，9/3 起可以连续打满cap</t>
  </si>
  <si>
    <t>每日打满cap，9/2 出价0.2→0.15</t>
  </si>
  <si>
    <t>按新出价保持打满cap</t>
  </si>
  <si>
    <t>9/2暂停</t>
  </si>
  <si>
    <t>保持每天打满，定期优化素材</t>
  </si>
  <si>
    <t>cap 1000&gt;500，每天打满周末数据异常。现在已经正常。</t>
  </si>
  <si>
    <t>CPE订单量忽高忽低不多，优化素材看看。</t>
  </si>
  <si>
    <t>week36出量比week35少了一些，CVR略有降低</t>
  </si>
  <si>
    <t>9/4 新开跑，对照组</t>
  </si>
  <si>
    <t>每天几个转化，转化只少了一个 但是成本从1.5降到了1.1</t>
  </si>
  <si>
    <t>上新素材继续加价看看</t>
  </si>
  <si>
    <t>曝光涨了但是cvr下滑很多 有五天都没打满</t>
  </si>
  <si>
    <t>排除垃圾渠道再上新素材</t>
  </si>
  <si>
    <t>每天稳定的都是三十个左右转化 cvr跟之前都差不多</t>
  </si>
  <si>
    <t>持续排除无效渠道</t>
  </si>
  <si>
    <t>9.1因预算暂停</t>
  </si>
  <si>
    <t>9.1暂停</t>
  </si>
  <si>
    <t>出量靠随机，没有价格可以提升了</t>
  </si>
  <si>
    <t>8.25cap降到20，出价降到0.15，每天跑满。</t>
  </si>
  <si>
    <t>8/31暂停</t>
  </si>
  <si>
    <t>上新素材后曝光会上涨一些出点转化但是成本依旧很高压不下来了 感觉跑就是亏跟am沟通暂停回复先继续测试</t>
  </si>
  <si>
    <t>9.4新开订单 目前每天转化都在上涨 还没打满</t>
  </si>
  <si>
    <t>已经提价到1块，但是还是没量</t>
  </si>
  <si>
    <t>继续更新素材和提价</t>
  </si>
  <si>
    <t>9/4 已暂停</t>
  </si>
  <si>
    <t>9/4暂停</t>
  </si>
  <si>
    <t>之前降价后量在缓慢上升到固定区间，这个价格没什么量</t>
  </si>
  <si>
    <t>突然没量了</t>
  </si>
  <si>
    <t>问一下AM是否暂停</t>
  </si>
  <si>
    <t>09月03日开投，没有落地页，没有转化</t>
  </si>
  <si>
    <t>cpe订单，量降下来了前面成本超的有点多。</t>
  </si>
  <si>
    <t>上新的素材跑</t>
  </si>
  <si>
    <t>已经连续几天不出量了，9/7 已暂停</t>
  </si>
  <si>
    <t xml:space="preserve">9.4新开订单 目前每天都只能转化三十个左右但成本很低 </t>
  </si>
  <si>
    <t>先观察几天然后根据成本看能否提价拿多点量</t>
  </si>
  <si>
    <t>优化子渠道和素材看看</t>
  </si>
  <si>
    <t>没量，提价和优化素材都没用</t>
  </si>
  <si>
    <t>优化观察看看</t>
  </si>
  <si>
    <t>week36出量比week35少了几个</t>
  </si>
  <si>
    <t>不咋出量，继续跑</t>
  </si>
  <si>
    <t>9/2开投，量比较少</t>
  </si>
  <si>
    <t>9/7出价加到0.8</t>
  </si>
  <si>
    <t>优化素材子渠道看看</t>
  </si>
  <si>
    <t>人群包订单，受人群包规模限制，不怎么有量，出价已经提到0.6</t>
  </si>
  <si>
    <t>每天的曝光点击都不多但这周出了一个转化 成本依旧高 跟am沟通暂停回复先继续测试</t>
  </si>
  <si>
    <t>正常差值，新建了计划和上新了素材量起不来。持续观察看看</t>
  </si>
  <si>
    <t>已经提价，然后继续跑</t>
  </si>
  <si>
    <t>不怎么出量，和AM沟通后反馈说其他渠道也很难出量，CVR极低</t>
  </si>
  <si>
    <t>9/4 新开跑，人群包实验组，目前来看没什么量</t>
  </si>
  <si>
    <t>kwai的人群包 9.1开始的每天曝光点击都很少目前出了三个转化</t>
  </si>
  <si>
    <t>人群包订单 9.1开始的每天曝光点击都很少目前出了一个转化</t>
  </si>
  <si>
    <t>8/25暂停</t>
  </si>
  <si>
    <t>cpe订单没量 准备新建但是因为cpi订单转化不够目前还新建不了</t>
  </si>
  <si>
    <t>提价然后新建</t>
  </si>
  <si>
    <t>人群包订单 每天曝光十几个点击几个基本是一点量都没有</t>
  </si>
  <si>
    <t>继续测试</t>
  </si>
  <si>
    <t>9.4出价从0.1提价到0.2但依旧不出转化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</si>
</sst>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$#,##0.0000"/>
    <numFmt numFmtId="165" formatCode="$#,##0.00;[Red]($#,##0.00)"/>
    <numFmt numFmtId="166" formatCode="0.0%"/>
    <numFmt numFmtId="167" formatCode="$0.0"/>
  </numFmts>
  <fonts count="1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0"/>
    </font>
    <font>
      <sz val="10"/>
    </font>
    <font>
      <b/>
      <sz val="11"/>
      <color rgb="FFFFFFFF"/>
    </font>
    <font>
      <b/>
      <sz val="10"/>
    </font>
    <font>
      <b/>
      <sz val="10"/>
    </font>
    <font>
      <b/>
      <sz val="10"/>
    </font>
    <font>
      <b/>
      <sz val="10"/>
    </font>
  </fonts>
  <fills count="6">
    <fill>
      <patternFill patternType="none"/>
    </fill>
    <fill>
      <patternFill patternType="gray125"/>
    </fill>
    <fill>
      <patternFill patternType="solid">
        <fgColor rgb="FFFFF3CE"/>
      </patternFill>
    </fill>
    <fill>
      <patternFill patternType="solid">
        <fgColor rgb="FF0071C1"/>
      </patternFill>
    </fill>
    <fill>
      <patternFill patternType="solid">
        <fgColor rgb="FFED7D33"/>
      </patternFill>
    </fill>
    <fill>
      <patternFill patternType="solid">
        <fgColor rgb="FFCFCEC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horizontal="center" vertical="center"/>
    </xf>
    <xf numFmtId="164" fontId="4" fillId="0" borderId="0" xfId="0" applyNumberFormat="1" applyFont="1">
      <alignment horizontal="center" vertical="center"/>
    </xf>
    <xf numFmtId="10" fontId="4" fillId="0" borderId="0" xfId="0" applyNumberFormat="1" applyFont="1">
      <alignment horizontal="center" vertical="center"/>
    </xf>
    <xf numFmtId="0" fontId="5" fillId="0" borderId="0" xfId="0" applyFont="1">
      <alignment horizontal="center" vertical="center"/>
    </xf>
    <xf numFmtId="0" fontId="4" fillId="0" borderId="0" xfId="0" applyFont="1">
      <alignment horizontal="center" vertical="center"/>
    </xf>
    <xf numFmtId="0" fontId="5" fillId="0" borderId="0" xfId="0" applyFont="1">
      <alignment horizontal="center" vertical="center"/>
    </xf>
    <xf numFmtId="16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2" xfId="0" applyFont="1" applyBorder="1" applyProtection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165" fontId="5" fillId="0" borderId="0" xfId="0" applyNumberFormat="1" applyFont="1">
      <alignment horizontal="center" vertical="center"/>
    </xf>
    <xf numFmtId="1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vertical="center"/>
    </xf>
    <xf numFmtId="165" fontId="5" fillId="0" borderId="1" xfId="0" applyNumberFormat="1" applyFont="1" applyBorder="1" applyProtection="1">
      <alignment horizontal="center" vertical="center"/>
    </xf>
    <xf numFmtId="3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horizontal="center" vertical="center"/>
    </xf>
    <xf numFmtId="165" fontId="5" fillId="0" borderId="2" xfId="0" applyNumberFormat="1" applyFont="1" applyBorder="1" applyProtection="1">
      <alignment horizontal="center" vertical="center"/>
    </xf>
    <xf numFmtId="164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vertical="center"/>
    </xf>
    <xf numFmtId="14" fontId="5" fillId="0" borderId="1" xfId="0" applyNumberFormat="1" applyFont="1" applyBorder="1" applyProtection="1">
      <alignment horizontal="center" vertical="center"/>
    </xf>
    <xf numFmtId="165" fontId="5" fillId="0" borderId="1" xfId="0" applyNumberFormat="1" applyFont="1" applyBorder="1" applyProtection="1">
      <alignment vertical="center"/>
    </xf>
    <xf numFmtId="0" fontId="5" fillId="0" borderId="2" xfId="0" applyFont="1" applyBorder="1" applyProtection="1">
      <alignment vertical="center"/>
    </xf>
    <xf numFmtId="0" fontId="5" fillId="0" borderId="3" xfId="0" applyFont="1" applyBorder="1" applyProtection="1">
      <alignment vertical="center"/>
    </xf>
    <xf numFmtId="164" fontId="5" fillId="0" borderId="4" xfId="0" applyNumberFormat="1" applyFont="1" applyBorder="1" applyProtection="1">
      <alignment horizontal="center" vertical="center"/>
    </xf>
    <xf numFmtId="14" fontId="5" fillId="0" borderId="1" xfId="0" applyNumberFormat="1" applyFont="1" applyBorder="1" applyProtection="1">
      <alignment vertical="center"/>
    </xf>
    <xf numFmtId="14" fontId="5" fillId="0" borderId="1" xfId="0" applyNumberFormat="1" applyFont="1" applyBorder="1" applyProtection="1">
      <alignment horizontal="center" vertical="center"/>
    </xf>
    <xf numFmtId="0" fontId="5" fillId="0" borderId="5" xfId="0" applyFont="1" applyBorder="1" applyProtection="1">
      <alignment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0" xfId="0" applyNumberFormat="1" applyFont="1">
      <alignment horizontal="center" vertical="center"/>
    </xf>
    <xf numFmtId="3" fontId="4" fillId="0" borderId="0" xfId="0" applyNumberFormat="1" applyFont="1">
      <alignment horizontal="center" vertical="center"/>
    </xf>
    <xf numFmtId="0" fontId="5" fillId="0" borderId="6" xfId="0" applyFont="1" applyBorder="1" applyProtection="1">
      <alignment horizontal="center" vertical="center"/>
    </xf>
    <xf numFmtId="164" fontId="5" fillId="0" borderId="1" xfId="0" applyNumberFormat="1" applyFont="1" applyBorder="1" applyProtection="1">
      <alignment horizontal="center" vertical="center"/>
    </xf>
    <xf numFmtId="165" fontId="5" fillId="0" borderId="6" xfId="0" applyNumberFormat="1" applyFont="1" applyBorder="1" applyProtection="1">
      <alignment horizontal="center" vertical="center"/>
    </xf>
    <xf numFmtId="164" fontId="5" fillId="2" borderId="0" xfId="0" applyNumberFormat="1" applyFont="1" applyFill="1">
      <alignment horizontal="center" vertical="center"/>
    </xf>
    <xf numFmtId="166" fontId="5" fillId="0" borderId="0" xfId="0" applyNumberFormat="1" applyFont="1">
      <alignment vertical="center"/>
    </xf>
    <xf numFmtId="3" fontId="4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0" fontId="5" fillId="0" borderId="7" xfId="0" applyFont="1" applyBorder="1" applyProtection="1">
      <alignment vertical="center"/>
    </xf>
    <xf numFmtId="0" fontId="5" fillId="0" borderId="8" xfId="0" applyFont="1" applyBorder="1" applyProtection="1">
      <alignment vertical="center"/>
    </xf>
    <xf numFmtId="0" fontId="5" fillId="0" borderId="6" xfId="0" applyFont="1" applyBorder="1" applyProtection="1">
      <alignment vertical="center"/>
    </xf>
    <xf numFmtId="0" fontId="5" fillId="0" borderId="9" xfId="0" applyFont="1" applyBorder="1" applyProtection="1">
      <alignment vertical="center"/>
    </xf>
    <xf numFmtId="165" fontId="5" fillId="0" borderId="6" xfId="0" applyNumberFormat="1" applyFont="1" applyBorder="1" applyProtection="1">
      <alignment vertical="center"/>
    </xf>
    <xf numFmtId="1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10" xfId="0" applyFont="1" applyBorder="1" applyProtection="1">
      <alignment horizontal="center" vertical="center"/>
    </xf>
    <xf numFmtId="0" fontId="5" fillId="0" borderId="1" xfId="0" applyFont="1" applyBorder="1" applyProtection="1">
      <alignment horizontal="left" vertical="center"/>
    </xf>
    <xf numFmtId="0" fontId="5" fillId="0" borderId="10" xfId="0" applyFont="1" applyBorder="1" applyProtection="1">
      <alignment vertical="center"/>
    </xf>
    <xf numFmtId="0" fontId="5" fillId="0" borderId="11" xfId="0" applyFont="1" applyBorder="1" applyProtection="1">
      <alignment vertical="center"/>
    </xf>
    <xf numFmtId="164" fontId="5" fillId="0" borderId="10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64" fontId="5" fillId="0" borderId="3" xfId="0" applyNumberFormat="1" applyFont="1" applyBorder="1" applyProtection="1">
      <alignment horizontal="center" vertical="center"/>
    </xf>
    <xf numFmtId="0" fontId="5" fillId="0" borderId="3" xfId="0" applyFont="1" applyBorder="1" applyProtection="1">
      <alignment horizontal="center" vertical="center"/>
    </xf>
    <xf numFmtId="164" fontId="5" fillId="0" borderId="10" xfId="0" applyNumberFormat="1" applyFont="1" applyBorder="1" applyProtection="1">
      <alignment horizontal="left" vertical="center"/>
    </xf>
    <xf numFmtId="0" fontId="5" fillId="0" borderId="10" xfId="0" applyFont="1" applyBorder="1" applyProtection="1">
      <alignment horizontal="left" vertical="center"/>
    </xf>
    <xf numFmtId="164" fontId="5" fillId="0" borderId="2" xfId="0" applyNumberFormat="1" applyFont="1" applyBorder="1" applyProtection="1">
      <alignment horizontal="center" vertical="center"/>
    </xf>
    <xf numFmtId="0" fontId="5" fillId="0" borderId="11" xfId="0" applyFont="1" applyBorder="1" applyProtection="1">
      <alignment horizontal="center" vertical="center"/>
    </xf>
    <xf numFmtId="0" fontId="5" fillId="0" borderId="8" xfId="0" applyFont="1" applyBorder="1" applyProtection="1">
      <alignment horizontal="center" vertical="center"/>
    </xf>
    <xf numFmtId="164" fontId="5" fillId="0" borderId="11" xfId="0" applyNumberFormat="1" applyFont="1" applyBorder="1" applyProtection="1">
      <alignment horizontal="center" vertical="center"/>
    </xf>
    <xf numFmtId="164" fontId="5" fillId="0" borderId="11" xfId="0" applyNumberFormat="1" applyFont="1" applyBorder="1" applyProtection="1">
      <alignment horizontal="left" vertical="center"/>
    </xf>
    <xf numFmtId="164" fontId="5" fillId="0" borderId="1" xfId="0" applyNumberFormat="1" applyFont="1" applyBorder="1" applyProtection="1">
      <alignment horizontal="left" vertical="center"/>
    </xf>
    <xf numFmtId="0" fontId="5" fillId="0" borderId="9" xfId="0" applyFont="1" applyBorder="1" applyProtection="1">
      <alignment horizontal="center" vertical="center"/>
    </xf>
    <xf numFmtId="164" fontId="5" fillId="0" borderId="0" xfId="0" applyNumberFormat="1" applyFont="1">
      <alignment horizontal="center" vertical="center"/>
    </xf>
    <xf numFmtId="3" fontId="5" fillId="0" borderId="6" xfId="0" applyNumberFormat="1" applyFont="1" applyBorder="1" applyProtection="1">
      <alignment horizontal="center" vertical="center"/>
    </xf>
    <xf numFmtId="164" fontId="5" fillId="0" borderId="6" xfId="0" applyNumberFormat="1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64" fontId="5" fillId="0" borderId="12" xfId="0" applyNumberFormat="1" applyFont="1" applyBorder="1" applyProtection="1">
      <alignment horizontal="center" vertical="center"/>
    </xf>
    <xf numFmtId="0" fontId="5" fillId="0" borderId="6" xfId="0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4" fontId="5" fillId="0" borderId="5" xfId="0" applyNumberFormat="1" applyFont="1" applyBorder="1" applyProtection="1">
      <alignment vertical="center"/>
    </xf>
    <xf numFmtId="14" fontId="5" fillId="0" borderId="3" xfId="0" applyNumberFormat="1" applyFont="1" applyBorder="1" applyProtection="1">
      <alignment vertical="center"/>
    </xf>
    <xf numFmtId="164" fontId="5" fillId="0" borderId="1" xfId="0" applyNumberFormat="1" applyFont="1" applyBorder="1" applyProtection="1">
      <alignment horizontal="center" vertical="center"/>
    </xf>
    <xf numFmtId="14" fontId="5" fillId="0" borderId="6" xfId="0" applyNumberFormat="1" applyFont="1" applyBorder="1" applyProtection="1">
      <alignment horizontal="center" vertical="center"/>
    </xf>
    <xf numFmtId="3" fontId="5" fillId="0" borderId="6" xfId="0" applyNumberFormat="1" applyFont="1" applyBorder="1" applyProtection="1">
      <alignment horizontal="center" vertical="center"/>
    </xf>
    <xf numFmtId="0" fontId="5" fillId="0" borderId="0" xfId="0" applyFont="1">
      <alignment horizontal="left" vertical="center"/>
    </xf>
    <xf numFmtId="0" fontId="5" fillId="0" borderId="4" xfId="0" applyFont="1" applyBorder="1" applyProtection="1">
      <alignment horizontal="center" vertical="center"/>
    </xf>
    <xf numFmtId="0" fontId="6" fillId="3" borderId="0" xfId="0" applyFont="1" applyFill="1">
      <alignment horizontal="center" vertical="center"/>
    </xf>
    <xf numFmtId="0" fontId="6" fillId="3" borderId="0" xfId="0" applyFont="1" applyFill="1">
      <alignment vertical="center"/>
    </xf>
    <xf numFmtId="0" fontId="4" fillId="4" borderId="0" xfId="0" applyFont="1" applyFill="1">
      <alignment horizontal="center" vertical="center"/>
    </xf>
    <xf numFmtId="0" fontId="4" fillId="4" borderId="0" xfId="0" applyFont="1" applyFill="1">
      <alignment horizontal="left" vertical="center" wrapText="1"/>
    </xf>
    <xf numFmtId="0" fontId="6" fillId="3" borderId="0" xfId="0" applyFont="1" applyFill="1">
      <alignment horizontal="left" vertical="center"/>
    </xf>
    <xf numFmtId="0" fontId="5" fillId="0" borderId="0" xfId="0" applyFont="1">
      <alignment horizontal="left" vertical="center" wrapText="1"/>
    </xf>
    <xf numFmtId="0" fontId="5" fillId="0" borderId="0" xfId="0" applyFont="1">
      <alignment vertical="center" wrapText="1"/>
    </xf>
    <xf numFmtId="9" fontId="5" fillId="0" borderId="0" xfId="0" applyNumberFormat="1" applyFont="1">
      <alignment vertical="center"/>
    </xf>
    <xf numFmtId="167" fontId="5" fillId="0" borderId="0" xfId="0" applyNumberFormat="1" applyFont="1">
      <alignment vertical="center"/>
    </xf>
    <xf numFmtId="167" fontId="4" fillId="5" borderId="0" xfId="0" applyNumberFormat="1" applyFont="1" applyFill="1">
      <alignment horizontal="center" vertical="center"/>
    </xf>
    <xf numFmtId="167" fontId="5" fillId="0" borderId="0" xfId="0" applyNumberFormat="1" applyFont="1">
      <alignment horizontal="center" vertical="center"/>
    </xf>
    <xf numFmtId="0" fontId="5" fillId="0" borderId="4" xfId="0" applyFont="1" applyBorder="1" applyProtection="1">
      <alignment horizontal="left" vertical="center"/>
    </xf>
    <xf numFmtId="0" fontId="6" fillId="3" borderId="0" xfId="0" applyFont="1" applyFill="1">
      <alignment horizontal="center" vertical="center"/>
    </xf>
    <xf numFmtId="0" fontId="4" fillId="4" borderId="0" xfId="0" applyFont="1" applyFill="1">
      <alignment horizontal="center" vertical="center"/>
    </xf>
    <xf numFmtId="165" fontId="5" fillId="0" borderId="9" xfId="0" applyNumberFormat="1" applyFont="1" applyBorder="1" applyProtection="1">
      <alignment horizontal="center" vertical="center"/>
    </xf>
    <xf numFmtId="165" fontId="5" fillId="0" borderId="2" xfId="0" applyNumberFormat="1" applyFont="1" applyBorder="1" applyProtection="1">
      <alignment vertical="center"/>
    </xf>
    <xf numFmtId="165" fontId="5" fillId="0" borderId="9" xfId="0" applyNumberFormat="1" applyFont="1" applyBorder="1" applyProtection="1">
      <alignment vertical="center"/>
    </xf>
    <xf numFmtId="0" fontId="7" fillId="4" borderId="0" xfId="0" applyFont="1" applyFill="1">
      <alignment horizontal="left" vertical="center" wrapText="1"/>
    </xf>
    <xf numFmtId="0" fontId="8" fillId="4" borderId="0" xfId="0" applyFont="1" applyFill="1">
      <alignment horizontal="left" vertical="center" wrapText="1"/>
    </xf>
    <xf numFmtId="0" fontId="9" fillId="4" borderId="0" xfId="0" applyFont="1" applyFill="1">
      <alignment horizontal="left" vertical="center" wrapText="1"/>
    </xf>
    <xf numFmtId="0" fontId="10" fillId="4" borderId="0" xfId="0" applyFont="1" applyFill="1">
      <alignment horizontal="left" vertical="center" wrapText="1"/>
    </xf>
  </cellXfs>
  <cellStyles count="2">
    <cellStyle name="常规" xfId="0" builtinId="0"/>
    <cellStyle name="超链接" xfId="1" builtinId="8"/>
  </cellStyles>
  <dxfs count="1">
    <dxf>
      <fill>
        <patternFill>
          <bgColor rgb="FFF97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3" Type="http://schemas.openxmlformats.org/officeDocument/2006/relationships/worksheet" Target="worksheets/sheet3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2" Type="http://schemas.openxmlformats.org/officeDocument/2006/relationships/worksheet" Target="worksheets/sheet2.xml"/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6" Type="http://schemas.openxmlformats.org/officeDocument/2006/relationships/worksheet" Target="worksheets/sheet6.xml"/><Relationship Id="rId4" Type="http://schemas.openxmlformats.org/officeDocument/2006/relationships/worksheet" Target="worksheets/sheet4.xml"/><Relationship Id="rId7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
<Relationships
   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efreshedBy="dingTalk" refreshOnLoad="1" r:id="rId1" createdVersion="7" refreshedVersion="7" minRefreshableVersion="3">
  <cacheSource type="worksheet">
    <worksheetSource ref="A1:J1048576" sheet="平台消耗统计"/>
  </cacheSource>
  <cacheFields count="13">
    <cacheField name="Week" numFmtId="0">
      <sharedItems containsBlank="1" containsString="0" containsNumber="1" containsInteger="1">
        <n v="37"/>
        <m/>
        <n v="36"/>
      </sharedItems>
    </cacheField>
    <cacheField name="Date" numFmtId="14">
      <sharedItems containsBlank="1" containsString="0" containsNonDate="0" containsDate="1">
        <d v="2026-09-12T16:00:00"/>
        <m/>
        <d v="2026-09-11T16:00:00"/>
        <d v="2026-09-10T16:00:00"/>
        <d v="2026-09-09T16:00:00"/>
        <d v="2026-09-08T16:00:00"/>
        <d v="2026-09-07T16:00:00"/>
        <d v="2026-09-06T16:00:00"/>
        <d v="2026-09-05T16:00:00"/>
        <d v="2026-09-04T16:00:00"/>
        <d v="2026-09-03T16:00:00"/>
        <d v="2026-09-02T16:00:00"/>
        <d v="2026-09-01T16:00:00"/>
        <d v="2026-08-31T16:00:00"/>
        <d v="2026-08-30T16:00:00"/>
      </sharedItems>
    </cacheField>
    <cacheField name="Adpingid" numFmtId="0">
      <sharedItems containsBlank="1" containsString="0" containsNumber="1" containsInteger="1">
        <n v="10813123"/>
        <n v="1745925"/>
        <n v="6951600"/>
        <n v="6951594"/>
        <n v="2732727"/>
        <n v="5619156"/>
        <n v="6425889"/>
        <n v="6439005"/>
        <n v="7203110"/>
        <n v="7202934"/>
        <n v="5847496"/>
        <n v="7572369"/>
        <n v="8460883"/>
        <n v="8531973"/>
        <n v="8156506"/>
        <n v="8819666"/>
        <n v="91410799"/>
        <n v="7872826"/>
        <n v="9311355"/>
        <n v="10210818"/>
        <n v="10501490"/>
        <n v="10912510"/>
        <n v="11080098"/>
        <n v="91540124"/>
        <n v="91548042"/>
        <n v="91548043"/>
        <n v="11715627"/>
        <n v="11715655"/>
        <n v="11715811"/>
        <n v="11729927"/>
        <n v="11729820"/>
        <n v="11729830"/>
        <n v="11892329"/>
        <n v="91557161"/>
        <n v="91557162"/>
        <n v="91560708"/>
        <n v="91560709"/>
        <n v="12064281"/>
        <n v="11987622"/>
        <n v="6061077"/>
        <n v="6607117"/>
        <n v="5497580"/>
        <n v="91407542"/>
        <n v="8998645"/>
        <n v="4383473"/>
        <n v="8094753"/>
        <n v="9415350"/>
        <n v="2783561"/>
        <n v="10599157"/>
        <n v="10599681"/>
        <n v="6060965"/>
        <n v="10842514"/>
        <n v="10815258"/>
        <n v="91535229"/>
        <n v="91535331"/>
        <n v="11324493"/>
        <n v="10298628"/>
        <n v="11655595"/>
        <n v="11655596"/>
        <n v="11690183"/>
        <n v="11763482"/>
        <n v="5464039"/>
        <n v="8057746"/>
        <n v="91399821"/>
        <n v="8670368"/>
        <n v="10514860"/>
        <n v="91532857"/>
        <n v="91534913"/>
        <n v="91533906"/>
        <n v="91545519"/>
        <n v="91551388"/>
        <n v="91550293"/>
        <n v="91550294"/>
        <n v="9333145"/>
        <n v="91555309"/>
        <n v="91554853"/>
        <n v="91557347"/>
        <n v="12115625"/>
        <n v="91564897"/>
        <n v="91564896"/>
        <n v="91399439"/>
        <n v="91399437"/>
        <n v="5556054"/>
        <n v="8628042"/>
        <n v="9297014"/>
        <n v="7815836"/>
        <n v="8312006"/>
        <n v="91467820"/>
        <n v="91467821"/>
        <n v="10295313"/>
        <n v="91496145"/>
        <n v="91496146"/>
        <n v="91496147"/>
        <n v="91496148"/>
        <n v="10765365"/>
        <n v="11079953"/>
        <n v="11690181"/>
        <n v="11836152"/>
        <n v="11862336"/>
        <n v="11924259"/>
        <n v="11924419"/>
        <n v="12038500"/>
        <n v="6395488"/>
        <n v="8291713"/>
        <n v="8566541"/>
        <n v="8566084"/>
        <n v="2937658"/>
        <n v="6706444"/>
        <n v="5963354"/>
        <n v="9686529"/>
        <n v="5963400"/>
        <n v="10080665"/>
        <n v="91520433"/>
        <n v="5623760"/>
        <n v="11078827"/>
        <n v="11078981"/>
        <n v="11080833"/>
        <n v="11081056"/>
        <n v="11078963"/>
        <n v="91538300"/>
        <n v="91538301"/>
        <n v="91538306"/>
        <n v="91538307"/>
        <n v="91538308"/>
        <n v="91538309"/>
        <n v="11511535"/>
        <n v="11792342"/>
        <n v="5365722"/>
        <n v="11924654"/>
        <n v="12011132"/>
        <n v="12039225"/>
        <n v="12072287"/>
        <m/>
        <n v="9535696"/>
        <n v="91538336"/>
        <n v="91538334"/>
        <n v="9298539"/>
        <n v="91557333"/>
        <n v="91557160"/>
        <n v="9751142"/>
        <n v="11079265"/>
        <n v="91528810"/>
        <n v="9102719"/>
        <n v="7953512"/>
        <n v="8942077"/>
        <n v="91556262"/>
        <n v="91548044"/>
        <n v="91552653"/>
        <n v="91552556"/>
        <n v="91551415"/>
        <n v="91551606"/>
        <n v="8758947"/>
        <n v="9096620"/>
        <n v="11690182"/>
        <n v="8032074"/>
        <n v="11381987"/>
        <n v="11687908"/>
        <n v="11687930"/>
        <n v="91554851"/>
        <n v="91554852"/>
      </sharedItems>
    </cacheField>
    <cacheField name="包名" numFmtId="0">
      <sharedItems containsBlank="1">
        <s v="com.amazon.mShop.android.shopping"/>
        <s v="tech.jm"/>
        <s v="com.king.candycrushsodasaga"/>
        <s v="com.fxpro.direct.application"/>
        <s v="com.yandex.lavka"/>
        <s v="com.king.candycrushsaga"/>
        <s v="asrtum.ent.domovyata"/>
        <s v="com.esprit.rpg.cntrctfft"/>
        <s v="com.puzzlegames.puzzlebrickslegend"/>
        <s v="ru.betboom.android"/>
        <s v="com.olimpbk.app.bet"/>
        <s v="ru.aliexpress.buyer"/>
        <s v="com.notissimus.allinstruments.android"/>
        <s v="com.uma.musicvk"/>
        <s v="com.edadeal.android"/>
        <s v="ru.kinopoisk"/>
        <s v="com.kubi.kucoin"/>
        <s v="ru.mobstudio.andgalaxy"/>
        <s v="com.esprit.rpg.lttlefirykng"/>
        <s v="com.reefgames.fabletown"/>
        <s v="com.qookkagames.xczyw.gp.hk"/>
        <s v="com.sialiagames.xczyw.gp.tw"/>
        <s v="com.vuclip.viu"/>
        <s v="com.netease.newspike"/>
        <s v="net.peakgames.Yuzbir"/>
        <s v="com.okinc.okex.gp"/>
        <s v="com.gloriajeans.mobile"/>
        <s v="robot.zaimer.ru"/>
        <s v="ru.zhuck.webapp"/>
        <s v="com.game.friends.ru"/>
        <s v="com.kotak811mobilebankingapp.instantsavingsupiscanandpayrecharge"/>
        <s v="com.transferwise.android"/>
        <s v="com.krom.android"/>
        <s v="com.kwai.bulldog"/>
        <s v="ru.uteka.app"/>
        <s v="com.vitastudio.mahjong"/>
        <s v="ph.com.bdo.pay"/>
        <s v="astrum.ent.m2alyona"/>
        <s v="blibli.mobile.commerce"/>
        <s v="ru.yandex.music"/>
        <s v="com.intellihealth.truemeds"/>
        <s v="com.yandex.bank"/>
        <s v="ru.ozon.app.android"/>
        <s v="com.appteka.lapy"/>
        <s v="com.conquian.parallax"/>
        <s v="sports.caliente.mx.calientedeportes"/>
        <s v="ru.rt.video.app.mobile"/>
        <s v="com.bossgame.domino"/>
        <m/>
        <s v="com.foreigncurrency.internationalfxeye"/>
        <s v="cn.com.vtmarkets"/>
        <s v="ru.bkfon"/>
        <s v="shorts.drama.video"/>
        <s v="com.alibaba.aliexpresshd"/>
        <s v="daily.number.match.free.puzzle"/>
        <s v="com.tencent.ig"/>
        <s v="com.wings.bene.ph"/>
        <s v="ru.dublgis.dgismobile"/>
        <s v="ru.banki.banki"/>
        <s v="platiza.ru"/>
        <s v="com.ddup.zombiewaves.zw"/>
        <s v="in.startv.hotstar.dplus "/>
        <s v="com.mocamoca"/>
        <s v="com.espritgames.rpg.chsrgn"/>
      </sharedItems>
    </cacheField>
    <cacheField name="地区" numFmtId="0">
      <sharedItems containsBlank="1">
        <s v="BR"/>
        <s v="RU"/>
        <s v="TH"/>
        <s v="DE"/>
        <s v="SA"/>
        <s v="ZA"/>
        <s v="SY"/>
        <s v="PK"/>
        <s v="AE"/>
        <s v="IN"/>
        <s v="US"/>
        <s v="FR"/>
        <s v="VN"/>
        <s v="ID"/>
        <s v="MY"/>
        <s v="HK"/>
        <s v="TW"/>
        <s v="TR"/>
        <s v="PH"/>
        <s v="KZ"/>
        <s v="KG"/>
        <s v="UZ"/>
        <s v="AM"/>
        <s v="MX"/>
        <m/>
        <s v="EG"/>
      </sharedItems>
    </cacheField>
    <cacheField name="平台" numFmtId="0">
      <sharedItems containsBlank="1">
        <s v="Bigo"/>
        <s v="MTG"/>
        <s v="Eagllwin"/>
        <s v="Mediago"/>
        <s v="Kwai"/>
        <m/>
      </sharedItems>
    </cacheField>
    <cacheField name="平台转化数量" numFmtId="0">
      <sharedItems containsBlank="1" containsString="0" containsNumber="1" containsInteger="1">
        <n v="88"/>
        <n v="500"/>
        <n v="100"/>
        <n v="234"/>
        <n v="332"/>
        <n v="3"/>
        <n v="116"/>
        <n v="61"/>
        <n v="2"/>
        <n v="109"/>
        <n v="1"/>
        <n v="183"/>
        <n v="1187"/>
        <n v="6"/>
        <n v="648"/>
        <n v="179"/>
        <n v="499"/>
        <n v="200"/>
        <n v="20"/>
        <n v="69"/>
        <n v="860"/>
        <n v="0"/>
        <n v="232"/>
        <n v="434"/>
        <n v="235"/>
        <n v="494"/>
        <n v="4"/>
        <n v="221"/>
        <n v="1348"/>
        <n v="600"/>
        <n v="16"/>
        <n v="150"/>
        <n v="377"/>
        <n v="33"/>
        <n v="458"/>
        <n v="92"/>
        <n v="286"/>
        <n v="21"/>
        <n v="7"/>
        <n v="85"/>
        <n v="42"/>
        <n v="1500"/>
        <n v="143"/>
        <n v="126"/>
        <n v="34"/>
        <n v="48"/>
        <n v="119"/>
        <n v="18"/>
        <n v="50"/>
        <n v="652"/>
        <n v="263"/>
        <n v="3597"/>
        <n v="37"/>
        <n v="191"/>
        <n v="147"/>
        <n v="160"/>
        <n v="463"/>
        <n v="5"/>
        <n v="81"/>
        <n v="53"/>
        <n v="1499"/>
        <n v="365"/>
        <n v="10"/>
        <n v="310"/>
        <n v="29"/>
        <n v="13"/>
        <n v="25"/>
        <n v="194"/>
        <n v="38"/>
        <n v="44"/>
        <m/>
        <n v="83"/>
        <n v="215"/>
        <n v="447"/>
        <n v="202"/>
        <n v="95"/>
        <n v="139"/>
        <n v="1229"/>
        <n v="792"/>
        <n v="199"/>
        <n v="134"/>
        <n v="67"/>
        <n v="650"/>
        <n v="26"/>
        <n v="222"/>
        <n v="498"/>
        <n v="168"/>
        <n v="1344"/>
        <n v="598"/>
        <n v="271"/>
        <n v="22"/>
        <n v="406"/>
        <n v="278"/>
        <n v="15"/>
        <n v="94"/>
        <n v="144"/>
        <n v="23"/>
        <n v="666"/>
        <n v="243"/>
        <n v="3376"/>
        <n v="91"/>
        <n v="57"/>
        <n v="267"/>
        <n v="357"/>
        <n v="49"/>
        <n v="213"/>
        <n v="52"/>
        <n v="86"/>
        <n v="360"/>
        <n v="270"/>
        <n v="502"/>
        <n v="146"/>
        <n v="97"/>
        <n v="1196"/>
        <n v="8"/>
        <n v="804"/>
        <n v="198"/>
        <n v="131"/>
        <n v="372"/>
        <n v="9"/>
        <n v="209"/>
        <n v="421"/>
        <n v="495"/>
        <n v="115"/>
        <n v="1349"/>
        <n v="17"/>
        <n v="368"/>
        <n v="36"/>
        <n v="102"/>
        <n v="316"/>
        <n v="19"/>
        <n v="80"/>
        <n v="51"/>
        <n v="108"/>
        <n v="71"/>
        <n v="161"/>
        <n v="661"/>
        <n v="3048"/>
        <n v="133"/>
        <n v="327"/>
        <n v="324"/>
        <n v="201"/>
        <n v="39"/>
        <n v="107"/>
        <n v="340"/>
        <n v="99"/>
        <n v="448"/>
        <n v="135"/>
        <n v="82"/>
        <n v="87"/>
        <n v="56"/>
        <n v="1153"/>
        <n v="805"/>
        <n v="181"/>
        <n v="90"/>
        <n v="420"/>
        <n v="211"/>
        <n v="451"/>
        <n v="47"/>
        <n v="1356"/>
        <n v="599"/>
        <n v="381"/>
        <n v="393"/>
        <n v="103"/>
        <n v="279"/>
        <n v="12"/>
        <n v="1481"/>
        <n v="442"/>
        <n v="114"/>
        <n v="31"/>
        <n v="659"/>
        <n v="2518"/>
        <n v="46"/>
        <n v="70"/>
        <n v="307"/>
        <n v="315"/>
        <n v="192"/>
        <n v="24"/>
        <n v="467"/>
        <n v="113"/>
        <n v="84"/>
        <n v="64"/>
        <n v="65"/>
        <n v="1083"/>
        <n v="854"/>
        <n v="511"/>
        <n v="395"/>
        <n v="296"/>
        <n v="1359"/>
        <n v="275"/>
        <n v="43"/>
        <n v="428"/>
        <n v="334"/>
        <n v="72"/>
        <n v="1366"/>
        <n v="497"/>
        <n v="184"/>
        <n v="54"/>
        <n v="32"/>
        <n v="206"/>
        <n v="2003"/>
        <n v="193"/>
        <n v="349"/>
        <n v="299"/>
        <n v="41"/>
        <n v="189"/>
        <n v="27"/>
        <n v="118"/>
        <n v="531"/>
        <n v="11"/>
        <n v="140"/>
        <n v="1205"/>
        <n v="936"/>
        <n v="136"/>
        <n v="14"/>
        <n v="701"/>
        <n v="298"/>
        <n v="212"/>
        <n v="101"/>
        <n v="345"/>
        <n v="58"/>
        <n v="1320"/>
        <n v="89"/>
        <n v="66"/>
        <n v="40"/>
        <n v="35"/>
        <n v="182"/>
        <n v="480"/>
        <n v="2055"/>
        <n v="30"/>
        <n v="165"/>
        <n v="132"/>
        <n v="400"/>
        <n v="93"/>
        <n v="337"/>
        <n v="177"/>
        <n v="505"/>
        <n v="124"/>
        <n v="74"/>
        <n v="1179"/>
        <n v="992"/>
        <n v="188"/>
        <n v="501"/>
        <n v="205"/>
        <n v="1363"/>
        <n v="380"/>
        <n v="141"/>
        <n v="455"/>
        <n v="105"/>
        <n v="45"/>
        <n v="1337"/>
        <n v="492"/>
        <n v="167"/>
        <n v="78"/>
        <n v="560"/>
        <n v="2469"/>
        <n v="158"/>
        <n v="68"/>
        <n v="245"/>
        <n v="208"/>
        <n v="187"/>
        <n v="478"/>
        <n v="180"/>
        <n v="1157"/>
        <n v="991"/>
        <n v="311"/>
        <n v="75"/>
        <n v="152"/>
        <n v="452"/>
        <n v="104"/>
        <n v="922"/>
        <n v="63"/>
        <n v="171"/>
        <n v="668"/>
        <n v="3527"/>
        <n v="122"/>
        <n v="325"/>
        <n v="362"/>
        <n v="244"/>
        <n v="176"/>
        <n v="241"/>
        <n v="214"/>
        <n v="490"/>
        <n v="172"/>
        <n v="1071"/>
        <n v="1000"/>
        <n v="416"/>
        <n v="876"/>
        <n v="217"/>
        <n v="1171"/>
        <n v="196"/>
        <n v="440"/>
        <n v="397"/>
        <n v="60"/>
        <n v="806"/>
        <n v="654"/>
        <n v="98"/>
        <n v="3481"/>
        <n v="73"/>
        <n v="55"/>
        <n v="338"/>
        <n v="300"/>
        <n v="580"/>
        <n v="155"/>
        <n v="356"/>
        <n v="197"/>
        <n v="815"/>
        <n v="1018"/>
        <n v="436"/>
        <n v="306"/>
        <n v="186"/>
        <n v="125"/>
        <n v="813"/>
        <n v="110"/>
        <n v="540"/>
        <n v="2895"/>
        <n v="256"/>
        <n v="328"/>
        <n v="247"/>
        <n v="301"/>
        <n v="404"/>
        <n v="190"/>
        <n v="611"/>
        <n v="1149"/>
        <n v="1022"/>
        <n v="412"/>
        <n v="1311"/>
        <n v="608"/>
        <n v="2623"/>
        <n v="303"/>
        <n v="675"/>
        <n v="219"/>
        <n v="1183"/>
        <n v="700"/>
        <n v="938"/>
        <n v="224"/>
        <n v="166"/>
        <n v="230"/>
        <n v="1285"/>
        <n v="414"/>
        <n v="514"/>
        <n v="2617"/>
        <n v="138"/>
        <n v="335"/>
        <n v="246"/>
        <n v="28"/>
        <n v="258"/>
        <n v="79"/>
        <n v="59"/>
        <n v="290"/>
        <n v="987"/>
        <n v="584"/>
        <n v="646"/>
        <n v="195"/>
        <n v="291"/>
        <n v="1367"/>
        <n v="128"/>
        <n v="175"/>
        <n v="1324"/>
        <n v="399"/>
        <n v="542"/>
        <n v="295"/>
        <n v="2608"/>
        <n v="336"/>
        <n v="280"/>
        <n v="237"/>
        <n v="1103"/>
        <n v="567"/>
        <n v="1042"/>
        <n v="331"/>
        <n v="233"/>
        <n v="154"/>
        <n v="1256"/>
        <n v="156"/>
        <n v="3063"/>
        <n v="178"/>
        <n v="137"/>
        <n v="387"/>
      </sharedItems>
    </cacheField>
    <cacheField name="CPI平台成本" numFmtId="0">
      <sharedItems containsBlank="1" containsString="0" containsNumber="1">
        <n v="0.3127"/>
        <n v="0.15"/>
        <n v="0.174"/>
        <n v="0.7"/>
        <n v="0.249"/>
        <n v="0.305"/>
        <n v="0.252"/>
        <n v="0.25"/>
        <n v="0.2"/>
        <n v="0.35"/>
        <n v="0.4518"/>
        <n v="0.303"/>
        <n v="0.141"/>
        <n v="0.96"/>
        <n v="0.1"/>
        <n v="0.111"/>
        <n v="0.02"/>
        <n v="0.486"/>
        <n v="0.14"/>
        <n v="0.13"/>
        <n v="0.23"/>
        <n v="0"/>
        <n v="0.094"/>
        <n v="0.22"/>
        <n v="0.09"/>
        <n v="0.06"/>
        <n v="0.86"/>
        <n v="1.383"/>
        <n v="0.617"/>
        <n v="0.254"/>
        <n v="0.242"/>
        <n v="0.197"/>
        <n v="0.39"/>
        <n v="0.16"/>
        <n v="0.103"/>
        <n v="0.312"/>
        <n v="0.302"/>
        <n v="0.21"/>
        <n v="0.04"/>
        <n v="0.3"/>
        <n v="0.71"/>
        <n v="0.296"/>
        <n v="0.28"/>
        <n v="0.17"/>
        <n v="0.33"/>
        <n v="0.166"/>
        <n v="1"/>
        <n v="0.496"/>
        <n v="0.8"/>
        <n v="1.245"/>
        <n v="0.48"/>
        <n v="0.097"/>
        <n v="0.12"/>
        <n v="0.182"/>
        <n v="0.42"/>
        <n v="0.19"/>
        <n v="0.4"/>
        <n v="0.135"/>
        <n v="0.123"/>
        <n v="1.308"/>
        <n v="0.597"/>
        <n v="0.5"/>
        <n v="0.206"/>
        <n v="0.38"/>
        <n v="0.18"/>
        <n v="0.32"/>
        <n v="0.059"/>
        <m/>
        <n v="0.3737"/>
        <n v="0.175"/>
        <n v="0.524"/>
        <n v="0.251"/>
        <n v="1.7"/>
        <n v="0.491"/>
        <n v="0.6"/>
        <n v="0.584"/>
        <n v="0.1169"/>
        <n v="1.26"/>
        <n v="0.542"/>
        <n v="0.572"/>
        <n v="0.253"/>
        <n v="0.204"/>
        <n v="0.201"/>
        <n v="0.24"/>
        <n v="0.314"/>
        <n v="0.31"/>
        <n v="0.37"/>
        <n v="0.295"/>
        <n v="0.181"/>
        <n v="0.58"/>
        <n v="1.108"/>
        <n v="0.098"/>
        <n v="0.76"/>
        <n v="0.598"/>
        <n v="0.334"/>
        <n v="0.042"/>
        <n v="0.4052"/>
        <n v="0.539"/>
        <n v="0.307"/>
        <n v="0.67"/>
        <n v="0.101"/>
        <n v="0.488"/>
        <n v="0.724"/>
        <n v="0.723"/>
        <n v="0.701"/>
        <n v="0.194"/>
        <n v="0.102"/>
        <n v="0.317"/>
        <n v="0.29"/>
        <n v="1.104"/>
        <n v="0.41"/>
        <n v="0.311"/>
        <n v="0.75"/>
        <n v="0.59"/>
        <n v="0.791"/>
        <n v="0.594"/>
        <n v="0.211"/>
        <n v="0.323"/>
        <n v="0.025"/>
        <n v="0.4574"/>
        <n v="0.53"/>
        <n v="0.306"/>
        <n v="0.11"/>
        <n v="0.485"/>
        <n v="0.887"/>
        <n v="0.217"/>
        <n v="0.343"/>
        <n v="0.619"/>
        <n v="0.72"/>
        <n v="0.198"/>
        <n v="0.45"/>
        <n v="0.313"/>
        <n v="0.05"/>
        <n v="0.165"/>
        <n v="0.674"/>
        <n v="0.714"/>
        <n v="0.97"/>
        <n v="0.009"/>
        <n v="0.172"/>
        <n v="0.587"/>
        <n v="0.66"/>
        <n v="0.49"/>
        <n v="0.862"/>
        <n v="0.349"/>
        <n v="0.658"/>
        <n v="0.246"/>
        <n v="0.189"/>
        <n v="0.316"/>
        <n v="0.203"/>
        <n v="0.298"/>
        <n v="0.805"/>
        <n v="0.27"/>
        <n v="0.095"/>
        <n v="0.267"/>
        <n v="0.985"/>
        <n v="0.004"/>
        <n v="0.482"/>
        <n v="0.274"/>
        <n v="0.533"/>
        <n v="0.105"/>
        <n v="0.484"/>
        <n v="0.634"/>
        <n v="0.202"/>
        <n v="0.068"/>
        <n v="0.195"/>
        <n v="0.563"/>
        <n v="0.184"/>
        <n v="0.44"/>
        <n v="0.297"/>
        <n v="0.877"/>
        <n v="0.69"/>
        <n v="0.093"/>
        <n v="0.693"/>
        <n v="0.258"/>
        <n v="0.26"/>
        <n v="0.332"/>
        <n v="0.382"/>
        <n v="0.177"/>
        <n v="0.417"/>
        <n v="0.354"/>
        <n v="0.752"/>
        <n v="0.106"/>
        <n v="0.483"/>
        <n v="0.663"/>
        <n v="0.586"/>
        <n v="0.021"/>
        <n v="0.351"/>
        <n v="0.179"/>
        <n v="0.309"/>
        <n v="0.74"/>
        <n v="0.156"/>
        <n v="0.703"/>
        <n v="0.378"/>
        <n v="0.62"/>
        <n v="0.34"/>
        <n v="0.136"/>
        <n v="0.829"/>
        <n v="0.585"/>
        <n v="0.325"/>
        <n v="0.413"/>
        <n v="1.9003"/>
        <n v="0.487"/>
        <n v="0.651"/>
        <n v="0.0883"/>
        <n v="0.431"/>
        <n v="0.023"/>
        <n v="0.176"/>
        <n v="2.066"/>
        <n v="0.07"/>
        <n v="1.5"/>
        <n v="0.183"/>
        <n v="0.139"/>
        <n v="0.668"/>
        <n v="0.47"/>
        <n v="0.329"/>
        <n v="0.458"/>
        <n v="0.353"/>
        <n v="0.68"/>
        <n v="0.92"/>
        <n v="0.653"/>
        <n v="0.0327"/>
        <n v="0.525"/>
        <n v="0.213"/>
        <n v="0.308"/>
        <n v="0.315"/>
        <n v="0.01"/>
        <n v="0.199"/>
        <n v="0.709"/>
        <n v="1.66"/>
        <n v="0.56"/>
        <n v="0.107"/>
        <n v="1.76"/>
        <n v="0.421"/>
        <n v="0.879"/>
        <n v="0.583"/>
        <n v="0.478"/>
        <n v="0.151"/>
        <n v="0.271"/>
        <n v="0.146"/>
        <n v="0.324"/>
        <n v="0.173"/>
        <n v="1.045"/>
        <n v="0.708"/>
        <n v="0.565"/>
        <n v="0.248"/>
        <n v="0.083"/>
        <n v="0.178"/>
        <n v="0.037"/>
        <n v="0.55"/>
        <n v="0.294"/>
        <n v="0.161"/>
        <n v="0.892"/>
        <n v="1.054"/>
        <n v="0.108"/>
        <n v="1.03"/>
        <n v="0.43"/>
        <n v="0.113"/>
        <n v="0.659"/>
        <n v="0.578"/>
        <n v="0.537"/>
        <n v="0.381"/>
        <n v="0.436"/>
        <n v="0.36"/>
        <n v="0.481"/>
        <n v="0.848"/>
        <n v="0.321"/>
        <n v="0.152"/>
        <n v="0.284"/>
        <n v="0.281"/>
        <n v="0.03"/>
        <n v="0.809"/>
        <n v="1.177"/>
        <n v="0.118"/>
        <n v="0.576"/>
        <n v="0.154"/>
        <n v="0.266"/>
        <n v="0.494"/>
        <n v="0.618"/>
        <n v="0.121"/>
        <n v="2.739"/>
        <n v="0.247"/>
        <n v="1.402"/>
        <n v="0.566"/>
        <n v="0.155"/>
        <n v="0.187"/>
        <n v="0.279"/>
        <n v="0.285"/>
        <n v="0.769"/>
        <n v="0.51"/>
        <n v="0.115"/>
        <n v="2.13"/>
        <n v="0.758"/>
        <n v="0.577"/>
        <n v="0.65"/>
        <n v="0.286"/>
        <n v="0.422"/>
        <n v="0.826"/>
        <n v="0.605"/>
        <n v="0.157"/>
        <n v="0.087"/>
        <n v="0.292"/>
        <n v="0.57"/>
        <n v="0.138"/>
        <n v="0.08"/>
        <n v="0.669"/>
        <n v="1.488"/>
        <n v="0.196"/>
        <n v="1.646"/>
        <n v="1.14"/>
        <n v="0.442"/>
        <n v="3.59"/>
        <n v="0.624"/>
        <n v="0.209"/>
        <n v="0.395"/>
        <n v="0.446"/>
        <n v="0.142"/>
        <n v="0.52"/>
        <n v="0.468"/>
        <n v="1.33"/>
        <n v="1.008"/>
        <n v="0.957"/>
        <n v="0.556"/>
        <n v="0.245"/>
        <n v="0.082"/>
        <n v="0.277"/>
        <n v="0.301"/>
        <n v="0.796"/>
        <n v="2.237"/>
        <n v="0.974"/>
        <n v="0.426"/>
        <n v="0.112"/>
        <n v="0.903"/>
      </sharedItems>
    </cacheField>
    <cacheField name="花费" numFmtId="0">
      <sharedItems containsBlank="1" containsString="0" containsNumber="1">
        <n v="27.5179"/>
        <n v="75"/>
        <n v="17.442"/>
        <n v="163.8"/>
        <n v="82.775"/>
        <n v="0.9156"/>
        <n v="29.275"/>
        <n v="15.25"/>
        <n v="0.4"/>
        <n v="38.15"/>
        <n v="0.4518"/>
        <n v="55.38"/>
        <n v="167.048"/>
        <n v="5.76"/>
        <n v="64.8"/>
        <n v="19.8075"/>
        <n v="9.98"/>
        <n v="97.296"/>
        <n v="3"/>
        <n v="9.36"/>
        <n v="0.78"/>
        <n v="198.24"/>
        <n v="0"/>
        <n v="5.7382"/>
        <n v="0.1876"/>
        <n v="23.2"/>
        <n v="0.0006"/>
        <n v="95.51"/>
        <n v="0.0003"/>
        <n v="21.15"/>
        <n v="29.64"/>
        <n v="5.18"/>
        <n v="5.533"/>
        <n v="136.391"/>
        <n v="341.743"/>
        <n v="12.182"/>
        <n v="3.869"/>
        <n v="29.52"/>
        <n v="148.46"/>
        <n v="5.38"/>
        <n v="47"/>
        <n v="28.7"/>
        <n v="37.18"/>
        <n v="30.15"/>
        <n v="0.02"/>
        <n v="0.21"/>
        <n v="0.8"/>
        <n v="0.84"/>
        <n v="2.1"/>
        <n v="60.64"/>
        <n v="0.07"/>
        <n v="8.4"/>
        <n v="0.3793"/>
        <n v="443.846"/>
        <n v="0.56"/>
        <n v="23.96"/>
        <n v="0.67"/>
        <n v="88.2"/>
        <n v="14.1167"/>
        <n v="1"/>
        <n v="16.8608"/>
        <n v="16.8"/>
        <n v="32.83"/>
        <n v="14.4"/>
        <n v="6.3"/>
        <n v="7.5"/>
        <n v="2.491"/>
        <n v="313.08"/>
        <n v="40.02"/>
        <n v="350.045"/>
        <n v="4.44"/>
        <n v="20"/>
        <n v="17"/>
        <n v="26.74"/>
        <n v="19.11"/>
        <n v="24"/>
        <n v="9.12"/>
        <n v="194.46"/>
        <n v="0.45"/>
        <n v="0.1"/>
        <n v="9.72"/>
        <n v="10.04"/>
        <n v="1.6"/>
        <n v="60"/>
        <n v="202.362"/>
        <n v="59.08"/>
        <n v="12"/>
        <n v="12.3"/>
        <n v="13.0815"/>
        <n v="185.122"/>
        <n v="14.5"/>
        <n v="20.56"/>
        <n v="4.94"/>
        <n v="0.9"/>
        <n v="10"/>
        <n v="0.98"/>
        <n v="0.44"/>
        <n v="0.72"/>
        <n v="64.88"/>
        <n v="0.2"/>
        <n v="6.7165"/>
        <n v="0.0789"/>
        <n v="7.6"/>
        <n v="2.597"/>
        <m/>
        <n v="31.0201"/>
        <n v="17.476"/>
        <n v="150.5"/>
        <n v="111.625"/>
        <n v="2.0966"/>
        <n v="50.725"/>
        <n v="23.75"/>
        <n v="1.2"/>
        <n v="32.2"/>
        <n v="0.1428"/>
        <n v="42.03"/>
        <n v="173.222"/>
        <n v="6.79"/>
        <n v="79.2"/>
        <n v="19.8275"/>
        <n v="65.736"/>
        <n v="8.88"/>
        <n v="0.91"/>
        <n v="148.91"/>
        <n v="2.4"/>
        <n v="15.1883"/>
        <n v="0.1169"/>
        <n v="22.2"/>
        <n v="0.0045"/>
        <n v="109.52"/>
        <n v="0.0005"/>
        <n v="12.06"/>
        <n v="30"/>
        <n v="5.04"/>
        <n v="1.626"/>
        <n v="96.16"/>
        <n v="340.458"/>
        <n v="12.13"/>
        <n v="3.676"/>
        <n v="64.55"/>
        <n v="5.59"/>
        <n v="40.665"/>
        <n v="31.35"/>
        <n v="36.14"/>
        <n v="31.02"/>
        <n v="0.63"/>
        <n v="0.52"/>
        <n v="0.6"/>
        <n v="30.23"/>
        <n v="18.8"/>
        <n v="0.1915"/>
        <n v="443.07"/>
        <n v="48.34"/>
        <n v="2.34"/>
        <n v="100.8"/>
        <n v="17.0008"/>
        <n v="8.7041"/>
        <n v="5.25"/>
        <n v="35.36"/>
        <n v="10.4"/>
        <n v="0.3"/>
        <n v="2.3"/>
        <n v="3.324"/>
        <n v="332.94"/>
        <n v="40.03"/>
        <n v="330.305"/>
        <n v="27.86"/>
        <n v="18.72"/>
        <n v="16.54"/>
        <n v="210"/>
        <n v="0.09"/>
        <n v="9.17"/>
        <n v="202.565"/>
        <n v="24.49"/>
        <n v="13.6829"/>
        <n v="213.504"/>
        <n v="24.5"/>
        <n v="3.8"/>
        <n v="14.8"/>
        <n v="0.66"/>
        <n v="0.18"/>
        <n v="0.36"/>
        <n v="59.02"/>
        <n v="7.6716"/>
        <n v="0.0678"/>
        <n v="2.201"/>
        <n v="34.8479"/>
        <n v="54"/>
        <n v="17.374"/>
        <n v="189"/>
        <n v="125.5"/>
        <n v="2.6966"/>
        <n v="37.05"/>
        <n v="21.5"/>
        <n v="33.95"/>
        <n v="1.0741"/>
        <n v="33.45"/>
        <n v="168.028"/>
        <n v="80.4"/>
        <n v="20.0039"/>
        <n v="63.888"/>
        <n v="13.3"/>
        <n v="79.88"/>
        <n v="6.513"/>
        <n v="0.0846"/>
        <n v="20.9"/>
        <n v="0.0016"/>
        <n v="92.47"/>
        <n v="2.97"/>
        <n v="29.7"/>
        <n v="0.332"/>
        <n v="83.137"/>
        <n v="341.752"/>
        <n v="12.256"/>
        <n v="11.913"/>
        <n v="29.034"/>
        <n v="112.3"/>
        <n v="5.28"/>
        <n v="44.115"/>
        <n v="31.6"/>
        <n v="41.08"/>
        <n v="31.72"/>
        <n v="0.88"/>
        <n v="0.76"/>
        <n v="23.1"/>
        <n v="0.0019"/>
        <n v="10.2"/>
        <n v="0.1888"/>
        <n v="443.891"/>
        <n v="49.28"/>
        <n v="0.68"/>
        <n v="75.6"/>
        <n v="12.4574"/>
        <n v="22.0898"/>
        <n v="9.1"/>
        <n v="65.44"/>
        <n v="4"/>
        <n v="2.8"/>
        <n v="2.5"/>
        <n v="2.25"/>
        <n v="392.4"/>
        <n v="41.49"/>
        <n v="298.13"/>
        <n v="6"/>
        <n v="18.62"/>
        <n v="18.07"/>
        <n v="9.85"/>
        <n v="202.635"/>
        <n v="55.42"/>
        <n v="11.8711"/>
        <n v="192.576"/>
        <n v="19"/>
        <n v="21.06"/>
        <n v="6.08"/>
        <n v="9.2"/>
        <n v="0.42"/>
        <n v="0.22"/>
        <n v="60.28"/>
        <n v="6.1287"/>
        <n v="0.1095"/>
        <n v="0.963"/>
        <n v="48.9456"/>
        <n v="51"/>
        <n v="17.34"/>
        <n v="186.9"/>
        <n v="112.025"/>
        <n v="2.1184"/>
        <n v="33.975"/>
        <n v="20.5"/>
        <n v="30.45"/>
        <n v="0.7113"/>
        <n v="17.13"/>
        <n v="162.414"/>
        <n v="0.31"/>
        <n v="80.5"/>
        <n v="19.8399"/>
        <n v="44.64"/>
        <n v="13.9"/>
        <n v="1.04"/>
        <n v="97.9"/>
        <n v="6.2056"/>
        <n v="21.1"/>
        <n v="0.15"/>
        <n v="98.01"/>
        <n v="0.0234"/>
        <n v="4.23"/>
        <n v="29.94"/>
        <n v="0.686"/>
        <n v="129.364"/>
        <n v="340.771"/>
        <n v="12.164"/>
        <n v="9.366"/>
        <n v="29.628"/>
        <n v="172.86"/>
        <n v="8.86"/>
        <n v="40.375"/>
        <n v="32.3"/>
        <n v="36.27"/>
        <n v="25"/>
        <n v="0.05"/>
        <n v="0.48"/>
        <n v="22.73"/>
        <n v="0.06"/>
        <n v="0.0002"/>
        <n v="9.8"/>
        <n v="0.3273"/>
        <n v="437.453"/>
        <n v="23.46"/>
        <n v="1.58"/>
        <n v="79.8"/>
        <n v="9.4232"/>
        <n v="9.6"/>
        <n v="29.6702"/>
        <n v="53.74"/>
        <n v="1.8"/>
        <n v="3.1"/>
        <n v="2.142"/>
        <n v="217.24"/>
        <n v="55.16"/>
        <n v="243.985"/>
        <n v="5.52"/>
        <n v="28"/>
        <n v="17.55"/>
        <n v="18.04"/>
        <n v="210.02"/>
        <n v="202.665"/>
        <n v="59.14"/>
        <n v="9.7029"/>
        <n v="188.292"/>
        <n v="21.65"/>
        <n v="1.9"/>
        <n v="6.4"/>
        <n v="0.54"/>
        <n v="60.36"/>
        <n v="7.5208"/>
        <n v="0.0824"/>
        <n v="5.8"/>
        <n v="0.347"/>
        <n v="39.2368"/>
        <n v="16.184"/>
        <n v="149.1"/>
        <n v="116.775"/>
        <n v="2.9355"/>
        <n v="28.375"/>
        <n v="21"/>
        <n v="22.41"/>
        <n v="1.3208"/>
        <n v="19.65"/>
        <n v="152.67"/>
        <n v="0.73"/>
        <n v="85.4"/>
        <n v="19.8943"/>
        <n v="64.248"/>
        <n v="8.83"/>
        <n v="1.56"/>
        <n v="117.04"/>
        <n v="15.5079"/>
        <n v="0.147"/>
        <n v="79.55"/>
        <n v="2.61"/>
        <n v="0.699"/>
        <n v="194.738"/>
        <n v="341.292"/>
        <n v="12.096"/>
        <n v="4.428"/>
        <n v="28.296"/>
        <n v="60.79"/>
        <n v="42.71"/>
        <n v="32.05"/>
        <n v="43.42"/>
        <n v="31.61"/>
        <n v="0.203"/>
        <n v="0.28"/>
        <n v="0.96"/>
        <n v="1.5"/>
        <n v="34.53"/>
        <n v="0.0074"/>
        <n v="0.3417"/>
        <n v="406.477"/>
        <n v="54.62"/>
        <n v="128.8"/>
        <n v="9.4545"/>
        <n v="7.4"/>
        <n v="34.5982"/>
        <n v="11.2"/>
        <n v="23.79"/>
        <n v="3.2"/>
        <n v="253.33"/>
        <n v="55.55"/>
        <n v="189.985"/>
        <n v="27.02"/>
        <n v="17.03"/>
        <n v="18.01"/>
        <n v="13.56"/>
        <n v="10.03"/>
        <n v="202.78"/>
        <n v="50.35"/>
        <n v="14.7767"/>
        <n v="177.464"/>
        <n v="22"/>
        <n v="2.28"/>
        <n v="8.8"/>
        <n v="52.89"/>
        <n v="8.5698"/>
        <n v="0.3318"/>
        <n v="1.4"/>
        <n v="0.171"/>
        <n v="56.874"/>
        <n v="15.674"/>
        <n v="139.3"/>
        <n v="132.75"/>
        <n v="3.0192"/>
        <n v="35.35"/>
        <n v="26.75"/>
        <n v="15.07"/>
        <n v="5.3324"/>
        <n v="30.69"/>
        <n v="169.316"/>
        <n v="93.6"/>
        <n v="19.9066"/>
        <n v="65.88"/>
        <n v="7.36"/>
        <n v="1.82"/>
        <n v="154.91"/>
        <n v="11.4099"/>
        <n v="0.0637"/>
        <n v="29.8"/>
        <n v="0.25"/>
        <n v="0.0401"/>
        <n v="84.75"/>
        <n v="0.0312"/>
        <n v="0.0986"/>
        <n v="0.27"/>
        <n v="2.46"/>
        <n v="0.195"/>
        <n v="119.389"/>
        <n v="342.497"/>
        <n v="10.13"/>
        <n v="5.675"/>
        <n v="27.63"/>
        <n v="52.03"/>
        <n v="6.68"/>
        <n v="44.47"/>
        <n v="31.55"/>
        <n v="44.85"/>
        <n v="31.38"/>
        <n v="0.69"/>
        <n v="40.27"/>
        <n v="0.14"/>
        <n v="0.002"/>
        <n v="11.6"/>
        <n v="0.1534"/>
        <n v="391.952"/>
        <n v="34.44"/>
        <n v="140"/>
        <n v="25.3521"/>
        <n v="52.8"/>
        <n v="35.0917"/>
        <n v="12.25"/>
        <n v="55.74"/>
        <n v="15"/>
        <n v="4.1"/>
        <n v="329.05"/>
        <n v="75.05"/>
        <n v="192.075"/>
        <n v="3.6"/>
        <n v="17.16"/>
        <n v="18.08"/>
        <n v="168"/>
        <n v="11.16"/>
        <n v="12.27"/>
        <n v="203.01"/>
        <n v="50.5"/>
        <n v="9.6999"/>
        <n v="198.712"/>
        <n v="25.79"/>
        <n v="3.04"/>
        <n v="1.32"/>
        <n v="46.16"/>
        <n v="8.9724"/>
        <n v="0.125"/>
        <n v="40.841"/>
        <n v="67.2"/>
        <n v="12.376"/>
        <n v="134.4"/>
        <n v="126.275"/>
        <n v="3.7544"/>
        <n v="31.275"/>
        <n v="20.75"/>
        <n v="23.34"/>
        <n v="3.0095"/>
        <n v="22.56"/>
        <n v="164.948"/>
        <n v="0.62"/>
        <n v="99.2"/>
        <n v="19.9509"/>
        <n v="22.722"/>
        <n v="6.12"/>
        <n v="151.68"/>
        <n v="13.9326"/>
        <n v="0.0343"/>
        <n v="20.1"/>
        <n v="0.0009"/>
        <n v="125.25"/>
        <n v="0.0017"/>
        <n v="0.0373"/>
        <n v="0.0004"/>
        <n v="120.141"/>
        <n v="346.278"/>
        <n v="7.902"/>
        <n v="4.206"/>
        <n v="25.218"/>
        <n v="38.43"/>
        <n v="8.09"/>
        <n v="46.605"/>
        <n v="32.4"/>
        <n v="52"/>
        <n v="46.15"/>
        <n v="1.827"/>
        <n v="63.98"/>
        <n v="0.32"/>
        <n v="9"/>
        <n v="0.1779"/>
        <n v="397.969"/>
        <n v="24.1"/>
        <n v="116.9"/>
        <n v="12.1729"/>
        <n v="7"/>
        <n v="43.2"/>
        <n v="28.8302"/>
        <n v="19.6"/>
        <n v="66.89"/>
        <n v="18.92"/>
        <n v="4.4"/>
        <n v="345.56"/>
        <n v="100.15"/>
        <n v="240.53"/>
        <n v="0.7"/>
        <n v="3.12"/>
        <n v="22.12"/>
        <n v="13.38"/>
        <n v="210.07"/>
        <n v="8.16"/>
        <n v="3.7"/>
        <n v="203.38"/>
        <n v="54.95"/>
        <n v="10.78"/>
        <n v="143.396"/>
        <n v="19.5"/>
        <n v="32.49"/>
        <n v="5.32"/>
        <n v="59.49"/>
        <n v="7.8211"/>
        <n v="0.1257"/>
        <n v="73.0151"/>
        <n v="13.6"/>
        <n v="130.9"/>
        <n v="119.425"/>
        <n v="3.7185"/>
        <n v="45.375"/>
        <n v="27.25"/>
        <n v="37.86"/>
        <n v="1.9003"/>
        <n v="31.26"/>
        <n v="162.274"/>
        <n v="2.18"/>
        <n v="99.1"/>
        <n v="19.8076"/>
        <n v="6.22"/>
        <n v="36.528"/>
        <n v="11.37"/>
        <n v="267.2"/>
        <n v="16.2725"/>
        <n v="0.0883"/>
        <n v="15.2"/>
        <n v="0.0015"/>
        <n v="125"/>
        <n v="0.1692"/>
        <n v="0.431"/>
        <n v="130.937"/>
        <n v="339.046"/>
        <n v="1.94"/>
        <n v="2.987"/>
        <n v="27.18"/>
        <n v="53.01"/>
        <n v="5.23"/>
        <n v="45.67"/>
        <n v="32.35"/>
        <n v="56.13"/>
        <n v="0.13"/>
        <n v="1.218"/>
        <n v="0.16"/>
        <n v="67.73"/>
        <n v="0.0106"/>
        <n v="0.3287"/>
        <n v="272.52"/>
        <n v="29.86"/>
        <n v="1.45"/>
        <n v="105"/>
        <n v="11.3444"/>
        <n v="8"/>
        <n v="50.4"/>
        <n v="14"/>
        <n v="86.2"/>
        <n v="38"/>
        <n v="4.132"/>
        <n v="188.28"/>
        <n v="5.91"/>
        <n v="372.32"/>
        <n v="8.98"/>
        <n v="17.08"/>
        <n v="17.68"/>
        <n v="11.18"/>
        <n v="210.1"/>
        <n v="7.8"/>
        <n v="3.01"/>
        <n v="208.57"/>
        <n v="59.59"/>
        <n v="12.331"/>
        <n v="21.3664"/>
        <n v="211.532"/>
        <n v="114.8"/>
        <n v="3.42"/>
        <n v="12.4"/>
        <n v="58.99"/>
        <n v="10.638"/>
        <n v="0.1763"/>
        <n v="79.2813"/>
        <n v="16.286"/>
        <n v="149.8"/>
        <n v="122.525"/>
        <n v="4.5806"/>
        <n v="43.425"/>
        <n v="2.2"/>
        <n v="34.96"/>
        <n v="6.1194"/>
        <n v="20.49"/>
        <n v="151.508"/>
        <n v="2.76"/>
        <n v="100"/>
        <n v="19.8603"/>
        <n v="8.32"/>
        <n v="43.386"/>
        <n v="10.41"/>
        <n v="202.13"/>
        <n v="13.7081"/>
        <n v="0.0327"/>
        <n v="6.9"/>
        <n v="0.0107"/>
        <n v="0.0585"/>
        <n v="0.0459"/>
        <n v="1.019"/>
        <n v="114.014"/>
        <n v="291.253"/>
        <n v="2.346"/>
        <n v="27.09"/>
        <n v="75.73"/>
        <n v="7.82"/>
        <n v="44.595"/>
        <n v="31.4"/>
        <n v="51.61"/>
        <n v="62.91"/>
        <n v="0.23"/>
        <n v="1.624"/>
        <n v="0.24"/>
        <n v="54.93"/>
        <n v="0.0114"/>
        <n v="0.3459"/>
        <n v="238.055"/>
        <n v="64.68"/>
        <n v="9.7537"/>
        <n v="5"/>
        <n v="26.4"/>
        <n v="9.94"/>
        <n v="28.3657"/>
        <n v="36.23"/>
        <n v="4.6"/>
        <n v="4.98"/>
        <n v="368.49"/>
        <n v="6.62"/>
        <n v="373.51"/>
        <n v="1.76"/>
        <n v="2.04"/>
        <n v="17.42"/>
        <n v="13.35"/>
        <n v="210.3"/>
        <n v="6.6"/>
        <n v="1.41"/>
        <n v="58.66"/>
        <n v="12.3085"/>
        <n v="210.938"/>
        <n v="143.37"/>
        <n v="5.7"/>
        <n v="7.55"/>
        <n v="15.6"/>
        <n v="43.1"/>
        <n v="7.0573"/>
        <n v="0.1459"/>
        <n v="86.427"/>
        <n v="9.52"/>
        <n v="74.9"/>
        <n v="145.025"/>
        <n v="6.2129"/>
        <n v="39.125"/>
        <n v="21.25"/>
        <n v="2"/>
        <n v="31.87"/>
        <n v="6.2719"/>
        <n v="25.35"/>
        <n v="50.246"/>
        <n v="1.31"/>
        <n v="20.0936"/>
        <n v="9.96"/>
        <n v="42.42"/>
        <n v="11.33"/>
        <n v="1.3"/>
        <n v="215.97"/>
        <n v="20.5391"/>
        <n v="0.0447"/>
        <n v="19.9"/>
        <n v="0.0023"/>
        <n v="0.0279"/>
        <n v="0.0132"/>
        <n v="1.9316"/>
        <n v="108.007"/>
        <n v="251.953"/>
        <n v="10.048"/>
        <n v="0.415"/>
        <n v="2.78"/>
        <n v="26.766"/>
        <n v="59.18"/>
        <n v="5.26"/>
        <n v="43.97"/>
        <n v="27.15"/>
        <n v="39.78"/>
        <n v="57.88"/>
        <n v="36.87"/>
        <n v="0.55"/>
        <n v="0.0073"/>
        <n v="12.8"/>
        <n v="3.76"/>
        <n v="0.2229"/>
        <n v="239.335"/>
        <n v="70.95"/>
        <n v="77"/>
        <n v="8.541"/>
        <n v="7.2"/>
        <n v="6.96"/>
        <n v="35.686"/>
        <n v="24.59"/>
        <n v="4.8"/>
        <n v="3.3"/>
        <n v="5.271"/>
        <n v="360.96"/>
        <n v="16.52"/>
        <n v="311.31"/>
        <n v="2.88"/>
        <n v="50"/>
        <n v="45"/>
        <n v="18.96"/>
        <n v="1.03"/>
        <n v="110.2"/>
        <n v="1.74"/>
        <n v="58.46"/>
        <n v="5.9345"/>
        <n v="189.694"/>
        <n v="17.5"/>
        <n v="118.49"/>
        <n v="4.56"/>
        <n v="1.54"/>
        <n v="51.33"/>
        <n v="11.2769"/>
        <n v="0.0424"/>
        <n v="114.8187"/>
        <n v="60.6"/>
        <n v="15.062"/>
        <n v="133.14"/>
        <n v="152.875"/>
        <n v="5.6666"/>
        <n v="47.55"/>
        <n v="10.75"/>
        <n v="63.72"/>
        <n v="6.7652"/>
        <n v="24.15"/>
        <n v="162.54"/>
        <n v="0.12"/>
        <n v="100.6"/>
        <n v="19.8452"/>
        <n v="192.378"/>
        <n v="10.42"/>
        <n v="220.88"/>
        <n v="2.5439"/>
        <n v="0.1264"/>
        <n v="0.0029"/>
        <n v="5.6375"/>
        <n v="6.5757"/>
        <n v="3.119"/>
        <n v="105.424"/>
        <n v="333.114"/>
        <n v="10.182"/>
        <n v="8.025"/>
        <n v="6.239"/>
        <n v="26.82"/>
        <n v="37.78"/>
        <n v="8.65"/>
        <n v="41.655"/>
        <n v="49.4"/>
        <n v="41.35"/>
        <n v="0.03"/>
        <n v="0.609"/>
        <n v="15.24"/>
        <n v="1.05"/>
        <n v="17.6"/>
        <n v="0.2837"/>
        <n v="385.26"/>
        <n v="42.37"/>
        <n v="2.12"/>
        <n v="57.4"/>
        <n v="9.3305"/>
        <n v="26.7062"/>
        <n v="13.65"/>
        <n v="24.64"/>
        <n v="17.4"/>
        <n v="2.402"/>
        <n v="0.5"/>
        <n v="11.25"/>
        <n v="7.35"/>
        <n v="8.239"/>
        <n v="160.91"/>
        <n v="38.65"/>
        <n v="309.19"/>
        <n v="53.1"/>
        <n v="20.01"/>
        <n v="44"/>
        <n v="3.63"/>
        <n v="6.7669"/>
        <n v="174.564"/>
        <n v="104.05"/>
        <n v="7.7"/>
        <n v="42.45"/>
        <n v="88.7263"/>
        <n v="17.306"/>
        <n v="131.6"/>
        <n v="168.825"/>
        <n v="6.426"/>
        <n v="54.975"/>
        <n v="17.25"/>
        <n v="3.4"/>
        <n v="72"/>
        <n v="21.0247"/>
        <n v="58.41"/>
        <n v="166.474"/>
        <n v="70.7"/>
        <n v="20.1256"/>
        <n v="46.812"/>
        <n v="9.82"/>
        <n v="171.09"/>
        <n v="5.4782"/>
        <n v="0.0702"/>
        <n v="2.804"/>
        <n v="126.676"/>
        <n v="334.636"/>
        <n v="6.432"/>
        <n v="7.115"/>
        <n v="9.275"/>
        <n v="28.008"/>
        <n v="44.86"/>
        <n v="3.18"/>
        <n v="23.031"/>
        <n v="28.15"/>
        <n v="52.49"/>
        <n v="0.406"/>
        <n v="0.33"/>
        <n v="2.53"/>
        <n v="48.06"/>
        <n v="381.615"/>
        <n v="27.7"/>
        <n v="0.92"/>
        <n v="6.1127"/>
        <n v="5.6"/>
        <n v="29.2168"/>
        <n v="27.28"/>
        <n v="142.76"/>
        <n v="52.37"/>
        <n v="301.68"/>
        <n v="4.26"/>
        <n v="2.52"/>
        <n v="17.94"/>
        <n v="10.1"/>
        <n v="0.01"/>
        <n v="6.84"/>
        <n v="5.3046"/>
        <n v="193.394"/>
        <n v="13"/>
        <n v="119.35"/>
        <n v="0.64"/>
        <n v="1.1"/>
        <n v="36.25"/>
        <n v="73.9167"/>
        <n v="164.4"/>
        <n v="152.025"/>
        <n v="6.1533"/>
        <n v="56.15"/>
        <n v="16.25"/>
        <n v="24.9004"/>
        <n v="88.86"/>
        <n v="139.076"/>
        <n v="3.97"/>
        <n v="59.5"/>
        <n v="18.9476"/>
        <n v="55.212"/>
        <n v="21.34"/>
        <n v="97.56"/>
        <n v="3.339"/>
        <n v="0.0617"/>
        <n v="19.4317"/>
        <n v="5.4119"/>
        <n v="2.477"/>
        <n v="176.036"/>
        <n v="338.334"/>
        <n v="2.014"/>
        <n v="8.759"/>
        <n v="7.71"/>
        <n v="27.288"/>
        <n v="40.66"/>
        <n v="3.68"/>
        <n v="11.088"/>
        <n v="28.65"/>
        <n v="38.87"/>
        <n v="51.11"/>
        <n v="1.12"/>
        <n v="0.57"/>
        <n v="0.65"/>
        <n v="48"/>
        <n v="0.3211"/>
        <n v="390.415"/>
        <n v="32.76"/>
        <n v="2.31"/>
        <n v="8.2071"/>
        <n v="9.89"/>
        <n v="14.0534"/>
        <n v="7.4419"/>
        <n v="892.28"/>
        <n v="80.86"/>
        <n v="298.83"/>
        <n v="3.95"/>
        <n v="27.72"/>
        <n v="10.08"/>
        <n v="44.19"/>
        <n v="151.06"/>
        <n v="7.56"/>
        <n v="11.2383"/>
        <n v="193.41"/>
        <n v="102.83"/>
        <n v="16"/>
        <n v="29.9324"/>
        <n v="42"/>
        <n v="13.022"/>
        <n v="166.11"/>
        <n v="140.025"/>
        <n v="7.8954"/>
        <n v="57.95"/>
        <n v="5.3"/>
        <n v="22.7655"/>
        <n v="94.23"/>
        <n v="156.8"/>
        <n v="4.13"/>
        <n v="71.65"/>
        <n v="19.3753"/>
        <n v="73.918"/>
        <n v="20.54"/>
        <n v="84.3"/>
        <n v="10.6399"/>
        <n v="0.0899"/>
        <n v="49.3772"/>
        <n v="16.2702"/>
        <n v="13.5"/>
        <n v="166.715"/>
        <n v="255.612"/>
        <n v="6.654"/>
        <n v="4.121"/>
        <n v="5.819"/>
        <n v="29.556"/>
        <n v="43.33"/>
        <n v="4.43"/>
        <n v="7.252"/>
        <n v="28.3"/>
        <n v="30.29"/>
        <n v="43.67"/>
        <n v="2.03"/>
        <n v="0.08"/>
        <n v="0.038"/>
        <n v="0.5626"/>
        <n v="378.37"/>
        <n v="27.5"/>
        <n v="1.27"/>
        <n v="109.2"/>
        <n v="19.4605"/>
        <n v="9.83"/>
        <n v="29.4435"/>
        <n v="24.6063"/>
        <n v="34.1"/>
        <n v="20.43"/>
        <n v="8.5215"/>
        <n v="86.56"/>
        <n v="341.79"/>
        <n v="17.76"/>
        <n v="15.81"/>
        <n v="17.81"/>
        <n v="82.35"/>
        <n v="3.08"/>
        <n v="2.16"/>
        <n v="6.3209"/>
        <n v="223.11"/>
        <n v="22.5"/>
        <n v="90.26"/>
        <n v="2.27"/>
      </sharedItems>
    </cacheField>
    <cacheField name="信用消耗金额" numFmtId="0">
      <sharedItems containsBlank="1" containsString="0" containsNumber="1">
        <m/>
        <n v="198.245"/>
        <n v="5.184"/>
        <n v="0"/>
        <n v="148.913"/>
        <n v="5.043"/>
        <n v="79.883"/>
        <n v="97.899"/>
        <n v="117.044"/>
        <n v="154.906"/>
        <n v="151.679"/>
        <n v="0.701"/>
        <n v="267.196"/>
        <n v="8.978"/>
        <n v="202.131"/>
        <n v="1.756"/>
        <n v="215.965"/>
        <n v="0.184"/>
        <n v="220.876"/>
        <n v="0.223"/>
        <n v="171.092"/>
        <n v="4.259"/>
        <n v="31.015"/>
        <n v="2.279"/>
        <n v="84.301"/>
        <n v="0.206"/>
      </sharedItems>
    </cacheField>
    <cacheField name="年(Date)" numFmtId="0" databaseField="0">
      <fieldGroup base="1">
        <rangePr groupBy="years" startDate="2026-08-30T16:00:00" endDate="2026-09-12T16:00:00"/>
        <groupItems count="3">
          <s v="&lt;2026/8/30"/>
          <s v="2026 年"/>
          <s v="&gt;2026/9/12"/>
        </groupItems>
      </fieldGroup>
    </cacheField>
    <cacheField name="季度(Date)" numFmtId="0" databaseField="0">
      <fieldGroup base="1">
        <rangePr groupBy="quarters" startDate="2026-08-30T16:00:00" endDate="2026-09-12T16:00:00"/>
        <groupItems count="6">
          <s v="&lt;2026/8/30"/>
          <s v="第 1 季度"/>
          <s v="第 2 季度"/>
          <s v="第 3 季度"/>
          <s v="第 4 季度"/>
          <s v="&gt;2026/9/12"/>
        </groupItems>
      </fieldGroup>
    </cacheField>
    <cacheField name="月(Date)" numFmtId="0" databaseField="0">
      <fieldGroup base="1">
        <rangePr groupBy="months" startDate="2026-08-30T16:00:00" endDate="2026-09-12T16:00:00"/>
        <groupItems count="14">
          <s v="(空白)"/>
          <s v="1 月"/>
          <s v="2 月"/>
          <s v="3 月"/>
          <s v="4 月"/>
          <s v="5 月"/>
          <s v="6 月"/>
          <s v="7 月"/>
          <s v="8 月"/>
          <s v="9 月"/>
          <s v="10 月"/>
          <s v="11 月"/>
          <s v="12 月"/>
          <s v="&gt;2026/9/12"/>
        </groupItems>
      </fieldGroup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31">
  <r>
    <x v="0"/>
    <x v="0"/>
    <x v="0"/>
    <x v="0"/>
    <x v="0"/>
    <x v="0"/>
    <x v="0"/>
    <x v="0"/>
    <x v="0"/>
    <x v="0"/>
  </r>
  <r>
    <x v="0"/>
    <x v="0"/>
    <x v="1"/>
    <x v="1"/>
    <x v="1"/>
    <x v="1"/>
    <x v="1"/>
    <x v="1"/>
    <x v="1"/>
    <x v="0"/>
  </r>
  <r>
    <x v="0"/>
    <x v="0"/>
    <x v="2"/>
    <x v="2"/>
    <x v="2"/>
    <x v="1"/>
    <x v="2"/>
    <x v="2"/>
    <x v="2"/>
    <x v="0"/>
  </r>
  <r>
    <x v="0"/>
    <x v="0"/>
    <x v="3"/>
    <x v="2"/>
    <x v="3"/>
    <x v="1"/>
    <x v="3"/>
    <x v="3"/>
    <x v="3"/>
    <x v="0"/>
  </r>
  <r>
    <x v="0"/>
    <x v="0"/>
    <x v="4"/>
    <x v="0"/>
    <x v="4"/>
    <x v="1"/>
    <x v="4"/>
    <x v="4"/>
    <x v="4"/>
    <x v="0"/>
  </r>
  <r>
    <x v="0"/>
    <x v="0"/>
    <x v="5"/>
    <x v="0"/>
    <x v="4"/>
    <x v="0"/>
    <x v="5"/>
    <x v="5"/>
    <x v="5"/>
    <x v="0"/>
  </r>
  <r>
    <x v="0"/>
    <x v="0"/>
    <x v="6"/>
    <x v="0"/>
    <x v="5"/>
    <x v="1"/>
    <x v="6"/>
    <x v="6"/>
    <x v="6"/>
    <x v="0"/>
  </r>
  <r>
    <x v="0"/>
    <x v="0"/>
    <x v="7"/>
    <x v="0"/>
    <x v="5"/>
    <x v="2"/>
    <x v="7"/>
    <x v="7"/>
    <x v="7"/>
    <x v="0"/>
  </r>
  <r>
    <x v="0"/>
    <x v="0"/>
    <x v="8"/>
    <x v="3"/>
    <x v="6"/>
    <x v="1"/>
    <x v="8"/>
    <x v="8"/>
    <x v="8"/>
    <x v="0"/>
  </r>
  <r>
    <x v="0"/>
    <x v="0"/>
    <x v="9"/>
    <x v="3"/>
    <x v="7"/>
    <x v="1"/>
    <x v="9"/>
    <x v="9"/>
    <x v="9"/>
    <x v="0"/>
  </r>
  <r>
    <x v="0"/>
    <x v="0"/>
    <x v="10"/>
    <x v="0"/>
    <x v="8"/>
    <x v="0"/>
    <x v="10"/>
    <x v="10"/>
    <x v="10"/>
    <x v="0"/>
  </r>
  <r>
    <x v="0"/>
    <x v="0"/>
    <x v="11"/>
    <x v="0"/>
    <x v="8"/>
    <x v="1"/>
    <x v="11"/>
    <x v="11"/>
    <x v="11"/>
    <x v="0"/>
  </r>
  <r>
    <x v="0"/>
    <x v="0"/>
    <x v="12"/>
    <x v="2"/>
    <x v="0"/>
    <x v="1"/>
    <x v="12"/>
    <x v="12"/>
    <x v="12"/>
    <x v="0"/>
  </r>
  <r>
    <x v="0"/>
    <x v="0"/>
    <x v="13"/>
    <x v="2"/>
    <x v="3"/>
    <x v="3"/>
    <x v="13"/>
    <x v="13"/>
    <x v="13"/>
    <x v="0"/>
  </r>
  <r>
    <x v="0"/>
    <x v="0"/>
    <x v="14"/>
    <x v="4"/>
    <x v="1"/>
    <x v="1"/>
    <x v="14"/>
    <x v="14"/>
    <x v="14"/>
    <x v="0"/>
  </r>
  <r>
    <x v="0"/>
    <x v="0"/>
    <x v="15"/>
    <x v="4"/>
    <x v="1"/>
    <x v="0"/>
    <x v="15"/>
    <x v="15"/>
    <x v="15"/>
    <x v="0"/>
  </r>
  <r>
    <x v="0"/>
    <x v="0"/>
    <x v="16"/>
    <x v="5"/>
    <x v="9"/>
    <x v="1"/>
    <x v="16"/>
    <x v="16"/>
    <x v="16"/>
    <x v="0"/>
  </r>
  <r>
    <x v="0"/>
    <x v="0"/>
    <x v="17"/>
    <x v="6"/>
    <x v="1"/>
    <x v="1"/>
    <x v="17"/>
    <x v="17"/>
    <x v="17"/>
    <x v="0"/>
  </r>
  <r>
    <x v="0"/>
    <x v="0"/>
    <x v="18"/>
    <x v="7"/>
    <x v="1"/>
    <x v="1"/>
    <x v="18"/>
    <x v="1"/>
    <x v="18"/>
    <x v="0"/>
  </r>
  <r>
    <x v="0"/>
    <x v="0"/>
    <x v="19"/>
    <x v="4"/>
    <x v="1"/>
    <x v="3"/>
    <x v="19"/>
    <x v="18"/>
    <x v="19"/>
    <x v="0"/>
  </r>
  <r>
    <x v="0"/>
    <x v="0"/>
    <x v="20"/>
    <x v="1"/>
    <x v="1"/>
    <x v="1"/>
    <x v="13"/>
    <x v="19"/>
    <x v="20"/>
    <x v="0"/>
  </r>
  <r>
    <x v="0"/>
    <x v="0"/>
    <x v="21"/>
    <x v="0"/>
    <x v="0"/>
    <x v="4"/>
    <x v="20"/>
    <x v="20"/>
    <x v="21"/>
    <x v="1"/>
  </r>
  <r>
    <x v="0"/>
    <x v="0"/>
    <x v="22"/>
    <x v="3"/>
    <x v="7"/>
    <x v="1"/>
    <x v="21"/>
    <x v="21"/>
    <x v="22"/>
    <x v="0"/>
  </r>
  <r>
    <x v="0"/>
    <x v="0"/>
    <x v="23"/>
    <x v="8"/>
    <x v="10"/>
    <x v="0"/>
    <x v="21"/>
    <x v="21"/>
    <x v="23"/>
    <x v="0"/>
  </r>
  <r>
    <x v="0"/>
    <x v="0"/>
    <x v="24"/>
    <x v="1"/>
    <x v="1"/>
    <x v="0"/>
    <x v="8"/>
    <x v="22"/>
    <x v="24"/>
    <x v="0"/>
  </r>
  <r>
    <x v="0"/>
    <x v="0"/>
    <x v="25"/>
    <x v="5"/>
    <x v="11"/>
    <x v="1"/>
    <x v="22"/>
    <x v="14"/>
    <x v="25"/>
    <x v="0"/>
  </r>
  <r>
    <x v="0"/>
    <x v="0"/>
    <x v="26"/>
    <x v="7"/>
    <x v="1"/>
    <x v="1"/>
    <x v="21"/>
    <x v="21"/>
    <x v="22"/>
    <x v="0"/>
  </r>
  <r>
    <x v="0"/>
    <x v="0"/>
    <x v="27"/>
    <x v="2"/>
    <x v="0"/>
    <x v="1"/>
    <x v="21"/>
    <x v="21"/>
    <x v="22"/>
    <x v="0"/>
  </r>
  <r>
    <x v="0"/>
    <x v="0"/>
    <x v="28"/>
    <x v="2"/>
    <x v="2"/>
    <x v="1"/>
    <x v="21"/>
    <x v="21"/>
    <x v="22"/>
    <x v="0"/>
  </r>
  <r>
    <x v="0"/>
    <x v="0"/>
    <x v="29"/>
    <x v="0"/>
    <x v="5"/>
    <x v="1"/>
    <x v="21"/>
    <x v="21"/>
    <x v="22"/>
    <x v="0"/>
  </r>
  <r>
    <x v="0"/>
    <x v="0"/>
    <x v="30"/>
    <x v="0"/>
    <x v="8"/>
    <x v="1"/>
    <x v="21"/>
    <x v="21"/>
    <x v="22"/>
    <x v="0"/>
  </r>
  <r>
    <x v="0"/>
    <x v="0"/>
    <x v="31"/>
    <x v="0"/>
    <x v="0"/>
    <x v="0"/>
    <x v="21"/>
    <x v="21"/>
    <x v="26"/>
    <x v="0"/>
  </r>
  <r>
    <x v="0"/>
    <x v="0"/>
    <x v="32"/>
    <x v="0"/>
    <x v="0"/>
    <x v="1"/>
    <x v="23"/>
    <x v="23"/>
    <x v="27"/>
    <x v="0"/>
  </r>
  <r>
    <x v="0"/>
    <x v="0"/>
    <x v="33"/>
    <x v="9"/>
    <x v="1"/>
    <x v="0"/>
    <x v="21"/>
    <x v="21"/>
    <x v="28"/>
    <x v="0"/>
  </r>
  <r>
    <x v="0"/>
    <x v="0"/>
    <x v="34"/>
    <x v="10"/>
    <x v="1"/>
    <x v="0"/>
    <x v="21"/>
    <x v="21"/>
    <x v="22"/>
    <x v="0"/>
  </r>
  <r>
    <x v="0"/>
    <x v="0"/>
    <x v="35"/>
    <x v="5"/>
    <x v="11"/>
    <x v="1"/>
    <x v="24"/>
    <x v="24"/>
    <x v="29"/>
    <x v="0"/>
  </r>
  <r>
    <x v="0"/>
    <x v="0"/>
    <x v="36"/>
    <x v="5"/>
    <x v="12"/>
    <x v="1"/>
    <x v="25"/>
    <x v="25"/>
    <x v="30"/>
    <x v="0"/>
  </r>
  <r>
    <x v="0"/>
    <x v="0"/>
    <x v="37"/>
    <x v="2"/>
    <x v="3"/>
    <x v="1"/>
    <x v="21"/>
    <x v="21"/>
    <x v="22"/>
    <x v="0"/>
  </r>
  <r>
    <x v="0"/>
    <x v="0"/>
    <x v="38"/>
    <x v="0"/>
    <x v="0"/>
    <x v="4"/>
    <x v="13"/>
    <x v="26"/>
    <x v="31"/>
    <x v="2"/>
  </r>
  <r>
    <x v="0"/>
    <x v="0"/>
    <x v="39"/>
    <x v="11"/>
    <x v="1"/>
    <x v="1"/>
    <x v="26"/>
    <x v="27"/>
    <x v="32"/>
    <x v="0"/>
  </r>
  <r>
    <x v="0"/>
    <x v="0"/>
    <x v="40"/>
    <x v="11"/>
    <x v="1"/>
    <x v="1"/>
    <x v="27"/>
    <x v="28"/>
    <x v="33"/>
    <x v="0"/>
  </r>
  <r>
    <x v="0"/>
    <x v="0"/>
    <x v="41"/>
    <x v="5"/>
    <x v="2"/>
    <x v="1"/>
    <x v="28"/>
    <x v="29"/>
    <x v="34"/>
    <x v="0"/>
  </r>
  <r>
    <x v="0"/>
    <x v="0"/>
    <x v="42"/>
    <x v="5"/>
    <x v="13"/>
    <x v="1"/>
    <x v="29"/>
    <x v="16"/>
    <x v="35"/>
    <x v="0"/>
  </r>
  <r>
    <x v="0"/>
    <x v="0"/>
    <x v="43"/>
    <x v="5"/>
    <x v="2"/>
    <x v="1"/>
    <x v="30"/>
    <x v="30"/>
    <x v="36"/>
    <x v="0"/>
  </r>
  <r>
    <x v="0"/>
    <x v="0"/>
    <x v="44"/>
    <x v="11"/>
    <x v="1"/>
    <x v="1"/>
    <x v="31"/>
    <x v="31"/>
    <x v="37"/>
    <x v="0"/>
  </r>
  <r>
    <x v="0"/>
    <x v="0"/>
    <x v="45"/>
    <x v="11"/>
    <x v="1"/>
    <x v="3"/>
    <x v="32"/>
    <x v="32"/>
    <x v="38"/>
    <x v="0"/>
  </r>
  <r>
    <x v="0"/>
    <x v="0"/>
    <x v="46"/>
    <x v="12"/>
    <x v="1"/>
    <x v="3"/>
    <x v="33"/>
    <x v="33"/>
    <x v="39"/>
    <x v="0"/>
  </r>
  <r>
    <x v="0"/>
    <x v="0"/>
    <x v="47"/>
    <x v="13"/>
    <x v="1"/>
    <x v="1"/>
    <x v="34"/>
    <x v="34"/>
    <x v="40"/>
    <x v="0"/>
  </r>
  <r>
    <x v="0"/>
    <x v="0"/>
    <x v="48"/>
    <x v="14"/>
    <x v="1"/>
    <x v="1"/>
    <x v="35"/>
    <x v="35"/>
    <x v="41"/>
    <x v="0"/>
  </r>
  <r>
    <x v="0"/>
    <x v="0"/>
    <x v="49"/>
    <x v="15"/>
    <x v="1"/>
    <x v="1"/>
    <x v="36"/>
    <x v="19"/>
    <x v="42"/>
    <x v="0"/>
  </r>
  <r>
    <x v="0"/>
    <x v="0"/>
    <x v="50"/>
    <x v="11"/>
    <x v="1"/>
    <x v="1"/>
    <x v="2"/>
    <x v="36"/>
    <x v="43"/>
    <x v="0"/>
  </r>
  <r>
    <x v="0"/>
    <x v="0"/>
    <x v="51"/>
    <x v="16"/>
    <x v="1"/>
    <x v="3"/>
    <x v="21"/>
    <x v="21"/>
    <x v="44"/>
    <x v="0"/>
  </r>
  <r>
    <x v="0"/>
    <x v="0"/>
    <x v="52"/>
    <x v="16"/>
    <x v="1"/>
    <x v="1"/>
    <x v="10"/>
    <x v="37"/>
    <x v="45"/>
    <x v="0"/>
  </r>
  <r>
    <x v="0"/>
    <x v="0"/>
    <x v="53"/>
    <x v="5"/>
    <x v="13"/>
    <x v="1"/>
    <x v="18"/>
    <x v="38"/>
    <x v="46"/>
    <x v="0"/>
  </r>
  <r>
    <x v="0"/>
    <x v="0"/>
    <x v="54"/>
    <x v="5"/>
    <x v="9"/>
    <x v="1"/>
    <x v="37"/>
    <x v="38"/>
    <x v="47"/>
    <x v="0"/>
  </r>
  <r>
    <x v="0"/>
    <x v="0"/>
    <x v="55"/>
    <x v="5"/>
    <x v="2"/>
    <x v="1"/>
    <x v="38"/>
    <x v="39"/>
    <x v="48"/>
    <x v="0"/>
  </r>
  <r>
    <x v="0"/>
    <x v="0"/>
    <x v="56"/>
    <x v="17"/>
    <x v="1"/>
    <x v="3"/>
    <x v="39"/>
    <x v="40"/>
    <x v="49"/>
    <x v="0"/>
  </r>
  <r>
    <x v="0"/>
    <x v="0"/>
    <x v="57"/>
    <x v="18"/>
    <x v="1"/>
    <x v="3"/>
    <x v="21"/>
    <x v="21"/>
    <x v="50"/>
    <x v="0"/>
  </r>
  <r>
    <x v="0"/>
    <x v="0"/>
    <x v="58"/>
    <x v="18"/>
    <x v="1"/>
    <x v="0"/>
    <x v="21"/>
    <x v="21"/>
    <x v="22"/>
    <x v="0"/>
  </r>
  <r>
    <x v="0"/>
    <x v="0"/>
    <x v="59"/>
    <x v="13"/>
    <x v="1"/>
    <x v="1"/>
    <x v="40"/>
    <x v="8"/>
    <x v="51"/>
    <x v="0"/>
  </r>
  <r>
    <x v="0"/>
    <x v="0"/>
    <x v="60"/>
    <x v="18"/>
    <x v="1"/>
    <x v="0"/>
    <x v="21"/>
    <x v="21"/>
    <x v="52"/>
    <x v="0"/>
  </r>
  <r>
    <x v="0"/>
    <x v="0"/>
    <x v="61"/>
    <x v="5"/>
    <x v="14"/>
    <x v="1"/>
    <x v="41"/>
    <x v="41"/>
    <x v="53"/>
    <x v="0"/>
  </r>
  <r>
    <x v="0"/>
    <x v="0"/>
    <x v="62"/>
    <x v="5"/>
    <x v="14"/>
    <x v="1"/>
    <x v="8"/>
    <x v="42"/>
    <x v="54"/>
    <x v="0"/>
  </r>
  <r>
    <x v="0"/>
    <x v="0"/>
    <x v="63"/>
    <x v="15"/>
    <x v="1"/>
    <x v="3"/>
    <x v="42"/>
    <x v="43"/>
    <x v="55"/>
    <x v="0"/>
  </r>
  <r>
    <x v="0"/>
    <x v="0"/>
    <x v="64"/>
    <x v="2"/>
    <x v="0"/>
    <x v="4"/>
    <x v="8"/>
    <x v="44"/>
    <x v="56"/>
    <x v="3"/>
  </r>
  <r>
    <x v="0"/>
    <x v="0"/>
    <x v="65"/>
    <x v="18"/>
    <x v="1"/>
    <x v="1"/>
    <x v="43"/>
    <x v="3"/>
    <x v="57"/>
    <x v="0"/>
  </r>
  <r>
    <x v="0"/>
    <x v="0"/>
    <x v="66"/>
    <x v="19"/>
    <x v="1"/>
    <x v="0"/>
    <x v="39"/>
    <x v="45"/>
    <x v="58"/>
    <x v="0"/>
  </r>
  <r>
    <x v="0"/>
    <x v="0"/>
    <x v="67"/>
    <x v="20"/>
    <x v="15"/>
    <x v="1"/>
    <x v="10"/>
    <x v="46"/>
    <x v="59"/>
    <x v="0"/>
  </r>
  <r>
    <x v="0"/>
    <x v="0"/>
    <x v="68"/>
    <x v="21"/>
    <x v="16"/>
    <x v="1"/>
    <x v="21"/>
    <x v="21"/>
    <x v="22"/>
    <x v="0"/>
  </r>
  <r>
    <x v="0"/>
    <x v="0"/>
    <x v="69"/>
    <x v="22"/>
    <x v="14"/>
    <x v="1"/>
    <x v="21"/>
    <x v="21"/>
    <x v="22"/>
    <x v="0"/>
  </r>
  <r>
    <x v="0"/>
    <x v="0"/>
    <x v="70"/>
    <x v="23"/>
    <x v="10"/>
    <x v="0"/>
    <x v="44"/>
    <x v="47"/>
    <x v="60"/>
    <x v="0"/>
  </r>
  <r>
    <x v="0"/>
    <x v="0"/>
    <x v="71"/>
    <x v="24"/>
    <x v="17"/>
    <x v="1"/>
    <x v="45"/>
    <x v="9"/>
    <x v="61"/>
    <x v="0"/>
  </r>
  <r>
    <x v="0"/>
    <x v="0"/>
    <x v="72"/>
    <x v="25"/>
    <x v="10"/>
    <x v="1"/>
    <x v="21"/>
    <x v="21"/>
    <x v="22"/>
    <x v="0"/>
  </r>
  <r>
    <x v="0"/>
    <x v="0"/>
    <x v="73"/>
    <x v="26"/>
    <x v="1"/>
    <x v="3"/>
    <x v="46"/>
    <x v="42"/>
    <x v="62"/>
    <x v="0"/>
  </r>
  <r>
    <x v="0"/>
    <x v="0"/>
    <x v="74"/>
    <x v="22"/>
    <x v="13"/>
    <x v="1"/>
    <x v="21"/>
    <x v="21"/>
    <x v="22"/>
    <x v="0"/>
  </r>
  <r>
    <x v="0"/>
    <x v="0"/>
    <x v="75"/>
    <x v="22"/>
    <x v="13"/>
    <x v="2"/>
    <x v="21"/>
    <x v="21"/>
    <x v="22"/>
    <x v="0"/>
  </r>
  <r>
    <x v="0"/>
    <x v="0"/>
    <x v="76"/>
    <x v="27"/>
    <x v="1"/>
    <x v="1"/>
    <x v="47"/>
    <x v="48"/>
    <x v="63"/>
    <x v="0"/>
  </r>
  <r>
    <x v="0"/>
    <x v="0"/>
    <x v="77"/>
    <x v="28"/>
    <x v="1"/>
    <x v="1"/>
    <x v="21"/>
    <x v="21"/>
    <x v="22"/>
    <x v="0"/>
  </r>
  <r>
    <x v="0"/>
    <x v="0"/>
    <x v="78"/>
    <x v="8"/>
    <x v="17"/>
    <x v="1"/>
    <x v="21"/>
    <x v="21"/>
    <x v="22"/>
    <x v="0"/>
  </r>
  <r>
    <x v="0"/>
    <x v="0"/>
    <x v="79"/>
    <x v="29"/>
    <x v="1"/>
    <x v="1"/>
    <x v="47"/>
    <x v="9"/>
    <x v="64"/>
    <x v="0"/>
  </r>
  <r>
    <x v="0"/>
    <x v="0"/>
    <x v="80"/>
    <x v="30"/>
    <x v="9"/>
    <x v="1"/>
    <x v="37"/>
    <x v="14"/>
    <x v="48"/>
    <x v="0"/>
  </r>
  <r>
    <x v="0"/>
    <x v="0"/>
    <x v="81"/>
    <x v="31"/>
    <x v="18"/>
    <x v="1"/>
    <x v="48"/>
    <x v="1"/>
    <x v="65"/>
    <x v="0"/>
  </r>
  <r>
    <x v="0"/>
    <x v="0"/>
    <x v="82"/>
    <x v="32"/>
    <x v="13"/>
    <x v="1"/>
    <x v="8"/>
    <x v="49"/>
    <x v="66"/>
    <x v="0"/>
  </r>
  <r>
    <x v="0"/>
    <x v="0"/>
    <x v="83"/>
    <x v="6"/>
    <x v="1"/>
    <x v="3"/>
    <x v="49"/>
    <x v="50"/>
    <x v="67"/>
    <x v="0"/>
  </r>
  <r>
    <x v="0"/>
    <x v="0"/>
    <x v="84"/>
    <x v="1"/>
    <x v="1"/>
    <x v="3"/>
    <x v="50"/>
    <x v="1"/>
    <x v="68"/>
    <x v="0"/>
  </r>
  <r>
    <x v="0"/>
    <x v="0"/>
    <x v="85"/>
    <x v="33"/>
    <x v="13"/>
    <x v="1"/>
    <x v="51"/>
    <x v="51"/>
    <x v="69"/>
    <x v="0"/>
  </r>
  <r>
    <x v="0"/>
    <x v="0"/>
    <x v="86"/>
    <x v="34"/>
    <x v="1"/>
    <x v="1"/>
    <x v="52"/>
    <x v="52"/>
    <x v="70"/>
    <x v="0"/>
  </r>
  <r>
    <x v="0"/>
    <x v="0"/>
    <x v="87"/>
    <x v="35"/>
    <x v="13"/>
    <x v="1"/>
    <x v="17"/>
    <x v="14"/>
    <x v="71"/>
    <x v="0"/>
  </r>
  <r>
    <x v="0"/>
    <x v="0"/>
    <x v="88"/>
    <x v="35"/>
    <x v="2"/>
    <x v="1"/>
    <x v="2"/>
    <x v="43"/>
    <x v="72"/>
    <x v="0"/>
  </r>
  <r>
    <x v="0"/>
    <x v="0"/>
    <x v="89"/>
    <x v="34"/>
    <x v="1"/>
    <x v="1"/>
    <x v="21"/>
    <x v="21"/>
    <x v="22"/>
    <x v="0"/>
  </r>
  <r>
    <x v="0"/>
    <x v="0"/>
    <x v="90"/>
    <x v="35"/>
    <x v="18"/>
    <x v="1"/>
    <x v="48"/>
    <x v="1"/>
    <x v="65"/>
    <x v="0"/>
  </r>
  <r>
    <x v="0"/>
    <x v="0"/>
    <x v="91"/>
    <x v="35"/>
    <x v="14"/>
    <x v="1"/>
    <x v="53"/>
    <x v="18"/>
    <x v="73"/>
    <x v="0"/>
  </r>
  <r>
    <x v="0"/>
    <x v="0"/>
    <x v="92"/>
    <x v="35"/>
    <x v="0"/>
    <x v="1"/>
    <x v="54"/>
    <x v="19"/>
    <x v="74"/>
    <x v="0"/>
  </r>
  <r>
    <x v="0"/>
    <x v="0"/>
    <x v="93"/>
    <x v="35"/>
    <x v="1"/>
    <x v="1"/>
    <x v="55"/>
    <x v="1"/>
    <x v="75"/>
    <x v="0"/>
  </r>
  <r>
    <x v="0"/>
    <x v="0"/>
    <x v="94"/>
    <x v="36"/>
    <x v="18"/>
    <x v="1"/>
    <x v="48"/>
    <x v="53"/>
    <x v="76"/>
    <x v="0"/>
  </r>
  <r>
    <x v="0"/>
    <x v="0"/>
    <x v="95"/>
    <x v="32"/>
    <x v="13"/>
    <x v="1"/>
    <x v="21"/>
    <x v="21"/>
    <x v="22"/>
    <x v="0"/>
  </r>
  <r>
    <x v="0"/>
    <x v="0"/>
    <x v="96"/>
    <x v="37"/>
    <x v="1"/>
    <x v="1"/>
    <x v="56"/>
    <x v="54"/>
    <x v="77"/>
    <x v="0"/>
  </r>
  <r>
    <x v="0"/>
    <x v="0"/>
    <x v="97"/>
    <x v="33"/>
    <x v="13"/>
    <x v="1"/>
    <x v="57"/>
    <x v="24"/>
    <x v="78"/>
    <x v="0"/>
  </r>
  <r>
    <x v="0"/>
    <x v="0"/>
    <x v="98"/>
    <x v="30"/>
    <x v="9"/>
    <x v="1"/>
    <x v="10"/>
    <x v="14"/>
    <x v="79"/>
    <x v="0"/>
  </r>
  <r>
    <x v="0"/>
    <x v="0"/>
    <x v="99"/>
    <x v="38"/>
    <x v="13"/>
    <x v="1"/>
    <x v="58"/>
    <x v="52"/>
    <x v="80"/>
    <x v="0"/>
  </r>
  <r>
    <x v="0"/>
    <x v="0"/>
    <x v="100"/>
    <x v="38"/>
    <x v="13"/>
    <x v="3"/>
    <x v="59"/>
    <x v="55"/>
    <x v="81"/>
    <x v="0"/>
  </r>
  <r>
    <x v="0"/>
    <x v="0"/>
    <x v="101"/>
    <x v="37"/>
    <x v="1"/>
    <x v="1"/>
    <x v="26"/>
    <x v="56"/>
    <x v="82"/>
    <x v="0"/>
  </r>
  <r>
    <x v="0"/>
    <x v="0"/>
    <x v="102"/>
    <x v="14"/>
    <x v="1"/>
    <x v="1"/>
    <x v="17"/>
    <x v="39"/>
    <x v="83"/>
    <x v="0"/>
  </r>
  <r>
    <x v="0"/>
    <x v="0"/>
    <x v="103"/>
    <x v="15"/>
    <x v="1"/>
    <x v="1"/>
    <x v="60"/>
    <x v="57"/>
    <x v="84"/>
    <x v="0"/>
  </r>
  <r>
    <x v="0"/>
    <x v="0"/>
    <x v="104"/>
    <x v="39"/>
    <x v="1"/>
    <x v="3"/>
    <x v="61"/>
    <x v="33"/>
    <x v="85"/>
    <x v="0"/>
  </r>
  <r>
    <x v="0"/>
    <x v="0"/>
    <x v="105"/>
    <x v="40"/>
    <x v="9"/>
    <x v="1"/>
    <x v="2"/>
    <x v="52"/>
    <x v="86"/>
    <x v="0"/>
  </r>
  <r>
    <x v="0"/>
    <x v="0"/>
    <x v="106"/>
    <x v="41"/>
    <x v="1"/>
    <x v="1"/>
    <x v="2"/>
    <x v="58"/>
    <x v="87"/>
    <x v="0"/>
  </r>
  <r>
    <x v="0"/>
    <x v="0"/>
    <x v="107"/>
    <x v="42"/>
    <x v="19"/>
    <x v="0"/>
    <x v="62"/>
    <x v="59"/>
    <x v="88"/>
    <x v="0"/>
  </r>
  <r>
    <x v="0"/>
    <x v="0"/>
    <x v="108"/>
    <x v="42"/>
    <x v="19"/>
    <x v="1"/>
    <x v="63"/>
    <x v="60"/>
    <x v="89"/>
    <x v="0"/>
  </r>
  <r>
    <x v="0"/>
    <x v="0"/>
    <x v="109"/>
    <x v="42"/>
    <x v="20"/>
    <x v="1"/>
    <x v="64"/>
    <x v="61"/>
    <x v="90"/>
    <x v="0"/>
  </r>
  <r>
    <x v="0"/>
    <x v="0"/>
    <x v="110"/>
    <x v="42"/>
    <x v="21"/>
    <x v="1"/>
    <x v="2"/>
    <x v="62"/>
    <x v="91"/>
    <x v="0"/>
  </r>
  <r>
    <x v="0"/>
    <x v="0"/>
    <x v="111"/>
    <x v="42"/>
    <x v="22"/>
    <x v="1"/>
    <x v="65"/>
    <x v="63"/>
    <x v="92"/>
    <x v="0"/>
  </r>
  <r>
    <x v="0"/>
    <x v="0"/>
    <x v="112"/>
    <x v="35"/>
    <x v="1"/>
    <x v="1"/>
    <x v="21"/>
    <x v="21"/>
    <x v="22"/>
    <x v="0"/>
  </r>
  <r>
    <x v="0"/>
    <x v="0"/>
    <x v="113"/>
    <x v="43"/>
    <x v="1"/>
    <x v="1"/>
    <x v="48"/>
    <x v="1"/>
    <x v="65"/>
    <x v="0"/>
  </r>
  <r>
    <x v="0"/>
    <x v="0"/>
    <x v="114"/>
    <x v="42"/>
    <x v="21"/>
    <x v="1"/>
    <x v="5"/>
    <x v="39"/>
    <x v="93"/>
    <x v="0"/>
  </r>
  <r>
    <x v="0"/>
    <x v="0"/>
    <x v="115"/>
    <x v="42"/>
    <x v="19"/>
    <x v="1"/>
    <x v="21"/>
    <x v="21"/>
    <x v="22"/>
    <x v="0"/>
  </r>
  <r>
    <x v="0"/>
    <x v="0"/>
    <x v="116"/>
    <x v="42"/>
    <x v="20"/>
    <x v="1"/>
    <x v="21"/>
    <x v="21"/>
    <x v="22"/>
    <x v="0"/>
  </r>
  <r>
    <x v="0"/>
    <x v="0"/>
    <x v="117"/>
    <x v="42"/>
    <x v="22"/>
    <x v="1"/>
    <x v="21"/>
    <x v="21"/>
    <x v="22"/>
    <x v="0"/>
  </r>
  <r>
    <x v="0"/>
    <x v="0"/>
    <x v="118"/>
    <x v="41"/>
    <x v="1"/>
    <x v="1"/>
    <x v="66"/>
    <x v="56"/>
    <x v="94"/>
    <x v="0"/>
  </r>
  <r>
    <x v="0"/>
    <x v="0"/>
    <x v="119"/>
    <x v="35"/>
    <x v="13"/>
    <x v="1"/>
    <x v="38"/>
    <x v="18"/>
    <x v="95"/>
    <x v="0"/>
  </r>
  <r>
    <x v="0"/>
    <x v="0"/>
    <x v="120"/>
    <x v="35"/>
    <x v="1"/>
    <x v="1"/>
    <x v="8"/>
    <x v="23"/>
    <x v="96"/>
    <x v="0"/>
  </r>
  <r>
    <x v="0"/>
    <x v="0"/>
    <x v="121"/>
    <x v="35"/>
    <x v="18"/>
    <x v="1"/>
    <x v="26"/>
    <x v="64"/>
    <x v="97"/>
    <x v="0"/>
  </r>
  <r>
    <x v="0"/>
    <x v="0"/>
    <x v="122"/>
    <x v="35"/>
    <x v="2"/>
    <x v="1"/>
    <x v="21"/>
    <x v="21"/>
    <x v="22"/>
    <x v="0"/>
  </r>
  <r>
    <x v="0"/>
    <x v="0"/>
    <x v="123"/>
    <x v="35"/>
    <x v="0"/>
    <x v="1"/>
    <x v="21"/>
    <x v="21"/>
    <x v="22"/>
    <x v="0"/>
  </r>
  <r>
    <x v="0"/>
    <x v="0"/>
    <x v="124"/>
    <x v="35"/>
    <x v="14"/>
    <x v="1"/>
    <x v="21"/>
    <x v="21"/>
    <x v="22"/>
    <x v="0"/>
  </r>
  <r>
    <x v="0"/>
    <x v="0"/>
    <x v="125"/>
    <x v="41"/>
    <x v="1"/>
    <x v="3"/>
    <x v="67"/>
    <x v="44"/>
    <x v="98"/>
    <x v="0"/>
  </r>
  <r>
    <x v="0"/>
    <x v="0"/>
    <x v="126"/>
    <x v="44"/>
    <x v="9"/>
    <x v="1"/>
    <x v="10"/>
    <x v="8"/>
    <x v="99"/>
    <x v="0"/>
  </r>
  <r>
    <x v="0"/>
    <x v="0"/>
    <x v="127"/>
    <x v="45"/>
    <x v="23"/>
    <x v="0"/>
    <x v="37"/>
    <x v="65"/>
    <x v="100"/>
    <x v="0"/>
  </r>
  <r>
    <x v="0"/>
    <x v="0"/>
    <x v="128"/>
    <x v="45"/>
    <x v="23"/>
    <x v="0"/>
    <x v="21"/>
    <x v="21"/>
    <x v="101"/>
    <x v="0"/>
  </r>
  <r>
    <x v="0"/>
    <x v="0"/>
    <x v="129"/>
    <x v="46"/>
    <x v="1"/>
    <x v="1"/>
    <x v="2"/>
    <x v="8"/>
    <x v="71"/>
    <x v="0"/>
  </r>
  <r>
    <x v="0"/>
    <x v="0"/>
    <x v="130"/>
    <x v="47"/>
    <x v="13"/>
    <x v="1"/>
    <x v="68"/>
    <x v="8"/>
    <x v="102"/>
    <x v="0"/>
  </r>
  <r>
    <x v="0"/>
    <x v="0"/>
    <x v="131"/>
    <x v="41"/>
    <x v="1"/>
    <x v="1"/>
    <x v="69"/>
    <x v="66"/>
    <x v="103"/>
    <x v="0"/>
  </r>
  <r>
    <x v="1"/>
    <x v="1"/>
    <x v="132"/>
    <x v="48"/>
    <x v="24"/>
    <x v="5"/>
    <x v="70"/>
    <x v="67"/>
    <x v="104"/>
    <x v="0"/>
  </r>
  <r>
    <x v="0"/>
    <x v="2"/>
    <x v="0"/>
    <x v="0"/>
    <x v="0"/>
    <x v="0"/>
    <x v="71"/>
    <x v="68"/>
    <x v="105"/>
    <x v="0"/>
  </r>
  <r>
    <x v="0"/>
    <x v="2"/>
    <x v="1"/>
    <x v="1"/>
    <x v="1"/>
    <x v="1"/>
    <x v="1"/>
    <x v="1"/>
    <x v="1"/>
    <x v="0"/>
  </r>
  <r>
    <x v="0"/>
    <x v="2"/>
    <x v="2"/>
    <x v="2"/>
    <x v="2"/>
    <x v="1"/>
    <x v="2"/>
    <x v="69"/>
    <x v="106"/>
    <x v="0"/>
  </r>
  <r>
    <x v="0"/>
    <x v="2"/>
    <x v="3"/>
    <x v="2"/>
    <x v="3"/>
    <x v="1"/>
    <x v="72"/>
    <x v="3"/>
    <x v="107"/>
    <x v="0"/>
  </r>
  <r>
    <x v="0"/>
    <x v="2"/>
    <x v="4"/>
    <x v="0"/>
    <x v="4"/>
    <x v="1"/>
    <x v="73"/>
    <x v="7"/>
    <x v="108"/>
    <x v="0"/>
  </r>
  <r>
    <x v="0"/>
    <x v="2"/>
    <x v="5"/>
    <x v="0"/>
    <x v="4"/>
    <x v="0"/>
    <x v="26"/>
    <x v="70"/>
    <x v="109"/>
    <x v="0"/>
  </r>
  <r>
    <x v="0"/>
    <x v="2"/>
    <x v="6"/>
    <x v="0"/>
    <x v="5"/>
    <x v="1"/>
    <x v="74"/>
    <x v="71"/>
    <x v="110"/>
    <x v="0"/>
  </r>
  <r>
    <x v="0"/>
    <x v="2"/>
    <x v="7"/>
    <x v="0"/>
    <x v="5"/>
    <x v="2"/>
    <x v="75"/>
    <x v="7"/>
    <x v="111"/>
    <x v="0"/>
  </r>
  <r>
    <x v="0"/>
    <x v="2"/>
    <x v="8"/>
    <x v="3"/>
    <x v="6"/>
    <x v="1"/>
    <x v="13"/>
    <x v="8"/>
    <x v="112"/>
    <x v="0"/>
  </r>
  <r>
    <x v="0"/>
    <x v="2"/>
    <x v="9"/>
    <x v="3"/>
    <x v="7"/>
    <x v="1"/>
    <x v="35"/>
    <x v="9"/>
    <x v="113"/>
    <x v="0"/>
  </r>
  <r>
    <x v="0"/>
    <x v="2"/>
    <x v="10"/>
    <x v="0"/>
    <x v="8"/>
    <x v="0"/>
    <x v="21"/>
    <x v="21"/>
    <x v="114"/>
    <x v="0"/>
  </r>
  <r>
    <x v="0"/>
    <x v="2"/>
    <x v="11"/>
    <x v="0"/>
    <x v="8"/>
    <x v="1"/>
    <x v="76"/>
    <x v="36"/>
    <x v="115"/>
    <x v="0"/>
  </r>
  <r>
    <x v="0"/>
    <x v="2"/>
    <x v="12"/>
    <x v="2"/>
    <x v="0"/>
    <x v="1"/>
    <x v="77"/>
    <x v="12"/>
    <x v="116"/>
    <x v="0"/>
  </r>
  <r>
    <x v="0"/>
    <x v="2"/>
    <x v="13"/>
    <x v="2"/>
    <x v="3"/>
    <x v="3"/>
    <x v="26"/>
    <x v="72"/>
    <x v="117"/>
    <x v="0"/>
  </r>
  <r>
    <x v="0"/>
    <x v="2"/>
    <x v="14"/>
    <x v="4"/>
    <x v="1"/>
    <x v="1"/>
    <x v="78"/>
    <x v="14"/>
    <x v="118"/>
    <x v="0"/>
  </r>
  <r>
    <x v="0"/>
    <x v="2"/>
    <x v="15"/>
    <x v="4"/>
    <x v="1"/>
    <x v="0"/>
    <x v="79"/>
    <x v="14"/>
    <x v="119"/>
    <x v="0"/>
  </r>
  <r>
    <x v="0"/>
    <x v="2"/>
    <x v="16"/>
    <x v="5"/>
    <x v="9"/>
    <x v="1"/>
    <x v="1"/>
    <x v="16"/>
    <x v="94"/>
    <x v="0"/>
  </r>
  <r>
    <x v="0"/>
    <x v="2"/>
    <x v="17"/>
    <x v="6"/>
    <x v="1"/>
    <x v="1"/>
    <x v="80"/>
    <x v="73"/>
    <x v="120"/>
    <x v="0"/>
  </r>
  <r>
    <x v="0"/>
    <x v="2"/>
    <x v="18"/>
    <x v="7"/>
    <x v="1"/>
    <x v="1"/>
    <x v="18"/>
    <x v="1"/>
    <x v="18"/>
    <x v="0"/>
  </r>
  <r>
    <x v="0"/>
    <x v="2"/>
    <x v="19"/>
    <x v="4"/>
    <x v="1"/>
    <x v="3"/>
    <x v="81"/>
    <x v="19"/>
    <x v="121"/>
    <x v="0"/>
  </r>
  <r>
    <x v="0"/>
    <x v="2"/>
    <x v="20"/>
    <x v="1"/>
    <x v="1"/>
    <x v="1"/>
    <x v="38"/>
    <x v="19"/>
    <x v="122"/>
    <x v="0"/>
  </r>
  <r>
    <x v="0"/>
    <x v="2"/>
    <x v="21"/>
    <x v="0"/>
    <x v="0"/>
    <x v="4"/>
    <x v="82"/>
    <x v="20"/>
    <x v="123"/>
    <x v="4"/>
  </r>
  <r>
    <x v="0"/>
    <x v="2"/>
    <x v="22"/>
    <x v="3"/>
    <x v="7"/>
    <x v="1"/>
    <x v="26"/>
    <x v="74"/>
    <x v="124"/>
    <x v="0"/>
  </r>
  <r>
    <x v="0"/>
    <x v="2"/>
    <x v="23"/>
    <x v="8"/>
    <x v="10"/>
    <x v="0"/>
    <x v="83"/>
    <x v="75"/>
    <x v="125"/>
    <x v="0"/>
  </r>
  <r>
    <x v="0"/>
    <x v="2"/>
    <x v="24"/>
    <x v="1"/>
    <x v="1"/>
    <x v="0"/>
    <x v="10"/>
    <x v="76"/>
    <x v="126"/>
    <x v="0"/>
  </r>
  <r>
    <x v="0"/>
    <x v="2"/>
    <x v="25"/>
    <x v="5"/>
    <x v="11"/>
    <x v="1"/>
    <x v="84"/>
    <x v="14"/>
    <x v="127"/>
    <x v="0"/>
  </r>
  <r>
    <x v="0"/>
    <x v="2"/>
    <x v="26"/>
    <x v="7"/>
    <x v="1"/>
    <x v="1"/>
    <x v="21"/>
    <x v="21"/>
    <x v="22"/>
    <x v="0"/>
  </r>
  <r>
    <x v="0"/>
    <x v="2"/>
    <x v="27"/>
    <x v="2"/>
    <x v="0"/>
    <x v="1"/>
    <x v="21"/>
    <x v="21"/>
    <x v="22"/>
    <x v="0"/>
  </r>
  <r>
    <x v="0"/>
    <x v="2"/>
    <x v="28"/>
    <x v="2"/>
    <x v="2"/>
    <x v="1"/>
    <x v="21"/>
    <x v="21"/>
    <x v="22"/>
    <x v="0"/>
  </r>
  <r>
    <x v="0"/>
    <x v="2"/>
    <x v="29"/>
    <x v="0"/>
    <x v="5"/>
    <x v="1"/>
    <x v="21"/>
    <x v="21"/>
    <x v="22"/>
    <x v="0"/>
  </r>
  <r>
    <x v="0"/>
    <x v="2"/>
    <x v="30"/>
    <x v="0"/>
    <x v="8"/>
    <x v="1"/>
    <x v="21"/>
    <x v="21"/>
    <x v="22"/>
    <x v="0"/>
  </r>
  <r>
    <x v="0"/>
    <x v="2"/>
    <x v="31"/>
    <x v="0"/>
    <x v="0"/>
    <x v="0"/>
    <x v="21"/>
    <x v="21"/>
    <x v="128"/>
    <x v="0"/>
  </r>
  <r>
    <x v="0"/>
    <x v="2"/>
    <x v="32"/>
    <x v="0"/>
    <x v="0"/>
    <x v="1"/>
    <x v="85"/>
    <x v="23"/>
    <x v="129"/>
    <x v="0"/>
  </r>
  <r>
    <x v="0"/>
    <x v="2"/>
    <x v="33"/>
    <x v="9"/>
    <x v="1"/>
    <x v="0"/>
    <x v="21"/>
    <x v="21"/>
    <x v="22"/>
    <x v="0"/>
  </r>
  <r>
    <x v="0"/>
    <x v="2"/>
    <x v="34"/>
    <x v="10"/>
    <x v="1"/>
    <x v="0"/>
    <x v="21"/>
    <x v="21"/>
    <x v="130"/>
    <x v="0"/>
  </r>
  <r>
    <x v="0"/>
    <x v="2"/>
    <x v="35"/>
    <x v="5"/>
    <x v="11"/>
    <x v="1"/>
    <x v="80"/>
    <x v="24"/>
    <x v="131"/>
    <x v="0"/>
  </r>
  <r>
    <x v="0"/>
    <x v="2"/>
    <x v="36"/>
    <x v="5"/>
    <x v="12"/>
    <x v="1"/>
    <x v="1"/>
    <x v="25"/>
    <x v="132"/>
    <x v="0"/>
  </r>
  <r>
    <x v="0"/>
    <x v="2"/>
    <x v="37"/>
    <x v="2"/>
    <x v="3"/>
    <x v="1"/>
    <x v="21"/>
    <x v="21"/>
    <x v="22"/>
    <x v="0"/>
  </r>
  <r>
    <x v="0"/>
    <x v="2"/>
    <x v="38"/>
    <x v="0"/>
    <x v="0"/>
    <x v="4"/>
    <x v="26"/>
    <x v="77"/>
    <x v="133"/>
    <x v="5"/>
  </r>
  <r>
    <x v="0"/>
    <x v="2"/>
    <x v="39"/>
    <x v="11"/>
    <x v="1"/>
    <x v="1"/>
    <x v="5"/>
    <x v="78"/>
    <x v="134"/>
    <x v="0"/>
  </r>
  <r>
    <x v="0"/>
    <x v="2"/>
    <x v="40"/>
    <x v="11"/>
    <x v="1"/>
    <x v="1"/>
    <x v="86"/>
    <x v="79"/>
    <x v="135"/>
    <x v="0"/>
  </r>
  <r>
    <x v="0"/>
    <x v="2"/>
    <x v="41"/>
    <x v="5"/>
    <x v="2"/>
    <x v="1"/>
    <x v="87"/>
    <x v="80"/>
    <x v="136"/>
    <x v="0"/>
  </r>
  <r>
    <x v="0"/>
    <x v="2"/>
    <x v="42"/>
    <x v="5"/>
    <x v="13"/>
    <x v="1"/>
    <x v="88"/>
    <x v="16"/>
    <x v="137"/>
    <x v="0"/>
  </r>
  <r>
    <x v="0"/>
    <x v="2"/>
    <x v="43"/>
    <x v="5"/>
    <x v="2"/>
    <x v="1"/>
    <x v="47"/>
    <x v="81"/>
    <x v="138"/>
    <x v="0"/>
  </r>
  <r>
    <x v="0"/>
    <x v="2"/>
    <x v="44"/>
    <x v="11"/>
    <x v="1"/>
    <x v="1"/>
    <x v="31"/>
    <x v="82"/>
    <x v="43"/>
    <x v="0"/>
  </r>
  <r>
    <x v="0"/>
    <x v="2"/>
    <x v="45"/>
    <x v="11"/>
    <x v="1"/>
    <x v="3"/>
    <x v="89"/>
    <x v="83"/>
    <x v="139"/>
    <x v="0"/>
  </r>
  <r>
    <x v="0"/>
    <x v="2"/>
    <x v="46"/>
    <x v="12"/>
    <x v="1"/>
    <x v="3"/>
    <x v="90"/>
    <x v="7"/>
    <x v="140"/>
    <x v="0"/>
  </r>
  <r>
    <x v="0"/>
    <x v="2"/>
    <x v="47"/>
    <x v="13"/>
    <x v="1"/>
    <x v="1"/>
    <x v="91"/>
    <x v="14"/>
    <x v="141"/>
    <x v="0"/>
  </r>
  <r>
    <x v="0"/>
    <x v="2"/>
    <x v="48"/>
    <x v="14"/>
    <x v="1"/>
    <x v="1"/>
    <x v="2"/>
    <x v="84"/>
    <x v="142"/>
    <x v="0"/>
  </r>
  <r>
    <x v="0"/>
    <x v="2"/>
    <x v="49"/>
    <x v="15"/>
    <x v="1"/>
    <x v="1"/>
    <x v="92"/>
    <x v="19"/>
    <x v="143"/>
    <x v="0"/>
  </r>
  <r>
    <x v="0"/>
    <x v="2"/>
    <x v="50"/>
    <x v="11"/>
    <x v="1"/>
    <x v="1"/>
    <x v="2"/>
    <x v="85"/>
    <x v="144"/>
    <x v="0"/>
  </r>
  <r>
    <x v="0"/>
    <x v="2"/>
    <x v="51"/>
    <x v="16"/>
    <x v="1"/>
    <x v="3"/>
    <x v="21"/>
    <x v="21"/>
    <x v="44"/>
    <x v="0"/>
  </r>
  <r>
    <x v="0"/>
    <x v="2"/>
    <x v="52"/>
    <x v="16"/>
    <x v="1"/>
    <x v="1"/>
    <x v="5"/>
    <x v="37"/>
    <x v="145"/>
    <x v="0"/>
  </r>
  <r>
    <x v="0"/>
    <x v="2"/>
    <x v="53"/>
    <x v="5"/>
    <x v="13"/>
    <x v="1"/>
    <x v="65"/>
    <x v="38"/>
    <x v="146"/>
    <x v="0"/>
  </r>
  <r>
    <x v="0"/>
    <x v="2"/>
    <x v="54"/>
    <x v="5"/>
    <x v="9"/>
    <x v="1"/>
    <x v="93"/>
    <x v="38"/>
    <x v="147"/>
    <x v="0"/>
  </r>
  <r>
    <x v="0"/>
    <x v="2"/>
    <x v="55"/>
    <x v="5"/>
    <x v="2"/>
    <x v="1"/>
    <x v="5"/>
    <x v="39"/>
    <x v="93"/>
    <x v="0"/>
  </r>
  <r>
    <x v="0"/>
    <x v="2"/>
    <x v="56"/>
    <x v="17"/>
    <x v="1"/>
    <x v="3"/>
    <x v="58"/>
    <x v="86"/>
    <x v="148"/>
    <x v="0"/>
  </r>
  <r>
    <x v="0"/>
    <x v="2"/>
    <x v="57"/>
    <x v="18"/>
    <x v="1"/>
    <x v="3"/>
    <x v="21"/>
    <x v="21"/>
    <x v="50"/>
    <x v="0"/>
  </r>
  <r>
    <x v="0"/>
    <x v="2"/>
    <x v="58"/>
    <x v="18"/>
    <x v="1"/>
    <x v="0"/>
    <x v="21"/>
    <x v="21"/>
    <x v="22"/>
    <x v="0"/>
  </r>
  <r>
    <x v="0"/>
    <x v="2"/>
    <x v="59"/>
    <x v="13"/>
    <x v="1"/>
    <x v="1"/>
    <x v="94"/>
    <x v="8"/>
    <x v="149"/>
    <x v="0"/>
  </r>
  <r>
    <x v="0"/>
    <x v="2"/>
    <x v="60"/>
    <x v="18"/>
    <x v="1"/>
    <x v="0"/>
    <x v="21"/>
    <x v="21"/>
    <x v="150"/>
    <x v="0"/>
  </r>
  <r>
    <x v="0"/>
    <x v="2"/>
    <x v="61"/>
    <x v="5"/>
    <x v="14"/>
    <x v="1"/>
    <x v="41"/>
    <x v="87"/>
    <x v="151"/>
    <x v="0"/>
  </r>
  <r>
    <x v="0"/>
    <x v="2"/>
    <x v="62"/>
    <x v="5"/>
    <x v="14"/>
    <x v="1"/>
    <x v="21"/>
    <x v="21"/>
    <x v="22"/>
    <x v="0"/>
  </r>
  <r>
    <x v="0"/>
    <x v="2"/>
    <x v="63"/>
    <x v="15"/>
    <x v="1"/>
    <x v="3"/>
    <x v="25"/>
    <x v="14"/>
    <x v="152"/>
    <x v="0"/>
  </r>
  <r>
    <x v="0"/>
    <x v="2"/>
    <x v="64"/>
    <x v="2"/>
    <x v="0"/>
    <x v="4"/>
    <x v="62"/>
    <x v="20"/>
    <x v="153"/>
    <x v="3"/>
  </r>
  <r>
    <x v="0"/>
    <x v="2"/>
    <x v="65"/>
    <x v="18"/>
    <x v="1"/>
    <x v="1"/>
    <x v="95"/>
    <x v="3"/>
    <x v="154"/>
    <x v="0"/>
  </r>
  <r>
    <x v="0"/>
    <x v="2"/>
    <x v="66"/>
    <x v="19"/>
    <x v="1"/>
    <x v="0"/>
    <x v="94"/>
    <x v="88"/>
    <x v="155"/>
    <x v="0"/>
  </r>
  <r>
    <x v="0"/>
    <x v="2"/>
    <x v="67"/>
    <x v="20"/>
    <x v="15"/>
    <x v="1"/>
    <x v="5"/>
    <x v="46"/>
    <x v="18"/>
    <x v="0"/>
  </r>
  <r>
    <x v="0"/>
    <x v="2"/>
    <x v="68"/>
    <x v="21"/>
    <x v="16"/>
    <x v="1"/>
    <x v="21"/>
    <x v="21"/>
    <x v="22"/>
    <x v="0"/>
  </r>
  <r>
    <x v="0"/>
    <x v="2"/>
    <x v="69"/>
    <x v="22"/>
    <x v="14"/>
    <x v="1"/>
    <x v="21"/>
    <x v="21"/>
    <x v="22"/>
    <x v="0"/>
  </r>
  <r>
    <x v="0"/>
    <x v="2"/>
    <x v="70"/>
    <x v="23"/>
    <x v="10"/>
    <x v="0"/>
    <x v="93"/>
    <x v="89"/>
    <x v="156"/>
    <x v="0"/>
  </r>
  <r>
    <x v="0"/>
    <x v="2"/>
    <x v="71"/>
    <x v="24"/>
    <x v="17"/>
    <x v="1"/>
    <x v="93"/>
    <x v="9"/>
    <x v="157"/>
    <x v="0"/>
  </r>
  <r>
    <x v="0"/>
    <x v="2"/>
    <x v="72"/>
    <x v="25"/>
    <x v="10"/>
    <x v="1"/>
    <x v="21"/>
    <x v="21"/>
    <x v="22"/>
    <x v="0"/>
  </r>
  <r>
    <x v="0"/>
    <x v="2"/>
    <x v="73"/>
    <x v="26"/>
    <x v="1"/>
    <x v="3"/>
    <x v="43"/>
    <x v="42"/>
    <x v="158"/>
    <x v="0"/>
  </r>
  <r>
    <x v="0"/>
    <x v="2"/>
    <x v="74"/>
    <x v="22"/>
    <x v="13"/>
    <x v="1"/>
    <x v="21"/>
    <x v="21"/>
    <x v="22"/>
    <x v="0"/>
  </r>
  <r>
    <x v="0"/>
    <x v="2"/>
    <x v="75"/>
    <x v="22"/>
    <x v="13"/>
    <x v="2"/>
    <x v="21"/>
    <x v="21"/>
    <x v="22"/>
    <x v="0"/>
  </r>
  <r>
    <x v="0"/>
    <x v="2"/>
    <x v="76"/>
    <x v="27"/>
    <x v="1"/>
    <x v="1"/>
    <x v="65"/>
    <x v="48"/>
    <x v="159"/>
    <x v="0"/>
  </r>
  <r>
    <x v="0"/>
    <x v="2"/>
    <x v="77"/>
    <x v="28"/>
    <x v="1"/>
    <x v="1"/>
    <x v="10"/>
    <x v="39"/>
    <x v="160"/>
    <x v="0"/>
  </r>
  <r>
    <x v="0"/>
    <x v="2"/>
    <x v="78"/>
    <x v="8"/>
    <x v="17"/>
    <x v="1"/>
    <x v="21"/>
    <x v="21"/>
    <x v="22"/>
    <x v="0"/>
  </r>
  <r>
    <x v="0"/>
    <x v="2"/>
    <x v="79"/>
    <x v="29"/>
    <x v="1"/>
    <x v="1"/>
    <x v="45"/>
    <x v="9"/>
    <x v="61"/>
    <x v="0"/>
  </r>
  <r>
    <x v="0"/>
    <x v="2"/>
    <x v="80"/>
    <x v="30"/>
    <x v="9"/>
    <x v="1"/>
    <x v="96"/>
    <x v="14"/>
    <x v="161"/>
    <x v="0"/>
  </r>
  <r>
    <x v="0"/>
    <x v="2"/>
    <x v="81"/>
    <x v="31"/>
    <x v="18"/>
    <x v="1"/>
    <x v="48"/>
    <x v="1"/>
    <x v="65"/>
    <x v="0"/>
  </r>
  <r>
    <x v="0"/>
    <x v="2"/>
    <x v="82"/>
    <x v="32"/>
    <x v="13"/>
    <x v="1"/>
    <x v="5"/>
    <x v="90"/>
    <x v="162"/>
    <x v="0"/>
  </r>
  <r>
    <x v="0"/>
    <x v="2"/>
    <x v="83"/>
    <x v="6"/>
    <x v="1"/>
    <x v="3"/>
    <x v="97"/>
    <x v="61"/>
    <x v="163"/>
    <x v="0"/>
  </r>
  <r>
    <x v="0"/>
    <x v="2"/>
    <x v="84"/>
    <x v="1"/>
    <x v="1"/>
    <x v="3"/>
    <x v="98"/>
    <x v="33"/>
    <x v="164"/>
    <x v="0"/>
  </r>
  <r>
    <x v="0"/>
    <x v="2"/>
    <x v="85"/>
    <x v="33"/>
    <x v="13"/>
    <x v="1"/>
    <x v="99"/>
    <x v="91"/>
    <x v="165"/>
    <x v="0"/>
  </r>
  <r>
    <x v="0"/>
    <x v="2"/>
    <x v="86"/>
    <x v="34"/>
    <x v="1"/>
    <x v="1"/>
    <x v="18"/>
    <x v="52"/>
    <x v="124"/>
    <x v="0"/>
  </r>
  <r>
    <x v="0"/>
    <x v="2"/>
    <x v="87"/>
    <x v="35"/>
    <x v="13"/>
    <x v="1"/>
    <x v="17"/>
    <x v="14"/>
    <x v="71"/>
    <x v="0"/>
  </r>
  <r>
    <x v="0"/>
    <x v="2"/>
    <x v="88"/>
    <x v="35"/>
    <x v="2"/>
    <x v="1"/>
    <x v="2"/>
    <x v="43"/>
    <x v="72"/>
    <x v="0"/>
  </r>
  <r>
    <x v="0"/>
    <x v="2"/>
    <x v="89"/>
    <x v="34"/>
    <x v="1"/>
    <x v="1"/>
    <x v="21"/>
    <x v="21"/>
    <x v="22"/>
    <x v="0"/>
  </r>
  <r>
    <x v="0"/>
    <x v="2"/>
    <x v="90"/>
    <x v="35"/>
    <x v="18"/>
    <x v="1"/>
    <x v="48"/>
    <x v="1"/>
    <x v="65"/>
    <x v="0"/>
  </r>
  <r>
    <x v="0"/>
    <x v="2"/>
    <x v="91"/>
    <x v="35"/>
    <x v="14"/>
    <x v="1"/>
    <x v="79"/>
    <x v="18"/>
    <x v="166"/>
    <x v="0"/>
  </r>
  <r>
    <x v="0"/>
    <x v="2"/>
    <x v="92"/>
    <x v="35"/>
    <x v="0"/>
    <x v="1"/>
    <x v="95"/>
    <x v="19"/>
    <x v="167"/>
    <x v="0"/>
  </r>
  <r>
    <x v="0"/>
    <x v="2"/>
    <x v="93"/>
    <x v="35"/>
    <x v="1"/>
    <x v="1"/>
    <x v="55"/>
    <x v="1"/>
    <x v="75"/>
    <x v="0"/>
  </r>
  <r>
    <x v="0"/>
    <x v="2"/>
    <x v="94"/>
    <x v="36"/>
    <x v="18"/>
    <x v="1"/>
    <x v="100"/>
    <x v="53"/>
    <x v="168"/>
    <x v="0"/>
  </r>
  <r>
    <x v="0"/>
    <x v="2"/>
    <x v="95"/>
    <x v="32"/>
    <x v="13"/>
    <x v="1"/>
    <x v="21"/>
    <x v="21"/>
    <x v="22"/>
    <x v="0"/>
  </r>
  <r>
    <x v="0"/>
    <x v="2"/>
    <x v="96"/>
    <x v="37"/>
    <x v="1"/>
    <x v="1"/>
    <x v="1"/>
    <x v="54"/>
    <x v="169"/>
    <x v="0"/>
  </r>
  <r>
    <x v="0"/>
    <x v="2"/>
    <x v="97"/>
    <x v="33"/>
    <x v="13"/>
    <x v="1"/>
    <x v="10"/>
    <x v="24"/>
    <x v="170"/>
    <x v="0"/>
  </r>
  <r>
    <x v="0"/>
    <x v="2"/>
    <x v="98"/>
    <x v="30"/>
    <x v="9"/>
    <x v="1"/>
    <x v="21"/>
    <x v="21"/>
    <x v="22"/>
    <x v="0"/>
  </r>
  <r>
    <x v="0"/>
    <x v="2"/>
    <x v="99"/>
    <x v="38"/>
    <x v="13"/>
    <x v="1"/>
    <x v="2"/>
    <x v="52"/>
    <x v="86"/>
    <x v="0"/>
  </r>
  <r>
    <x v="0"/>
    <x v="2"/>
    <x v="100"/>
    <x v="38"/>
    <x v="13"/>
    <x v="3"/>
    <x v="101"/>
    <x v="33"/>
    <x v="171"/>
    <x v="0"/>
  </r>
  <r>
    <x v="0"/>
    <x v="2"/>
    <x v="101"/>
    <x v="37"/>
    <x v="1"/>
    <x v="1"/>
    <x v="26"/>
    <x v="56"/>
    <x v="82"/>
    <x v="0"/>
  </r>
  <r>
    <x v="0"/>
    <x v="2"/>
    <x v="102"/>
    <x v="14"/>
    <x v="1"/>
    <x v="1"/>
    <x v="17"/>
    <x v="39"/>
    <x v="83"/>
    <x v="0"/>
  </r>
  <r>
    <x v="0"/>
    <x v="2"/>
    <x v="103"/>
    <x v="15"/>
    <x v="1"/>
    <x v="1"/>
    <x v="41"/>
    <x v="57"/>
    <x v="172"/>
    <x v="0"/>
  </r>
  <r>
    <x v="0"/>
    <x v="2"/>
    <x v="104"/>
    <x v="39"/>
    <x v="1"/>
    <x v="3"/>
    <x v="102"/>
    <x v="24"/>
    <x v="173"/>
    <x v="0"/>
  </r>
  <r>
    <x v="0"/>
    <x v="2"/>
    <x v="105"/>
    <x v="40"/>
    <x v="9"/>
    <x v="1"/>
    <x v="2"/>
    <x v="52"/>
    <x v="86"/>
    <x v="0"/>
  </r>
  <r>
    <x v="0"/>
    <x v="2"/>
    <x v="106"/>
    <x v="41"/>
    <x v="1"/>
    <x v="1"/>
    <x v="2"/>
    <x v="58"/>
    <x v="87"/>
    <x v="0"/>
  </r>
  <r>
    <x v="0"/>
    <x v="2"/>
    <x v="107"/>
    <x v="42"/>
    <x v="19"/>
    <x v="0"/>
    <x v="47"/>
    <x v="92"/>
    <x v="174"/>
    <x v="0"/>
  </r>
  <r>
    <x v="0"/>
    <x v="2"/>
    <x v="108"/>
    <x v="42"/>
    <x v="19"/>
    <x v="1"/>
    <x v="103"/>
    <x v="93"/>
    <x v="175"/>
    <x v="0"/>
  </r>
  <r>
    <x v="0"/>
    <x v="2"/>
    <x v="109"/>
    <x v="42"/>
    <x v="20"/>
    <x v="1"/>
    <x v="104"/>
    <x v="61"/>
    <x v="176"/>
    <x v="0"/>
  </r>
  <r>
    <x v="0"/>
    <x v="2"/>
    <x v="110"/>
    <x v="42"/>
    <x v="21"/>
    <x v="1"/>
    <x v="2"/>
    <x v="8"/>
    <x v="71"/>
    <x v="0"/>
  </r>
  <r>
    <x v="0"/>
    <x v="2"/>
    <x v="111"/>
    <x v="42"/>
    <x v="22"/>
    <x v="1"/>
    <x v="62"/>
    <x v="63"/>
    <x v="177"/>
    <x v="0"/>
  </r>
  <r>
    <x v="0"/>
    <x v="2"/>
    <x v="112"/>
    <x v="35"/>
    <x v="1"/>
    <x v="1"/>
    <x v="21"/>
    <x v="21"/>
    <x v="22"/>
    <x v="0"/>
  </r>
  <r>
    <x v="0"/>
    <x v="2"/>
    <x v="113"/>
    <x v="43"/>
    <x v="1"/>
    <x v="1"/>
    <x v="48"/>
    <x v="1"/>
    <x v="65"/>
    <x v="0"/>
  </r>
  <r>
    <x v="0"/>
    <x v="2"/>
    <x v="114"/>
    <x v="42"/>
    <x v="21"/>
    <x v="1"/>
    <x v="8"/>
    <x v="39"/>
    <x v="147"/>
    <x v="0"/>
  </r>
  <r>
    <x v="0"/>
    <x v="2"/>
    <x v="115"/>
    <x v="42"/>
    <x v="19"/>
    <x v="1"/>
    <x v="21"/>
    <x v="21"/>
    <x v="22"/>
    <x v="0"/>
  </r>
  <r>
    <x v="0"/>
    <x v="2"/>
    <x v="116"/>
    <x v="42"/>
    <x v="20"/>
    <x v="1"/>
    <x v="21"/>
    <x v="21"/>
    <x v="22"/>
    <x v="0"/>
  </r>
  <r>
    <x v="0"/>
    <x v="2"/>
    <x v="117"/>
    <x v="42"/>
    <x v="22"/>
    <x v="1"/>
    <x v="21"/>
    <x v="21"/>
    <x v="22"/>
    <x v="0"/>
  </r>
  <r>
    <x v="0"/>
    <x v="2"/>
    <x v="118"/>
    <x v="41"/>
    <x v="1"/>
    <x v="1"/>
    <x v="52"/>
    <x v="56"/>
    <x v="178"/>
    <x v="0"/>
  </r>
  <r>
    <x v="0"/>
    <x v="2"/>
    <x v="119"/>
    <x v="35"/>
    <x v="13"/>
    <x v="1"/>
    <x v="13"/>
    <x v="18"/>
    <x v="47"/>
    <x v="0"/>
  </r>
  <r>
    <x v="0"/>
    <x v="2"/>
    <x v="120"/>
    <x v="35"/>
    <x v="1"/>
    <x v="1"/>
    <x v="5"/>
    <x v="23"/>
    <x v="179"/>
    <x v="0"/>
  </r>
  <r>
    <x v="0"/>
    <x v="2"/>
    <x v="121"/>
    <x v="35"/>
    <x v="18"/>
    <x v="1"/>
    <x v="10"/>
    <x v="64"/>
    <x v="180"/>
    <x v="0"/>
  </r>
  <r>
    <x v="0"/>
    <x v="2"/>
    <x v="122"/>
    <x v="35"/>
    <x v="2"/>
    <x v="1"/>
    <x v="21"/>
    <x v="21"/>
    <x v="22"/>
    <x v="0"/>
  </r>
  <r>
    <x v="0"/>
    <x v="2"/>
    <x v="123"/>
    <x v="35"/>
    <x v="0"/>
    <x v="1"/>
    <x v="21"/>
    <x v="21"/>
    <x v="22"/>
    <x v="0"/>
  </r>
  <r>
    <x v="0"/>
    <x v="2"/>
    <x v="124"/>
    <x v="35"/>
    <x v="14"/>
    <x v="1"/>
    <x v="8"/>
    <x v="64"/>
    <x v="181"/>
    <x v="0"/>
  </r>
  <r>
    <x v="0"/>
    <x v="2"/>
    <x v="125"/>
    <x v="41"/>
    <x v="1"/>
    <x v="3"/>
    <x v="105"/>
    <x v="42"/>
    <x v="182"/>
    <x v="0"/>
  </r>
  <r>
    <x v="0"/>
    <x v="2"/>
    <x v="126"/>
    <x v="44"/>
    <x v="9"/>
    <x v="1"/>
    <x v="8"/>
    <x v="8"/>
    <x v="8"/>
    <x v="0"/>
  </r>
  <r>
    <x v="0"/>
    <x v="2"/>
    <x v="127"/>
    <x v="45"/>
    <x v="23"/>
    <x v="0"/>
    <x v="96"/>
    <x v="94"/>
    <x v="183"/>
    <x v="0"/>
  </r>
  <r>
    <x v="0"/>
    <x v="2"/>
    <x v="128"/>
    <x v="45"/>
    <x v="23"/>
    <x v="0"/>
    <x v="21"/>
    <x v="21"/>
    <x v="184"/>
    <x v="0"/>
  </r>
  <r>
    <x v="0"/>
    <x v="2"/>
    <x v="129"/>
    <x v="46"/>
    <x v="1"/>
    <x v="1"/>
    <x v="2"/>
    <x v="8"/>
    <x v="71"/>
    <x v="0"/>
  </r>
  <r>
    <x v="0"/>
    <x v="2"/>
    <x v="130"/>
    <x v="47"/>
    <x v="13"/>
    <x v="1"/>
    <x v="68"/>
    <x v="8"/>
    <x v="102"/>
    <x v="0"/>
  </r>
  <r>
    <x v="0"/>
    <x v="2"/>
    <x v="131"/>
    <x v="41"/>
    <x v="1"/>
    <x v="1"/>
    <x v="106"/>
    <x v="95"/>
    <x v="185"/>
    <x v="0"/>
  </r>
  <r>
    <x v="1"/>
    <x v="1"/>
    <x v="132"/>
    <x v="48"/>
    <x v="24"/>
    <x v="5"/>
    <x v="70"/>
    <x v="67"/>
    <x v="104"/>
    <x v="0"/>
  </r>
  <r>
    <x v="0"/>
    <x v="3"/>
    <x v="0"/>
    <x v="0"/>
    <x v="0"/>
    <x v="0"/>
    <x v="107"/>
    <x v="96"/>
    <x v="186"/>
    <x v="0"/>
  </r>
  <r>
    <x v="0"/>
    <x v="3"/>
    <x v="1"/>
    <x v="1"/>
    <x v="1"/>
    <x v="1"/>
    <x v="108"/>
    <x v="1"/>
    <x v="187"/>
    <x v="0"/>
  </r>
  <r>
    <x v="0"/>
    <x v="3"/>
    <x v="2"/>
    <x v="2"/>
    <x v="2"/>
    <x v="1"/>
    <x v="2"/>
    <x v="2"/>
    <x v="188"/>
    <x v="0"/>
  </r>
  <r>
    <x v="0"/>
    <x v="3"/>
    <x v="3"/>
    <x v="2"/>
    <x v="3"/>
    <x v="1"/>
    <x v="109"/>
    <x v="3"/>
    <x v="189"/>
    <x v="0"/>
  </r>
  <r>
    <x v="0"/>
    <x v="3"/>
    <x v="4"/>
    <x v="0"/>
    <x v="4"/>
    <x v="1"/>
    <x v="110"/>
    <x v="7"/>
    <x v="190"/>
    <x v="0"/>
  </r>
  <r>
    <x v="0"/>
    <x v="3"/>
    <x v="5"/>
    <x v="0"/>
    <x v="4"/>
    <x v="0"/>
    <x v="57"/>
    <x v="97"/>
    <x v="191"/>
    <x v="0"/>
  </r>
  <r>
    <x v="0"/>
    <x v="3"/>
    <x v="6"/>
    <x v="0"/>
    <x v="5"/>
    <x v="1"/>
    <x v="111"/>
    <x v="29"/>
    <x v="192"/>
    <x v="0"/>
  </r>
  <r>
    <x v="0"/>
    <x v="3"/>
    <x v="7"/>
    <x v="0"/>
    <x v="5"/>
    <x v="2"/>
    <x v="107"/>
    <x v="7"/>
    <x v="193"/>
    <x v="0"/>
  </r>
  <r>
    <x v="0"/>
    <x v="3"/>
    <x v="8"/>
    <x v="3"/>
    <x v="6"/>
    <x v="1"/>
    <x v="26"/>
    <x v="8"/>
    <x v="46"/>
    <x v="0"/>
  </r>
  <r>
    <x v="0"/>
    <x v="3"/>
    <x v="9"/>
    <x v="3"/>
    <x v="7"/>
    <x v="1"/>
    <x v="112"/>
    <x v="9"/>
    <x v="194"/>
    <x v="0"/>
  </r>
  <r>
    <x v="0"/>
    <x v="3"/>
    <x v="10"/>
    <x v="0"/>
    <x v="8"/>
    <x v="0"/>
    <x v="21"/>
    <x v="21"/>
    <x v="195"/>
    <x v="0"/>
  </r>
  <r>
    <x v="0"/>
    <x v="3"/>
    <x v="11"/>
    <x v="0"/>
    <x v="8"/>
    <x v="1"/>
    <x v="9"/>
    <x v="98"/>
    <x v="196"/>
    <x v="0"/>
  </r>
  <r>
    <x v="0"/>
    <x v="3"/>
    <x v="12"/>
    <x v="2"/>
    <x v="0"/>
    <x v="1"/>
    <x v="113"/>
    <x v="18"/>
    <x v="197"/>
    <x v="0"/>
  </r>
  <r>
    <x v="0"/>
    <x v="3"/>
    <x v="13"/>
    <x v="2"/>
    <x v="3"/>
    <x v="3"/>
    <x v="114"/>
    <x v="99"/>
    <x v="39"/>
    <x v="0"/>
  </r>
  <r>
    <x v="0"/>
    <x v="3"/>
    <x v="14"/>
    <x v="4"/>
    <x v="1"/>
    <x v="1"/>
    <x v="115"/>
    <x v="14"/>
    <x v="198"/>
    <x v="0"/>
  </r>
  <r>
    <x v="0"/>
    <x v="3"/>
    <x v="15"/>
    <x v="4"/>
    <x v="1"/>
    <x v="0"/>
    <x v="116"/>
    <x v="100"/>
    <x v="199"/>
    <x v="0"/>
  </r>
  <r>
    <x v="0"/>
    <x v="3"/>
    <x v="16"/>
    <x v="5"/>
    <x v="9"/>
    <x v="1"/>
    <x v="1"/>
    <x v="16"/>
    <x v="94"/>
    <x v="0"/>
  </r>
  <r>
    <x v="0"/>
    <x v="3"/>
    <x v="17"/>
    <x v="6"/>
    <x v="1"/>
    <x v="1"/>
    <x v="117"/>
    <x v="101"/>
    <x v="200"/>
    <x v="0"/>
  </r>
  <r>
    <x v="0"/>
    <x v="3"/>
    <x v="18"/>
    <x v="7"/>
    <x v="1"/>
    <x v="1"/>
    <x v="18"/>
    <x v="1"/>
    <x v="18"/>
    <x v="0"/>
  </r>
  <r>
    <x v="0"/>
    <x v="3"/>
    <x v="19"/>
    <x v="4"/>
    <x v="1"/>
    <x v="3"/>
    <x v="81"/>
    <x v="8"/>
    <x v="201"/>
    <x v="0"/>
  </r>
  <r>
    <x v="0"/>
    <x v="3"/>
    <x v="20"/>
    <x v="1"/>
    <x v="1"/>
    <x v="1"/>
    <x v="38"/>
    <x v="19"/>
    <x v="122"/>
    <x v="0"/>
  </r>
  <r>
    <x v="0"/>
    <x v="3"/>
    <x v="21"/>
    <x v="0"/>
    <x v="0"/>
    <x v="4"/>
    <x v="118"/>
    <x v="37"/>
    <x v="202"/>
    <x v="6"/>
  </r>
  <r>
    <x v="0"/>
    <x v="3"/>
    <x v="22"/>
    <x v="3"/>
    <x v="7"/>
    <x v="1"/>
    <x v="10"/>
    <x v="74"/>
    <x v="147"/>
    <x v="0"/>
  </r>
  <r>
    <x v="0"/>
    <x v="3"/>
    <x v="23"/>
    <x v="8"/>
    <x v="10"/>
    <x v="0"/>
    <x v="119"/>
    <x v="102"/>
    <x v="203"/>
    <x v="0"/>
  </r>
  <r>
    <x v="0"/>
    <x v="3"/>
    <x v="24"/>
    <x v="1"/>
    <x v="1"/>
    <x v="0"/>
    <x v="8"/>
    <x v="95"/>
    <x v="204"/>
    <x v="0"/>
  </r>
  <r>
    <x v="0"/>
    <x v="3"/>
    <x v="25"/>
    <x v="5"/>
    <x v="11"/>
    <x v="1"/>
    <x v="120"/>
    <x v="14"/>
    <x v="205"/>
    <x v="0"/>
  </r>
  <r>
    <x v="0"/>
    <x v="3"/>
    <x v="26"/>
    <x v="7"/>
    <x v="1"/>
    <x v="1"/>
    <x v="21"/>
    <x v="21"/>
    <x v="22"/>
    <x v="0"/>
  </r>
  <r>
    <x v="0"/>
    <x v="3"/>
    <x v="27"/>
    <x v="2"/>
    <x v="0"/>
    <x v="1"/>
    <x v="21"/>
    <x v="21"/>
    <x v="22"/>
    <x v="0"/>
  </r>
  <r>
    <x v="0"/>
    <x v="3"/>
    <x v="28"/>
    <x v="2"/>
    <x v="2"/>
    <x v="1"/>
    <x v="21"/>
    <x v="21"/>
    <x v="22"/>
    <x v="0"/>
  </r>
  <r>
    <x v="0"/>
    <x v="3"/>
    <x v="29"/>
    <x v="0"/>
    <x v="5"/>
    <x v="1"/>
    <x v="21"/>
    <x v="21"/>
    <x v="22"/>
    <x v="0"/>
  </r>
  <r>
    <x v="0"/>
    <x v="3"/>
    <x v="30"/>
    <x v="0"/>
    <x v="8"/>
    <x v="1"/>
    <x v="21"/>
    <x v="21"/>
    <x v="22"/>
    <x v="0"/>
  </r>
  <r>
    <x v="0"/>
    <x v="3"/>
    <x v="31"/>
    <x v="0"/>
    <x v="0"/>
    <x v="0"/>
    <x v="21"/>
    <x v="21"/>
    <x v="206"/>
    <x v="0"/>
  </r>
  <r>
    <x v="0"/>
    <x v="3"/>
    <x v="32"/>
    <x v="0"/>
    <x v="0"/>
    <x v="1"/>
    <x v="121"/>
    <x v="23"/>
    <x v="207"/>
    <x v="0"/>
  </r>
  <r>
    <x v="0"/>
    <x v="3"/>
    <x v="33"/>
    <x v="9"/>
    <x v="1"/>
    <x v="0"/>
    <x v="21"/>
    <x v="21"/>
    <x v="22"/>
    <x v="0"/>
  </r>
  <r>
    <x v="0"/>
    <x v="3"/>
    <x v="34"/>
    <x v="10"/>
    <x v="1"/>
    <x v="0"/>
    <x v="21"/>
    <x v="21"/>
    <x v="22"/>
    <x v="0"/>
  </r>
  <r>
    <x v="0"/>
    <x v="3"/>
    <x v="35"/>
    <x v="5"/>
    <x v="11"/>
    <x v="1"/>
    <x v="33"/>
    <x v="24"/>
    <x v="208"/>
    <x v="0"/>
  </r>
  <r>
    <x v="0"/>
    <x v="3"/>
    <x v="36"/>
    <x v="5"/>
    <x v="12"/>
    <x v="1"/>
    <x v="122"/>
    <x v="25"/>
    <x v="209"/>
    <x v="0"/>
  </r>
  <r>
    <x v="0"/>
    <x v="3"/>
    <x v="37"/>
    <x v="2"/>
    <x v="3"/>
    <x v="1"/>
    <x v="21"/>
    <x v="21"/>
    <x v="22"/>
    <x v="0"/>
  </r>
  <r>
    <x v="0"/>
    <x v="3"/>
    <x v="39"/>
    <x v="11"/>
    <x v="1"/>
    <x v="1"/>
    <x v="8"/>
    <x v="45"/>
    <x v="210"/>
    <x v="0"/>
  </r>
  <r>
    <x v="0"/>
    <x v="3"/>
    <x v="40"/>
    <x v="11"/>
    <x v="1"/>
    <x v="1"/>
    <x v="123"/>
    <x v="103"/>
    <x v="211"/>
    <x v="0"/>
  </r>
  <r>
    <x v="0"/>
    <x v="3"/>
    <x v="41"/>
    <x v="5"/>
    <x v="2"/>
    <x v="1"/>
    <x v="124"/>
    <x v="80"/>
    <x v="212"/>
    <x v="0"/>
  </r>
  <r>
    <x v="0"/>
    <x v="3"/>
    <x v="42"/>
    <x v="5"/>
    <x v="13"/>
    <x v="1"/>
    <x v="29"/>
    <x v="16"/>
    <x v="213"/>
    <x v="0"/>
  </r>
  <r>
    <x v="0"/>
    <x v="3"/>
    <x v="43"/>
    <x v="5"/>
    <x v="2"/>
    <x v="1"/>
    <x v="125"/>
    <x v="104"/>
    <x v="214"/>
    <x v="0"/>
  </r>
  <r>
    <x v="0"/>
    <x v="3"/>
    <x v="44"/>
    <x v="11"/>
    <x v="1"/>
    <x v="1"/>
    <x v="31"/>
    <x v="105"/>
    <x v="215"/>
    <x v="0"/>
  </r>
  <r>
    <x v="0"/>
    <x v="3"/>
    <x v="45"/>
    <x v="11"/>
    <x v="1"/>
    <x v="3"/>
    <x v="126"/>
    <x v="85"/>
    <x v="216"/>
    <x v="0"/>
  </r>
  <r>
    <x v="0"/>
    <x v="3"/>
    <x v="46"/>
    <x v="12"/>
    <x v="1"/>
    <x v="3"/>
    <x v="127"/>
    <x v="1"/>
    <x v="217"/>
    <x v="0"/>
  </r>
  <r>
    <x v="0"/>
    <x v="3"/>
    <x v="47"/>
    <x v="13"/>
    <x v="1"/>
    <x v="1"/>
    <x v="23"/>
    <x v="106"/>
    <x v="218"/>
    <x v="0"/>
  </r>
  <r>
    <x v="0"/>
    <x v="3"/>
    <x v="48"/>
    <x v="14"/>
    <x v="1"/>
    <x v="1"/>
    <x v="128"/>
    <x v="85"/>
    <x v="219"/>
    <x v="0"/>
  </r>
  <r>
    <x v="0"/>
    <x v="3"/>
    <x v="49"/>
    <x v="15"/>
    <x v="1"/>
    <x v="1"/>
    <x v="129"/>
    <x v="19"/>
    <x v="220"/>
    <x v="0"/>
  </r>
  <r>
    <x v="0"/>
    <x v="3"/>
    <x v="50"/>
    <x v="11"/>
    <x v="1"/>
    <x v="1"/>
    <x v="2"/>
    <x v="107"/>
    <x v="221"/>
    <x v="0"/>
  </r>
  <r>
    <x v="0"/>
    <x v="3"/>
    <x v="51"/>
    <x v="16"/>
    <x v="1"/>
    <x v="3"/>
    <x v="21"/>
    <x v="21"/>
    <x v="79"/>
    <x v="0"/>
  </r>
  <r>
    <x v="0"/>
    <x v="3"/>
    <x v="52"/>
    <x v="16"/>
    <x v="1"/>
    <x v="1"/>
    <x v="5"/>
    <x v="37"/>
    <x v="145"/>
    <x v="0"/>
  </r>
  <r>
    <x v="0"/>
    <x v="3"/>
    <x v="53"/>
    <x v="5"/>
    <x v="13"/>
    <x v="1"/>
    <x v="90"/>
    <x v="38"/>
    <x v="222"/>
    <x v="0"/>
  </r>
  <r>
    <x v="0"/>
    <x v="3"/>
    <x v="54"/>
    <x v="5"/>
    <x v="9"/>
    <x v="1"/>
    <x v="130"/>
    <x v="38"/>
    <x v="223"/>
    <x v="0"/>
  </r>
  <r>
    <x v="0"/>
    <x v="3"/>
    <x v="55"/>
    <x v="5"/>
    <x v="2"/>
    <x v="1"/>
    <x v="26"/>
    <x v="39"/>
    <x v="112"/>
    <x v="0"/>
  </r>
  <r>
    <x v="0"/>
    <x v="3"/>
    <x v="56"/>
    <x v="17"/>
    <x v="1"/>
    <x v="3"/>
    <x v="131"/>
    <x v="108"/>
    <x v="224"/>
    <x v="0"/>
  </r>
  <r>
    <x v="0"/>
    <x v="3"/>
    <x v="57"/>
    <x v="18"/>
    <x v="1"/>
    <x v="3"/>
    <x v="21"/>
    <x v="21"/>
    <x v="50"/>
    <x v="0"/>
  </r>
  <r>
    <x v="0"/>
    <x v="3"/>
    <x v="58"/>
    <x v="18"/>
    <x v="1"/>
    <x v="0"/>
    <x v="21"/>
    <x v="21"/>
    <x v="225"/>
    <x v="0"/>
  </r>
  <r>
    <x v="0"/>
    <x v="3"/>
    <x v="59"/>
    <x v="13"/>
    <x v="1"/>
    <x v="1"/>
    <x v="132"/>
    <x v="8"/>
    <x v="226"/>
    <x v="0"/>
  </r>
  <r>
    <x v="0"/>
    <x v="3"/>
    <x v="60"/>
    <x v="18"/>
    <x v="1"/>
    <x v="0"/>
    <x v="21"/>
    <x v="21"/>
    <x v="227"/>
    <x v="0"/>
  </r>
  <r>
    <x v="0"/>
    <x v="3"/>
    <x v="61"/>
    <x v="5"/>
    <x v="14"/>
    <x v="1"/>
    <x v="41"/>
    <x v="41"/>
    <x v="228"/>
    <x v="0"/>
  </r>
  <r>
    <x v="0"/>
    <x v="3"/>
    <x v="62"/>
    <x v="5"/>
    <x v="14"/>
    <x v="1"/>
    <x v="21"/>
    <x v="21"/>
    <x v="22"/>
    <x v="0"/>
  </r>
  <r>
    <x v="0"/>
    <x v="3"/>
    <x v="63"/>
    <x v="15"/>
    <x v="1"/>
    <x v="3"/>
    <x v="25"/>
    <x v="14"/>
    <x v="229"/>
    <x v="0"/>
  </r>
  <r>
    <x v="0"/>
    <x v="3"/>
    <x v="64"/>
    <x v="2"/>
    <x v="0"/>
    <x v="4"/>
    <x v="26"/>
    <x v="43"/>
    <x v="230"/>
    <x v="3"/>
  </r>
  <r>
    <x v="0"/>
    <x v="3"/>
    <x v="65"/>
    <x v="18"/>
    <x v="1"/>
    <x v="1"/>
    <x v="133"/>
    <x v="3"/>
    <x v="231"/>
    <x v="0"/>
  </r>
  <r>
    <x v="0"/>
    <x v="3"/>
    <x v="66"/>
    <x v="19"/>
    <x v="1"/>
    <x v="0"/>
    <x v="134"/>
    <x v="69"/>
    <x v="232"/>
    <x v="0"/>
  </r>
  <r>
    <x v="0"/>
    <x v="3"/>
    <x v="67"/>
    <x v="20"/>
    <x v="15"/>
    <x v="1"/>
    <x v="21"/>
    <x v="21"/>
    <x v="22"/>
    <x v="0"/>
  </r>
  <r>
    <x v="0"/>
    <x v="3"/>
    <x v="68"/>
    <x v="21"/>
    <x v="16"/>
    <x v="1"/>
    <x v="21"/>
    <x v="21"/>
    <x v="22"/>
    <x v="0"/>
  </r>
  <r>
    <x v="0"/>
    <x v="3"/>
    <x v="69"/>
    <x v="22"/>
    <x v="14"/>
    <x v="1"/>
    <x v="21"/>
    <x v="21"/>
    <x v="22"/>
    <x v="0"/>
  </r>
  <r>
    <x v="0"/>
    <x v="3"/>
    <x v="70"/>
    <x v="23"/>
    <x v="10"/>
    <x v="0"/>
    <x v="18"/>
    <x v="109"/>
    <x v="233"/>
    <x v="0"/>
  </r>
  <r>
    <x v="0"/>
    <x v="3"/>
    <x v="71"/>
    <x v="24"/>
    <x v="17"/>
    <x v="1"/>
    <x v="83"/>
    <x v="9"/>
    <x v="234"/>
    <x v="0"/>
  </r>
  <r>
    <x v="0"/>
    <x v="3"/>
    <x v="72"/>
    <x v="25"/>
    <x v="10"/>
    <x v="1"/>
    <x v="21"/>
    <x v="21"/>
    <x v="22"/>
    <x v="0"/>
  </r>
  <r>
    <x v="0"/>
    <x v="3"/>
    <x v="73"/>
    <x v="26"/>
    <x v="1"/>
    <x v="3"/>
    <x v="135"/>
    <x v="110"/>
    <x v="235"/>
    <x v="0"/>
  </r>
  <r>
    <x v="0"/>
    <x v="3"/>
    <x v="74"/>
    <x v="22"/>
    <x v="13"/>
    <x v="1"/>
    <x v="21"/>
    <x v="21"/>
    <x v="22"/>
    <x v="0"/>
  </r>
  <r>
    <x v="0"/>
    <x v="3"/>
    <x v="75"/>
    <x v="22"/>
    <x v="13"/>
    <x v="2"/>
    <x v="8"/>
    <x v="39"/>
    <x v="147"/>
    <x v="0"/>
  </r>
  <r>
    <x v="0"/>
    <x v="3"/>
    <x v="76"/>
    <x v="27"/>
    <x v="1"/>
    <x v="1"/>
    <x v="57"/>
    <x v="48"/>
    <x v="236"/>
    <x v="0"/>
  </r>
  <r>
    <x v="0"/>
    <x v="3"/>
    <x v="77"/>
    <x v="28"/>
    <x v="1"/>
    <x v="1"/>
    <x v="8"/>
    <x v="1"/>
    <x v="160"/>
    <x v="0"/>
  </r>
  <r>
    <x v="0"/>
    <x v="3"/>
    <x v="78"/>
    <x v="8"/>
    <x v="17"/>
    <x v="1"/>
    <x v="10"/>
    <x v="21"/>
    <x v="22"/>
    <x v="0"/>
  </r>
  <r>
    <x v="0"/>
    <x v="3"/>
    <x v="79"/>
    <x v="29"/>
    <x v="1"/>
    <x v="1"/>
    <x v="119"/>
    <x v="111"/>
    <x v="237"/>
    <x v="0"/>
  </r>
  <r>
    <x v="0"/>
    <x v="3"/>
    <x v="80"/>
    <x v="30"/>
    <x v="9"/>
    <x v="1"/>
    <x v="66"/>
    <x v="14"/>
    <x v="238"/>
    <x v="0"/>
  </r>
  <r>
    <x v="0"/>
    <x v="3"/>
    <x v="81"/>
    <x v="31"/>
    <x v="18"/>
    <x v="1"/>
    <x v="48"/>
    <x v="1"/>
    <x v="65"/>
    <x v="0"/>
  </r>
  <r>
    <x v="0"/>
    <x v="3"/>
    <x v="82"/>
    <x v="32"/>
    <x v="13"/>
    <x v="1"/>
    <x v="5"/>
    <x v="112"/>
    <x v="239"/>
    <x v="0"/>
  </r>
  <r>
    <x v="0"/>
    <x v="3"/>
    <x v="83"/>
    <x v="6"/>
    <x v="1"/>
    <x v="3"/>
    <x v="136"/>
    <x v="113"/>
    <x v="240"/>
    <x v="0"/>
  </r>
  <r>
    <x v="0"/>
    <x v="3"/>
    <x v="84"/>
    <x v="1"/>
    <x v="1"/>
    <x v="3"/>
    <x v="80"/>
    <x v="85"/>
    <x v="241"/>
    <x v="0"/>
  </r>
  <r>
    <x v="0"/>
    <x v="3"/>
    <x v="85"/>
    <x v="33"/>
    <x v="13"/>
    <x v="1"/>
    <x v="137"/>
    <x v="91"/>
    <x v="242"/>
    <x v="0"/>
  </r>
  <r>
    <x v="0"/>
    <x v="3"/>
    <x v="86"/>
    <x v="34"/>
    <x v="1"/>
    <x v="1"/>
    <x v="48"/>
    <x v="52"/>
    <x v="243"/>
    <x v="0"/>
  </r>
  <r>
    <x v="0"/>
    <x v="3"/>
    <x v="87"/>
    <x v="35"/>
    <x v="13"/>
    <x v="1"/>
    <x v="17"/>
    <x v="14"/>
    <x v="71"/>
    <x v="0"/>
  </r>
  <r>
    <x v="0"/>
    <x v="3"/>
    <x v="88"/>
    <x v="35"/>
    <x v="2"/>
    <x v="1"/>
    <x v="2"/>
    <x v="43"/>
    <x v="72"/>
    <x v="0"/>
  </r>
  <r>
    <x v="0"/>
    <x v="3"/>
    <x v="89"/>
    <x v="34"/>
    <x v="1"/>
    <x v="1"/>
    <x v="21"/>
    <x v="21"/>
    <x v="22"/>
    <x v="0"/>
  </r>
  <r>
    <x v="0"/>
    <x v="3"/>
    <x v="90"/>
    <x v="35"/>
    <x v="18"/>
    <x v="1"/>
    <x v="48"/>
    <x v="1"/>
    <x v="65"/>
    <x v="0"/>
  </r>
  <r>
    <x v="0"/>
    <x v="3"/>
    <x v="91"/>
    <x v="35"/>
    <x v="14"/>
    <x v="1"/>
    <x v="138"/>
    <x v="18"/>
    <x v="244"/>
    <x v="0"/>
  </r>
  <r>
    <x v="0"/>
    <x v="3"/>
    <x v="92"/>
    <x v="35"/>
    <x v="0"/>
    <x v="1"/>
    <x v="95"/>
    <x v="19"/>
    <x v="167"/>
    <x v="0"/>
  </r>
  <r>
    <x v="0"/>
    <x v="3"/>
    <x v="93"/>
    <x v="35"/>
    <x v="1"/>
    <x v="1"/>
    <x v="55"/>
    <x v="1"/>
    <x v="75"/>
    <x v="0"/>
  </r>
  <r>
    <x v="0"/>
    <x v="3"/>
    <x v="94"/>
    <x v="36"/>
    <x v="18"/>
    <x v="1"/>
    <x v="2"/>
    <x v="88"/>
    <x v="245"/>
    <x v="0"/>
  </r>
  <r>
    <x v="0"/>
    <x v="3"/>
    <x v="95"/>
    <x v="32"/>
    <x v="13"/>
    <x v="1"/>
    <x v="21"/>
    <x v="21"/>
    <x v="22"/>
    <x v="0"/>
  </r>
  <r>
    <x v="0"/>
    <x v="3"/>
    <x v="133"/>
    <x v="49"/>
    <x v="13"/>
    <x v="1"/>
    <x v="21"/>
    <x v="21"/>
    <x v="22"/>
    <x v="0"/>
  </r>
  <r>
    <x v="0"/>
    <x v="3"/>
    <x v="96"/>
    <x v="37"/>
    <x v="1"/>
    <x v="1"/>
    <x v="1"/>
    <x v="54"/>
    <x v="169"/>
    <x v="0"/>
  </r>
  <r>
    <x v="0"/>
    <x v="3"/>
    <x v="97"/>
    <x v="33"/>
    <x v="13"/>
    <x v="1"/>
    <x v="8"/>
    <x v="24"/>
    <x v="180"/>
    <x v="0"/>
  </r>
  <r>
    <x v="0"/>
    <x v="3"/>
    <x v="98"/>
    <x v="30"/>
    <x v="9"/>
    <x v="1"/>
    <x v="21"/>
    <x v="21"/>
    <x v="22"/>
    <x v="0"/>
  </r>
  <r>
    <x v="0"/>
    <x v="3"/>
    <x v="99"/>
    <x v="38"/>
    <x v="13"/>
    <x v="1"/>
    <x v="2"/>
    <x v="52"/>
    <x v="86"/>
    <x v="0"/>
  </r>
  <r>
    <x v="0"/>
    <x v="3"/>
    <x v="100"/>
    <x v="38"/>
    <x v="13"/>
    <x v="3"/>
    <x v="134"/>
    <x v="18"/>
    <x v="246"/>
    <x v="0"/>
  </r>
  <r>
    <x v="0"/>
    <x v="3"/>
    <x v="101"/>
    <x v="37"/>
    <x v="1"/>
    <x v="1"/>
    <x v="21"/>
    <x v="21"/>
    <x v="22"/>
    <x v="0"/>
  </r>
  <r>
    <x v="0"/>
    <x v="3"/>
    <x v="102"/>
    <x v="14"/>
    <x v="1"/>
    <x v="1"/>
    <x v="17"/>
    <x v="39"/>
    <x v="83"/>
    <x v="0"/>
  </r>
  <r>
    <x v="0"/>
    <x v="3"/>
    <x v="103"/>
    <x v="15"/>
    <x v="1"/>
    <x v="1"/>
    <x v="41"/>
    <x v="57"/>
    <x v="247"/>
    <x v="0"/>
  </r>
  <r>
    <x v="0"/>
    <x v="3"/>
    <x v="104"/>
    <x v="39"/>
    <x v="1"/>
    <x v="3"/>
    <x v="139"/>
    <x v="43"/>
    <x v="248"/>
    <x v="0"/>
  </r>
  <r>
    <x v="0"/>
    <x v="3"/>
    <x v="105"/>
    <x v="40"/>
    <x v="9"/>
    <x v="1"/>
    <x v="2"/>
    <x v="52"/>
    <x v="86"/>
    <x v="0"/>
  </r>
  <r>
    <x v="0"/>
    <x v="3"/>
    <x v="106"/>
    <x v="41"/>
    <x v="1"/>
    <x v="1"/>
    <x v="2"/>
    <x v="58"/>
    <x v="87"/>
    <x v="0"/>
  </r>
  <r>
    <x v="0"/>
    <x v="3"/>
    <x v="107"/>
    <x v="42"/>
    <x v="19"/>
    <x v="0"/>
    <x v="93"/>
    <x v="114"/>
    <x v="249"/>
    <x v="0"/>
  </r>
  <r>
    <x v="0"/>
    <x v="3"/>
    <x v="108"/>
    <x v="42"/>
    <x v="19"/>
    <x v="1"/>
    <x v="140"/>
    <x v="115"/>
    <x v="250"/>
    <x v="0"/>
  </r>
  <r>
    <x v="0"/>
    <x v="3"/>
    <x v="109"/>
    <x v="42"/>
    <x v="20"/>
    <x v="1"/>
    <x v="68"/>
    <x v="61"/>
    <x v="251"/>
    <x v="0"/>
  </r>
  <r>
    <x v="0"/>
    <x v="3"/>
    <x v="110"/>
    <x v="42"/>
    <x v="21"/>
    <x v="1"/>
    <x v="2"/>
    <x v="116"/>
    <x v="252"/>
    <x v="0"/>
  </r>
  <r>
    <x v="0"/>
    <x v="3"/>
    <x v="111"/>
    <x v="42"/>
    <x v="22"/>
    <x v="1"/>
    <x v="30"/>
    <x v="63"/>
    <x v="253"/>
    <x v="0"/>
  </r>
  <r>
    <x v="0"/>
    <x v="3"/>
    <x v="112"/>
    <x v="35"/>
    <x v="1"/>
    <x v="1"/>
    <x v="21"/>
    <x v="21"/>
    <x v="22"/>
    <x v="0"/>
  </r>
  <r>
    <x v="0"/>
    <x v="3"/>
    <x v="113"/>
    <x v="43"/>
    <x v="1"/>
    <x v="1"/>
    <x v="48"/>
    <x v="1"/>
    <x v="65"/>
    <x v="0"/>
  </r>
  <r>
    <x v="0"/>
    <x v="3"/>
    <x v="114"/>
    <x v="42"/>
    <x v="21"/>
    <x v="1"/>
    <x v="21"/>
    <x v="21"/>
    <x v="22"/>
    <x v="0"/>
  </r>
  <r>
    <x v="0"/>
    <x v="3"/>
    <x v="115"/>
    <x v="42"/>
    <x v="19"/>
    <x v="1"/>
    <x v="21"/>
    <x v="21"/>
    <x v="22"/>
    <x v="0"/>
  </r>
  <r>
    <x v="0"/>
    <x v="3"/>
    <x v="116"/>
    <x v="42"/>
    <x v="20"/>
    <x v="1"/>
    <x v="21"/>
    <x v="21"/>
    <x v="22"/>
    <x v="0"/>
  </r>
  <r>
    <x v="0"/>
    <x v="3"/>
    <x v="117"/>
    <x v="42"/>
    <x v="22"/>
    <x v="1"/>
    <x v="21"/>
    <x v="21"/>
    <x v="22"/>
    <x v="0"/>
  </r>
  <r>
    <x v="0"/>
    <x v="3"/>
    <x v="118"/>
    <x v="41"/>
    <x v="1"/>
    <x v="1"/>
    <x v="96"/>
    <x v="56"/>
    <x v="254"/>
    <x v="0"/>
  </r>
  <r>
    <x v="0"/>
    <x v="3"/>
    <x v="119"/>
    <x v="35"/>
    <x v="13"/>
    <x v="1"/>
    <x v="5"/>
    <x v="18"/>
    <x v="255"/>
    <x v="0"/>
  </r>
  <r>
    <x v="0"/>
    <x v="3"/>
    <x v="120"/>
    <x v="35"/>
    <x v="1"/>
    <x v="1"/>
    <x v="10"/>
    <x v="23"/>
    <x v="256"/>
    <x v="0"/>
  </r>
  <r>
    <x v="0"/>
    <x v="3"/>
    <x v="121"/>
    <x v="35"/>
    <x v="18"/>
    <x v="1"/>
    <x v="21"/>
    <x v="21"/>
    <x v="22"/>
    <x v="0"/>
  </r>
  <r>
    <x v="0"/>
    <x v="3"/>
    <x v="122"/>
    <x v="35"/>
    <x v="2"/>
    <x v="1"/>
    <x v="21"/>
    <x v="21"/>
    <x v="22"/>
    <x v="0"/>
  </r>
  <r>
    <x v="0"/>
    <x v="3"/>
    <x v="123"/>
    <x v="35"/>
    <x v="0"/>
    <x v="1"/>
    <x v="21"/>
    <x v="21"/>
    <x v="22"/>
    <x v="0"/>
  </r>
  <r>
    <x v="0"/>
    <x v="3"/>
    <x v="124"/>
    <x v="35"/>
    <x v="14"/>
    <x v="1"/>
    <x v="8"/>
    <x v="64"/>
    <x v="181"/>
    <x v="0"/>
  </r>
  <r>
    <x v="0"/>
    <x v="3"/>
    <x v="125"/>
    <x v="41"/>
    <x v="1"/>
    <x v="3"/>
    <x v="141"/>
    <x v="39"/>
    <x v="257"/>
    <x v="0"/>
  </r>
  <r>
    <x v="0"/>
    <x v="3"/>
    <x v="126"/>
    <x v="44"/>
    <x v="9"/>
    <x v="1"/>
    <x v="10"/>
    <x v="8"/>
    <x v="99"/>
    <x v="0"/>
  </r>
  <r>
    <x v="0"/>
    <x v="3"/>
    <x v="127"/>
    <x v="45"/>
    <x v="23"/>
    <x v="0"/>
    <x v="130"/>
    <x v="117"/>
    <x v="258"/>
    <x v="0"/>
  </r>
  <r>
    <x v="0"/>
    <x v="3"/>
    <x v="128"/>
    <x v="45"/>
    <x v="23"/>
    <x v="0"/>
    <x v="21"/>
    <x v="21"/>
    <x v="259"/>
    <x v="0"/>
  </r>
  <r>
    <x v="0"/>
    <x v="3"/>
    <x v="129"/>
    <x v="46"/>
    <x v="1"/>
    <x v="1"/>
    <x v="2"/>
    <x v="8"/>
    <x v="71"/>
    <x v="0"/>
  </r>
  <r>
    <x v="0"/>
    <x v="3"/>
    <x v="130"/>
    <x v="47"/>
    <x v="13"/>
    <x v="1"/>
    <x v="68"/>
    <x v="8"/>
    <x v="102"/>
    <x v="0"/>
  </r>
  <r>
    <x v="0"/>
    <x v="3"/>
    <x v="131"/>
    <x v="41"/>
    <x v="1"/>
    <x v="1"/>
    <x v="142"/>
    <x v="118"/>
    <x v="260"/>
    <x v="0"/>
  </r>
  <r>
    <x v="1"/>
    <x v="1"/>
    <x v="132"/>
    <x v="48"/>
    <x v="24"/>
    <x v="5"/>
    <x v="70"/>
    <x v="67"/>
    <x v="104"/>
    <x v="0"/>
  </r>
  <r>
    <x v="0"/>
    <x v="4"/>
    <x v="0"/>
    <x v="0"/>
    <x v="0"/>
    <x v="0"/>
    <x v="143"/>
    <x v="119"/>
    <x v="261"/>
    <x v="0"/>
  </r>
  <r>
    <x v="0"/>
    <x v="4"/>
    <x v="1"/>
    <x v="1"/>
    <x v="1"/>
    <x v="1"/>
    <x v="144"/>
    <x v="1"/>
    <x v="262"/>
    <x v="0"/>
  </r>
  <r>
    <x v="0"/>
    <x v="4"/>
    <x v="2"/>
    <x v="2"/>
    <x v="2"/>
    <x v="1"/>
    <x v="145"/>
    <x v="69"/>
    <x v="263"/>
    <x v="0"/>
  </r>
  <r>
    <x v="0"/>
    <x v="4"/>
    <x v="3"/>
    <x v="2"/>
    <x v="3"/>
    <x v="1"/>
    <x v="102"/>
    <x v="3"/>
    <x v="264"/>
    <x v="0"/>
  </r>
  <r>
    <x v="0"/>
    <x v="4"/>
    <x v="4"/>
    <x v="0"/>
    <x v="4"/>
    <x v="1"/>
    <x v="146"/>
    <x v="7"/>
    <x v="265"/>
    <x v="0"/>
  </r>
  <r>
    <x v="0"/>
    <x v="4"/>
    <x v="5"/>
    <x v="0"/>
    <x v="4"/>
    <x v="0"/>
    <x v="26"/>
    <x v="120"/>
    <x v="266"/>
    <x v="0"/>
  </r>
  <r>
    <x v="0"/>
    <x v="4"/>
    <x v="6"/>
    <x v="0"/>
    <x v="5"/>
    <x v="1"/>
    <x v="147"/>
    <x v="6"/>
    <x v="267"/>
    <x v="0"/>
  </r>
  <r>
    <x v="0"/>
    <x v="4"/>
    <x v="7"/>
    <x v="0"/>
    <x v="5"/>
    <x v="2"/>
    <x v="148"/>
    <x v="7"/>
    <x v="268"/>
    <x v="0"/>
  </r>
  <r>
    <x v="0"/>
    <x v="4"/>
    <x v="8"/>
    <x v="3"/>
    <x v="6"/>
    <x v="1"/>
    <x v="8"/>
    <x v="8"/>
    <x v="8"/>
    <x v="0"/>
  </r>
  <r>
    <x v="0"/>
    <x v="4"/>
    <x v="9"/>
    <x v="3"/>
    <x v="7"/>
    <x v="1"/>
    <x v="149"/>
    <x v="9"/>
    <x v="269"/>
    <x v="0"/>
  </r>
  <r>
    <x v="0"/>
    <x v="4"/>
    <x v="10"/>
    <x v="0"/>
    <x v="8"/>
    <x v="0"/>
    <x v="21"/>
    <x v="21"/>
    <x v="270"/>
    <x v="0"/>
  </r>
  <r>
    <x v="0"/>
    <x v="4"/>
    <x v="11"/>
    <x v="0"/>
    <x v="8"/>
    <x v="1"/>
    <x v="150"/>
    <x v="121"/>
    <x v="271"/>
    <x v="0"/>
  </r>
  <r>
    <x v="0"/>
    <x v="4"/>
    <x v="12"/>
    <x v="2"/>
    <x v="0"/>
    <x v="1"/>
    <x v="151"/>
    <x v="12"/>
    <x v="272"/>
    <x v="0"/>
  </r>
  <r>
    <x v="0"/>
    <x v="4"/>
    <x v="13"/>
    <x v="2"/>
    <x v="3"/>
    <x v="3"/>
    <x v="10"/>
    <x v="85"/>
    <x v="273"/>
    <x v="0"/>
  </r>
  <r>
    <x v="0"/>
    <x v="4"/>
    <x v="14"/>
    <x v="4"/>
    <x v="1"/>
    <x v="1"/>
    <x v="152"/>
    <x v="14"/>
    <x v="274"/>
    <x v="0"/>
  </r>
  <r>
    <x v="0"/>
    <x v="4"/>
    <x v="15"/>
    <x v="4"/>
    <x v="1"/>
    <x v="0"/>
    <x v="153"/>
    <x v="122"/>
    <x v="275"/>
    <x v="0"/>
  </r>
  <r>
    <x v="0"/>
    <x v="4"/>
    <x v="16"/>
    <x v="5"/>
    <x v="9"/>
    <x v="1"/>
    <x v="1"/>
    <x v="16"/>
    <x v="94"/>
    <x v="0"/>
  </r>
  <r>
    <x v="0"/>
    <x v="4"/>
    <x v="17"/>
    <x v="6"/>
    <x v="1"/>
    <x v="1"/>
    <x v="35"/>
    <x v="123"/>
    <x v="276"/>
    <x v="0"/>
  </r>
  <r>
    <x v="0"/>
    <x v="4"/>
    <x v="18"/>
    <x v="7"/>
    <x v="1"/>
    <x v="1"/>
    <x v="18"/>
    <x v="1"/>
    <x v="18"/>
    <x v="0"/>
  </r>
  <r>
    <x v="0"/>
    <x v="4"/>
    <x v="19"/>
    <x v="4"/>
    <x v="1"/>
    <x v="3"/>
    <x v="154"/>
    <x v="1"/>
    <x v="277"/>
    <x v="0"/>
  </r>
  <r>
    <x v="0"/>
    <x v="4"/>
    <x v="20"/>
    <x v="1"/>
    <x v="1"/>
    <x v="1"/>
    <x v="114"/>
    <x v="19"/>
    <x v="278"/>
    <x v="0"/>
  </r>
  <r>
    <x v="0"/>
    <x v="4"/>
    <x v="21"/>
    <x v="0"/>
    <x v="0"/>
    <x v="4"/>
    <x v="155"/>
    <x v="20"/>
    <x v="279"/>
    <x v="7"/>
  </r>
  <r>
    <x v="0"/>
    <x v="4"/>
    <x v="22"/>
    <x v="3"/>
    <x v="7"/>
    <x v="1"/>
    <x v="10"/>
    <x v="74"/>
    <x v="147"/>
    <x v="0"/>
  </r>
  <r>
    <x v="0"/>
    <x v="4"/>
    <x v="23"/>
    <x v="8"/>
    <x v="10"/>
    <x v="0"/>
    <x v="38"/>
    <x v="124"/>
    <x v="280"/>
    <x v="0"/>
  </r>
  <r>
    <x v="0"/>
    <x v="4"/>
    <x v="24"/>
    <x v="1"/>
    <x v="1"/>
    <x v="0"/>
    <x v="70"/>
    <x v="67"/>
    <x v="104"/>
    <x v="0"/>
  </r>
  <r>
    <x v="0"/>
    <x v="4"/>
    <x v="25"/>
    <x v="5"/>
    <x v="11"/>
    <x v="1"/>
    <x v="156"/>
    <x v="14"/>
    <x v="281"/>
    <x v="0"/>
  </r>
  <r>
    <x v="0"/>
    <x v="4"/>
    <x v="26"/>
    <x v="7"/>
    <x v="1"/>
    <x v="1"/>
    <x v="10"/>
    <x v="56"/>
    <x v="8"/>
    <x v="0"/>
  </r>
  <r>
    <x v="0"/>
    <x v="4"/>
    <x v="27"/>
    <x v="2"/>
    <x v="0"/>
    <x v="1"/>
    <x v="10"/>
    <x v="1"/>
    <x v="282"/>
    <x v="0"/>
  </r>
  <r>
    <x v="0"/>
    <x v="4"/>
    <x v="28"/>
    <x v="2"/>
    <x v="2"/>
    <x v="1"/>
    <x v="21"/>
    <x v="21"/>
    <x v="22"/>
    <x v="0"/>
  </r>
  <r>
    <x v="0"/>
    <x v="4"/>
    <x v="29"/>
    <x v="0"/>
    <x v="5"/>
    <x v="1"/>
    <x v="21"/>
    <x v="21"/>
    <x v="22"/>
    <x v="0"/>
  </r>
  <r>
    <x v="0"/>
    <x v="4"/>
    <x v="30"/>
    <x v="0"/>
    <x v="8"/>
    <x v="1"/>
    <x v="21"/>
    <x v="21"/>
    <x v="22"/>
    <x v="0"/>
  </r>
  <r>
    <x v="0"/>
    <x v="4"/>
    <x v="31"/>
    <x v="0"/>
    <x v="0"/>
    <x v="0"/>
    <x v="70"/>
    <x v="67"/>
    <x v="104"/>
    <x v="0"/>
  </r>
  <r>
    <x v="0"/>
    <x v="4"/>
    <x v="32"/>
    <x v="0"/>
    <x v="0"/>
    <x v="1"/>
    <x v="157"/>
    <x v="125"/>
    <x v="283"/>
    <x v="0"/>
  </r>
  <r>
    <x v="0"/>
    <x v="4"/>
    <x v="33"/>
    <x v="9"/>
    <x v="1"/>
    <x v="0"/>
    <x v="21"/>
    <x v="21"/>
    <x v="284"/>
    <x v="0"/>
  </r>
  <r>
    <x v="0"/>
    <x v="4"/>
    <x v="34"/>
    <x v="10"/>
    <x v="1"/>
    <x v="0"/>
    <x v="21"/>
    <x v="21"/>
    <x v="284"/>
    <x v="0"/>
  </r>
  <r>
    <x v="0"/>
    <x v="4"/>
    <x v="35"/>
    <x v="5"/>
    <x v="11"/>
    <x v="1"/>
    <x v="158"/>
    <x v="24"/>
    <x v="285"/>
    <x v="0"/>
  </r>
  <r>
    <x v="0"/>
    <x v="4"/>
    <x v="36"/>
    <x v="5"/>
    <x v="12"/>
    <x v="1"/>
    <x v="16"/>
    <x v="25"/>
    <x v="286"/>
    <x v="0"/>
  </r>
  <r>
    <x v="0"/>
    <x v="4"/>
    <x v="39"/>
    <x v="11"/>
    <x v="1"/>
    <x v="1"/>
    <x v="8"/>
    <x v="126"/>
    <x v="287"/>
    <x v="0"/>
  </r>
  <r>
    <x v="0"/>
    <x v="4"/>
    <x v="40"/>
    <x v="11"/>
    <x v="1"/>
    <x v="1"/>
    <x v="120"/>
    <x v="127"/>
    <x v="288"/>
    <x v="0"/>
  </r>
  <r>
    <x v="0"/>
    <x v="4"/>
    <x v="41"/>
    <x v="5"/>
    <x v="2"/>
    <x v="1"/>
    <x v="159"/>
    <x v="71"/>
    <x v="289"/>
    <x v="0"/>
  </r>
  <r>
    <x v="0"/>
    <x v="4"/>
    <x v="42"/>
    <x v="5"/>
    <x v="13"/>
    <x v="1"/>
    <x v="160"/>
    <x v="16"/>
    <x v="290"/>
    <x v="0"/>
  </r>
  <r>
    <x v="0"/>
    <x v="4"/>
    <x v="43"/>
    <x v="5"/>
    <x v="2"/>
    <x v="1"/>
    <x v="65"/>
    <x v="128"/>
    <x v="291"/>
    <x v="0"/>
  </r>
  <r>
    <x v="0"/>
    <x v="4"/>
    <x v="44"/>
    <x v="11"/>
    <x v="1"/>
    <x v="1"/>
    <x v="31"/>
    <x v="129"/>
    <x v="292"/>
    <x v="0"/>
  </r>
  <r>
    <x v="0"/>
    <x v="4"/>
    <x v="45"/>
    <x v="11"/>
    <x v="1"/>
    <x v="3"/>
    <x v="161"/>
    <x v="130"/>
    <x v="293"/>
    <x v="0"/>
  </r>
  <r>
    <x v="0"/>
    <x v="4"/>
    <x v="46"/>
    <x v="12"/>
    <x v="1"/>
    <x v="3"/>
    <x v="40"/>
    <x v="37"/>
    <x v="294"/>
    <x v="0"/>
  </r>
  <r>
    <x v="0"/>
    <x v="4"/>
    <x v="47"/>
    <x v="13"/>
    <x v="1"/>
    <x v="1"/>
    <x v="162"/>
    <x v="34"/>
    <x v="295"/>
    <x v="0"/>
  </r>
  <r>
    <x v="0"/>
    <x v="4"/>
    <x v="48"/>
    <x v="14"/>
    <x v="1"/>
    <x v="1"/>
    <x v="163"/>
    <x v="84"/>
    <x v="296"/>
    <x v="0"/>
  </r>
  <r>
    <x v="0"/>
    <x v="4"/>
    <x v="49"/>
    <x v="15"/>
    <x v="1"/>
    <x v="1"/>
    <x v="164"/>
    <x v="19"/>
    <x v="297"/>
    <x v="0"/>
  </r>
  <r>
    <x v="0"/>
    <x v="4"/>
    <x v="50"/>
    <x v="11"/>
    <x v="1"/>
    <x v="1"/>
    <x v="131"/>
    <x v="131"/>
    <x v="298"/>
    <x v="0"/>
  </r>
  <r>
    <x v="0"/>
    <x v="4"/>
    <x v="51"/>
    <x v="16"/>
    <x v="1"/>
    <x v="3"/>
    <x v="21"/>
    <x v="21"/>
    <x v="299"/>
    <x v="0"/>
  </r>
  <r>
    <x v="0"/>
    <x v="4"/>
    <x v="52"/>
    <x v="16"/>
    <x v="1"/>
    <x v="1"/>
    <x v="5"/>
    <x v="37"/>
    <x v="145"/>
    <x v="0"/>
  </r>
  <r>
    <x v="0"/>
    <x v="4"/>
    <x v="53"/>
    <x v="5"/>
    <x v="13"/>
    <x v="1"/>
    <x v="165"/>
    <x v="38"/>
    <x v="300"/>
    <x v="0"/>
  </r>
  <r>
    <x v="0"/>
    <x v="4"/>
    <x v="54"/>
    <x v="5"/>
    <x v="9"/>
    <x v="1"/>
    <x v="125"/>
    <x v="38"/>
    <x v="230"/>
    <x v="0"/>
  </r>
  <r>
    <x v="0"/>
    <x v="4"/>
    <x v="55"/>
    <x v="5"/>
    <x v="2"/>
    <x v="1"/>
    <x v="5"/>
    <x v="39"/>
    <x v="93"/>
    <x v="0"/>
  </r>
  <r>
    <x v="0"/>
    <x v="4"/>
    <x v="56"/>
    <x v="17"/>
    <x v="1"/>
    <x v="3"/>
    <x v="148"/>
    <x v="42"/>
    <x v="301"/>
    <x v="0"/>
  </r>
  <r>
    <x v="0"/>
    <x v="4"/>
    <x v="57"/>
    <x v="18"/>
    <x v="1"/>
    <x v="3"/>
    <x v="21"/>
    <x v="21"/>
    <x v="302"/>
    <x v="0"/>
  </r>
  <r>
    <x v="0"/>
    <x v="4"/>
    <x v="58"/>
    <x v="18"/>
    <x v="1"/>
    <x v="0"/>
    <x v="21"/>
    <x v="21"/>
    <x v="303"/>
    <x v="0"/>
  </r>
  <r>
    <x v="0"/>
    <x v="4"/>
    <x v="59"/>
    <x v="13"/>
    <x v="1"/>
    <x v="1"/>
    <x v="104"/>
    <x v="8"/>
    <x v="304"/>
    <x v="0"/>
  </r>
  <r>
    <x v="0"/>
    <x v="4"/>
    <x v="60"/>
    <x v="18"/>
    <x v="1"/>
    <x v="0"/>
    <x v="21"/>
    <x v="21"/>
    <x v="305"/>
    <x v="0"/>
  </r>
  <r>
    <x v="0"/>
    <x v="4"/>
    <x v="61"/>
    <x v="5"/>
    <x v="14"/>
    <x v="1"/>
    <x v="166"/>
    <x v="87"/>
    <x v="306"/>
    <x v="0"/>
  </r>
  <r>
    <x v="0"/>
    <x v="4"/>
    <x v="62"/>
    <x v="5"/>
    <x v="14"/>
    <x v="1"/>
    <x v="21"/>
    <x v="21"/>
    <x v="22"/>
    <x v="0"/>
  </r>
  <r>
    <x v="0"/>
    <x v="4"/>
    <x v="63"/>
    <x v="15"/>
    <x v="1"/>
    <x v="3"/>
    <x v="167"/>
    <x v="132"/>
    <x v="307"/>
    <x v="0"/>
  </r>
  <r>
    <x v="0"/>
    <x v="4"/>
    <x v="64"/>
    <x v="2"/>
    <x v="0"/>
    <x v="4"/>
    <x v="57"/>
    <x v="65"/>
    <x v="308"/>
    <x v="3"/>
  </r>
  <r>
    <x v="0"/>
    <x v="4"/>
    <x v="65"/>
    <x v="18"/>
    <x v="1"/>
    <x v="1"/>
    <x v="168"/>
    <x v="3"/>
    <x v="309"/>
    <x v="0"/>
  </r>
  <r>
    <x v="0"/>
    <x v="4"/>
    <x v="66"/>
    <x v="19"/>
    <x v="1"/>
    <x v="0"/>
    <x v="101"/>
    <x v="133"/>
    <x v="310"/>
    <x v="0"/>
  </r>
  <r>
    <x v="0"/>
    <x v="4"/>
    <x v="67"/>
    <x v="20"/>
    <x v="15"/>
    <x v="1"/>
    <x v="21"/>
    <x v="21"/>
    <x v="22"/>
    <x v="0"/>
  </r>
  <r>
    <x v="0"/>
    <x v="4"/>
    <x v="134"/>
    <x v="50"/>
    <x v="11"/>
    <x v="1"/>
    <x v="21"/>
    <x v="21"/>
    <x v="22"/>
    <x v="0"/>
  </r>
  <r>
    <x v="0"/>
    <x v="4"/>
    <x v="68"/>
    <x v="21"/>
    <x v="16"/>
    <x v="1"/>
    <x v="21"/>
    <x v="21"/>
    <x v="22"/>
    <x v="0"/>
  </r>
  <r>
    <x v="0"/>
    <x v="4"/>
    <x v="135"/>
    <x v="50"/>
    <x v="3"/>
    <x v="1"/>
    <x v="165"/>
    <x v="48"/>
    <x v="311"/>
    <x v="0"/>
  </r>
  <r>
    <x v="0"/>
    <x v="4"/>
    <x v="69"/>
    <x v="22"/>
    <x v="14"/>
    <x v="1"/>
    <x v="10"/>
    <x v="8"/>
    <x v="99"/>
    <x v="0"/>
  </r>
  <r>
    <x v="0"/>
    <x v="4"/>
    <x v="70"/>
    <x v="23"/>
    <x v="10"/>
    <x v="0"/>
    <x v="69"/>
    <x v="134"/>
    <x v="312"/>
    <x v="0"/>
  </r>
  <r>
    <x v="0"/>
    <x v="4"/>
    <x v="71"/>
    <x v="24"/>
    <x v="17"/>
    <x v="1"/>
    <x v="47"/>
    <x v="9"/>
    <x v="64"/>
    <x v="0"/>
  </r>
  <r>
    <x v="0"/>
    <x v="4"/>
    <x v="72"/>
    <x v="25"/>
    <x v="10"/>
    <x v="1"/>
    <x v="21"/>
    <x v="21"/>
    <x v="22"/>
    <x v="0"/>
  </r>
  <r>
    <x v="0"/>
    <x v="4"/>
    <x v="73"/>
    <x v="26"/>
    <x v="1"/>
    <x v="3"/>
    <x v="111"/>
    <x v="86"/>
    <x v="313"/>
    <x v="0"/>
  </r>
  <r>
    <x v="0"/>
    <x v="4"/>
    <x v="74"/>
    <x v="22"/>
    <x v="13"/>
    <x v="1"/>
    <x v="21"/>
    <x v="21"/>
    <x v="22"/>
    <x v="0"/>
  </r>
  <r>
    <x v="0"/>
    <x v="4"/>
    <x v="75"/>
    <x v="22"/>
    <x v="13"/>
    <x v="2"/>
    <x v="13"/>
    <x v="39"/>
    <x v="314"/>
    <x v="0"/>
  </r>
  <r>
    <x v="0"/>
    <x v="4"/>
    <x v="76"/>
    <x v="27"/>
    <x v="1"/>
    <x v="1"/>
    <x v="57"/>
    <x v="48"/>
    <x v="236"/>
    <x v="0"/>
  </r>
  <r>
    <x v="0"/>
    <x v="4"/>
    <x v="80"/>
    <x v="30"/>
    <x v="9"/>
    <x v="1"/>
    <x v="169"/>
    <x v="14"/>
    <x v="315"/>
    <x v="0"/>
  </r>
  <r>
    <x v="0"/>
    <x v="4"/>
    <x v="81"/>
    <x v="31"/>
    <x v="18"/>
    <x v="1"/>
    <x v="48"/>
    <x v="1"/>
    <x v="65"/>
    <x v="0"/>
  </r>
  <r>
    <x v="0"/>
    <x v="4"/>
    <x v="82"/>
    <x v="32"/>
    <x v="13"/>
    <x v="1"/>
    <x v="5"/>
    <x v="135"/>
    <x v="316"/>
    <x v="0"/>
  </r>
  <r>
    <x v="0"/>
    <x v="4"/>
    <x v="83"/>
    <x v="6"/>
    <x v="1"/>
    <x v="3"/>
    <x v="170"/>
    <x v="44"/>
    <x v="317"/>
    <x v="0"/>
  </r>
  <r>
    <x v="0"/>
    <x v="4"/>
    <x v="84"/>
    <x v="1"/>
    <x v="1"/>
    <x v="3"/>
    <x v="15"/>
    <x v="85"/>
    <x v="318"/>
    <x v="0"/>
  </r>
  <r>
    <x v="0"/>
    <x v="4"/>
    <x v="85"/>
    <x v="33"/>
    <x v="13"/>
    <x v="1"/>
    <x v="171"/>
    <x v="51"/>
    <x v="319"/>
    <x v="0"/>
  </r>
  <r>
    <x v="0"/>
    <x v="4"/>
    <x v="86"/>
    <x v="34"/>
    <x v="1"/>
    <x v="1"/>
    <x v="172"/>
    <x v="52"/>
    <x v="320"/>
    <x v="0"/>
  </r>
  <r>
    <x v="0"/>
    <x v="4"/>
    <x v="87"/>
    <x v="35"/>
    <x v="13"/>
    <x v="1"/>
    <x v="17"/>
    <x v="14"/>
    <x v="71"/>
    <x v="0"/>
  </r>
  <r>
    <x v="0"/>
    <x v="4"/>
    <x v="88"/>
    <x v="35"/>
    <x v="2"/>
    <x v="1"/>
    <x v="2"/>
    <x v="43"/>
    <x v="72"/>
    <x v="0"/>
  </r>
  <r>
    <x v="0"/>
    <x v="4"/>
    <x v="89"/>
    <x v="34"/>
    <x v="1"/>
    <x v="1"/>
    <x v="21"/>
    <x v="21"/>
    <x v="22"/>
    <x v="0"/>
  </r>
  <r>
    <x v="0"/>
    <x v="4"/>
    <x v="90"/>
    <x v="35"/>
    <x v="18"/>
    <x v="1"/>
    <x v="48"/>
    <x v="1"/>
    <x v="65"/>
    <x v="0"/>
  </r>
  <r>
    <x v="0"/>
    <x v="4"/>
    <x v="91"/>
    <x v="35"/>
    <x v="14"/>
    <x v="1"/>
    <x v="17"/>
    <x v="18"/>
    <x v="321"/>
    <x v="0"/>
  </r>
  <r>
    <x v="0"/>
    <x v="4"/>
    <x v="92"/>
    <x v="35"/>
    <x v="0"/>
    <x v="1"/>
    <x v="147"/>
    <x v="19"/>
    <x v="322"/>
    <x v="0"/>
  </r>
  <r>
    <x v="0"/>
    <x v="4"/>
    <x v="93"/>
    <x v="35"/>
    <x v="1"/>
    <x v="1"/>
    <x v="55"/>
    <x v="1"/>
    <x v="75"/>
    <x v="0"/>
  </r>
  <r>
    <x v="0"/>
    <x v="4"/>
    <x v="94"/>
    <x v="36"/>
    <x v="18"/>
    <x v="1"/>
    <x v="2"/>
    <x v="64"/>
    <x v="323"/>
    <x v="0"/>
  </r>
  <r>
    <x v="0"/>
    <x v="4"/>
    <x v="95"/>
    <x v="32"/>
    <x v="13"/>
    <x v="1"/>
    <x v="21"/>
    <x v="21"/>
    <x v="22"/>
    <x v="0"/>
  </r>
  <r>
    <x v="0"/>
    <x v="4"/>
    <x v="133"/>
    <x v="49"/>
    <x v="13"/>
    <x v="1"/>
    <x v="21"/>
    <x v="21"/>
    <x v="22"/>
    <x v="0"/>
  </r>
  <r>
    <x v="0"/>
    <x v="4"/>
    <x v="96"/>
    <x v="37"/>
    <x v="1"/>
    <x v="1"/>
    <x v="1"/>
    <x v="54"/>
    <x v="324"/>
    <x v="0"/>
  </r>
  <r>
    <x v="0"/>
    <x v="4"/>
    <x v="97"/>
    <x v="33"/>
    <x v="13"/>
    <x v="1"/>
    <x v="8"/>
    <x v="24"/>
    <x v="180"/>
    <x v="0"/>
  </r>
  <r>
    <x v="0"/>
    <x v="4"/>
    <x v="98"/>
    <x v="30"/>
    <x v="9"/>
    <x v="1"/>
    <x v="21"/>
    <x v="21"/>
    <x v="22"/>
    <x v="0"/>
  </r>
  <r>
    <x v="0"/>
    <x v="4"/>
    <x v="99"/>
    <x v="38"/>
    <x v="13"/>
    <x v="1"/>
    <x v="2"/>
    <x v="52"/>
    <x v="86"/>
    <x v="0"/>
  </r>
  <r>
    <x v="0"/>
    <x v="4"/>
    <x v="100"/>
    <x v="38"/>
    <x v="13"/>
    <x v="3"/>
    <x v="173"/>
    <x v="18"/>
    <x v="94"/>
    <x v="0"/>
  </r>
  <r>
    <x v="0"/>
    <x v="4"/>
    <x v="101"/>
    <x v="37"/>
    <x v="1"/>
    <x v="1"/>
    <x v="21"/>
    <x v="21"/>
    <x v="22"/>
    <x v="0"/>
  </r>
  <r>
    <x v="0"/>
    <x v="4"/>
    <x v="102"/>
    <x v="14"/>
    <x v="1"/>
    <x v="1"/>
    <x v="17"/>
    <x v="39"/>
    <x v="83"/>
    <x v="0"/>
  </r>
  <r>
    <x v="0"/>
    <x v="4"/>
    <x v="103"/>
    <x v="15"/>
    <x v="1"/>
    <x v="1"/>
    <x v="41"/>
    <x v="57"/>
    <x v="325"/>
    <x v="0"/>
  </r>
  <r>
    <x v="0"/>
    <x v="4"/>
    <x v="104"/>
    <x v="39"/>
    <x v="1"/>
    <x v="3"/>
    <x v="174"/>
    <x v="55"/>
    <x v="326"/>
    <x v="0"/>
  </r>
  <r>
    <x v="0"/>
    <x v="4"/>
    <x v="105"/>
    <x v="40"/>
    <x v="9"/>
    <x v="1"/>
    <x v="2"/>
    <x v="52"/>
    <x v="86"/>
    <x v="0"/>
  </r>
  <r>
    <x v="0"/>
    <x v="4"/>
    <x v="106"/>
    <x v="41"/>
    <x v="1"/>
    <x v="1"/>
    <x v="2"/>
    <x v="58"/>
    <x v="87"/>
    <x v="0"/>
  </r>
  <r>
    <x v="0"/>
    <x v="4"/>
    <x v="107"/>
    <x v="42"/>
    <x v="19"/>
    <x v="0"/>
    <x v="62"/>
    <x v="136"/>
    <x v="327"/>
    <x v="0"/>
  </r>
  <r>
    <x v="0"/>
    <x v="4"/>
    <x v="108"/>
    <x v="42"/>
    <x v="19"/>
    <x v="1"/>
    <x v="175"/>
    <x v="93"/>
    <x v="328"/>
    <x v="0"/>
  </r>
  <r>
    <x v="0"/>
    <x v="4"/>
    <x v="109"/>
    <x v="42"/>
    <x v="20"/>
    <x v="1"/>
    <x v="44"/>
    <x v="61"/>
    <x v="72"/>
    <x v="0"/>
  </r>
  <r>
    <x v="0"/>
    <x v="4"/>
    <x v="110"/>
    <x v="42"/>
    <x v="21"/>
    <x v="1"/>
    <x v="2"/>
    <x v="125"/>
    <x v="329"/>
    <x v="0"/>
  </r>
  <r>
    <x v="0"/>
    <x v="4"/>
    <x v="111"/>
    <x v="42"/>
    <x v="22"/>
    <x v="1"/>
    <x v="57"/>
    <x v="63"/>
    <x v="330"/>
    <x v="0"/>
  </r>
  <r>
    <x v="0"/>
    <x v="4"/>
    <x v="112"/>
    <x v="35"/>
    <x v="1"/>
    <x v="1"/>
    <x v="21"/>
    <x v="21"/>
    <x v="22"/>
    <x v="0"/>
  </r>
  <r>
    <x v="0"/>
    <x v="4"/>
    <x v="113"/>
    <x v="43"/>
    <x v="1"/>
    <x v="1"/>
    <x v="48"/>
    <x v="1"/>
    <x v="65"/>
    <x v="0"/>
  </r>
  <r>
    <x v="0"/>
    <x v="4"/>
    <x v="114"/>
    <x v="42"/>
    <x v="21"/>
    <x v="1"/>
    <x v="21"/>
    <x v="21"/>
    <x v="22"/>
    <x v="0"/>
  </r>
  <r>
    <x v="0"/>
    <x v="4"/>
    <x v="115"/>
    <x v="42"/>
    <x v="19"/>
    <x v="1"/>
    <x v="21"/>
    <x v="21"/>
    <x v="22"/>
    <x v="0"/>
  </r>
  <r>
    <x v="0"/>
    <x v="4"/>
    <x v="116"/>
    <x v="42"/>
    <x v="20"/>
    <x v="1"/>
    <x v="21"/>
    <x v="21"/>
    <x v="22"/>
    <x v="0"/>
  </r>
  <r>
    <x v="0"/>
    <x v="4"/>
    <x v="117"/>
    <x v="42"/>
    <x v="22"/>
    <x v="1"/>
    <x v="21"/>
    <x v="21"/>
    <x v="22"/>
    <x v="0"/>
  </r>
  <r>
    <x v="0"/>
    <x v="4"/>
    <x v="118"/>
    <x v="41"/>
    <x v="1"/>
    <x v="1"/>
    <x v="30"/>
    <x v="56"/>
    <x v="331"/>
    <x v="0"/>
  </r>
  <r>
    <x v="0"/>
    <x v="4"/>
    <x v="119"/>
    <x v="35"/>
    <x v="13"/>
    <x v="1"/>
    <x v="26"/>
    <x v="18"/>
    <x v="54"/>
    <x v="0"/>
  </r>
  <r>
    <x v="0"/>
    <x v="4"/>
    <x v="120"/>
    <x v="35"/>
    <x v="1"/>
    <x v="1"/>
    <x v="10"/>
    <x v="23"/>
    <x v="256"/>
    <x v="0"/>
  </r>
  <r>
    <x v="0"/>
    <x v="4"/>
    <x v="121"/>
    <x v="35"/>
    <x v="18"/>
    <x v="1"/>
    <x v="26"/>
    <x v="64"/>
    <x v="97"/>
    <x v="0"/>
  </r>
  <r>
    <x v="0"/>
    <x v="4"/>
    <x v="122"/>
    <x v="35"/>
    <x v="2"/>
    <x v="1"/>
    <x v="21"/>
    <x v="21"/>
    <x v="22"/>
    <x v="0"/>
  </r>
  <r>
    <x v="0"/>
    <x v="4"/>
    <x v="123"/>
    <x v="35"/>
    <x v="0"/>
    <x v="1"/>
    <x v="21"/>
    <x v="21"/>
    <x v="22"/>
    <x v="0"/>
  </r>
  <r>
    <x v="0"/>
    <x v="4"/>
    <x v="124"/>
    <x v="35"/>
    <x v="14"/>
    <x v="1"/>
    <x v="5"/>
    <x v="64"/>
    <x v="332"/>
    <x v="0"/>
  </r>
  <r>
    <x v="0"/>
    <x v="4"/>
    <x v="125"/>
    <x v="41"/>
    <x v="1"/>
    <x v="3"/>
    <x v="176"/>
    <x v="85"/>
    <x v="333"/>
    <x v="0"/>
  </r>
  <r>
    <x v="0"/>
    <x v="4"/>
    <x v="126"/>
    <x v="44"/>
    <x v="9"/>
    <x v="1"/>
    <x v="10"/>
    <x v="8"/>
    <x v="99"/>
    <x v="0"/>
  </r>
  <r>
    <x v="0"/>
    <x v="4"/>
    <x v="127"/>
    <x v="45"/>
    <x v="23"/>
    <x v="0"/>
    <x v="177"/>
    <x v="131"/>
    <x v="334"/>
    <x v="0"/>
  </r>
  <r>
    <x v="0"/>
    <x v="4"/>
    <x v="128"/>
    <x v="45"/>
    <x v="23"/>
    <x v="0"/>
    <x v="21"/>
    <x v="21"/>
    <x v="335"/>
    <x v="0"/>
  </r>
  <r>
    <x v="0"/>
    <x v="4"/>
    <x v="129"/>
    <x v="46"/>
    <x v="1"/>
    <x v="1"/>
    <x v="2"/>
    <x v="8"/>
    <x v="71"/>
    <x v="0"/>
  </r>
  <r>
    <x v="0"/>
    <x v="4"/>
    <x v="130"/>
    <x v="47"/>
    <x v="13"/>
    <x v="1"/>
    <x v="64"/>
    <x v="8"/>
    <x v="336"/>
    <x v="0"/>
  </r>
  <r>
    <x v="0"/>
    <x v="4"/>
    <x v="131"/>
    <x v="41"/>
    <x v="1"/>
    <x v="1"/>
    <x v="52"/>
    <x v="137"/>
    <x v="337"/>
    <x v="0"/>
  </r>
  <r>
    <x v="1"/>
    <x v="1"/>
    <x v="132"/>
    <x v="48"/>
    <x v="24"/>
    <x v="5"/>
    <x v="70"/>
    <x v="67"/>
    <x v="104"/>
    <x v="0"/>
  </r>
  <r>
    <x v="0"/>
    <x v="5"/>
    <x v="0"/>
    <x v="0"/>
    <x v="0"/>
    <x v="0"/>
    <x v="46"/>
    <x v="44"/>
    <x v="338"/>
    <x v="0"/>
  </r>
  <r>
    <x v="0"/>
    <x v="5"/>
    <x v="1"/>
    <x v="1"/>
    <x v="1"/>
    <x v="1"/>
    <x v="1"/>
    <x v="1"/>
    <x v="1"/>
    <x v="0"/>
  </r>
  <r>
    <x v="0"/>
    <x v="5"/>
    <x v="2"/>
    <x v="2"/>
    <x v="2"/>
    <x v="1"/>
    <x v="94"/>
    <x v="138"/>
    <x v="339"/>
    <x v="0"/>
  </r>
  <r>
    <x v="0"/>
    <x v="5"/>
    <x v="3"/>
    <x v="2"/>
    <x v="3"/>
    <x v="1"/>
    <x v="105"/>
    <x v="3"/>
    <x v="340"/>
    <x v="0"/>
  </r>
  <r>
    <x v="0"/>
    <x v="5"/>
    <x v="4"/>
    <x v="0"/>
    <x v="4"/>
    <x v="1"/>
    <x v="178"/>
    <x v="7"/>
    <x v="341"/>
    <x v="0"/>
  </r>
  <r>
    <x v="0"/>
    <x v="5"/>
    <x v="5"/>
    <x v="0"/>
    <x v="4"/>
    <x v="0"/>
    <x v="57"/>
    <x v="139"/>
    <x v="342"/>
    <x v="0"/>
  </r>
  <r>
    <x v="0"/>
    <x v="5"/>
    <x v="6"/>
    <x v="0"/>
    <x v="5"/>
    <x v="1"/>
    <x v="179"/>
    <x v="71"/>
    <x v="343"/>
    <x v="0"/>
  </r>
  <r>
    <x v="0"/>
    <x v="5"/>
    <x v="7"/>
    <x v="0"/>
    <x v="5"/>
    <x v="2"/>
    <x v="180"/>
    <x v="7"/>
    <x v="344"/>
    <x v="0"/>
  </r>
  <r>
    <x v="0"/>
    <x v="5"/>
    <x v="8"/>
    <x v="3"/>
    <x v="6"/>
    <x v="1"/>
    <x v="26"/>
    <x v="8"/>
    <x v="46"/>
    <x v="0"/>
  </r>
  <r>
    <x v="0"/>
    <x v="5"/>
    <x v="9"/>
    <x v="3"/>
    <x v="7"/>
    <x v="1"/>
    <x v="181"/>
    <x v="9"/>
    <x v="345"/>
    <x v="0"/>
  </r>
  <r>
    <x v="0"/>
    <x v="5"/>
    <x v="10"/>
    <x v="0"/>
    <x v="8"/>
    <x v="0"/>
    <x v="8"/>
    <x v="140"/>
    <x v="346"/>
    <x v="0"/>
  </r>
  <r>
    <x v="0"/>
    <x v="5"/>
    <x v="11"/>
    <x v="0"/>
    <x v="8"/>
    <x v="1"/>
    <x v="182"/>
    <x v="36"/>
    <x v="347"/>
    <x v="0"/>
  </r>
  <r>
    <x v="0"/>
    <x v="5"/>
    <x v="12"/>
    <x v="2"/>
    <x v="0"/>
    <x v="1"/>
    <x v="183"/>
    <x v="12"/>
    <x v="348"/>
    <x v="0"/>
  </r>
  <r>
    <x v="0"/>
    <x v="5"/>
    <x v="13"/>
    <x v="2"/>
    <x v="3"/>
    <x v="3"/>
    <x v="5"/>
    <x v="83"/>
    <x v="349"/>
    <x v="0"/>
  </r>
  <r>
    <x v="0"/>
    <x v="5"/>
    <x v="14"/>
    <x v="4"/>
    <x v="1"/>
    <x v="1"/>
    <x v="184"/>
    <x v="14"/>
    <x v="350"/>
    <x v="0"/>
  </r>
  <r>
    <x v="0"/>
    <x v="5"/>
    <x v="15"/>
    <x v="4"/>
    <x v="1"/>
    <x v="0"/>
    <x v="116"/>
    <x v="14"/>
    <x v="351"/>
    <x v="0"/>
  </r>
  <r>
    <x v="0"/>
    <x v="5"/>
    <x v="16"/>
    <x v="5"/>
    <x v="9"/>
    <x v="1"/>
    <x v="1"/>
    <x v="16"/>
    <x v="94"/>
    <x v="0"/>
  </r>
  <r>
    <x v="0"/>
    <x v="5"/>
    <x v="17"/>
    <x v="6"/>
    <x v="1"/>
    <x v="1"/>
    <x v="117"/>
    <x v="141"/>
    <x v="352"/>
    <x v="0"/>
  </r>
  <r>
    <x v="0"/>
    <x v="5"/>
    <x v="18"/>
    <x v="7"/>
    <x v="1"/>
    <x v="1"/>
    <x v="18"/>
    <x v="1"/>
    <x v="18"/>
    <x v="0"/>
  </r>
  <r>
    <x v="0"/>
    <x v="5"/>
    <x v="19"/>
    <x v="4"/>
    <x v="1"/>
    <x v="3"/>
    <x v="150"/>
    <x v="33"/>
    <x v="353"/>
    <x v="0"/>
  </r>
  <r>
    <x v="0"/>
    <x v="5"/>
    <x v="20"/>
    <x v="1"/>
    <x v="1"/>
    <x v="1"/>
    <x v="165"/>
    <x v="19"/>
    <x v="354"/>
    <x v="0"/>
  </r>
  <r>
    <x v="0"/>
    <x v="5"/>
    <x v="21"/>
    <x v="0"/>
    <x v="0"/>
    <x v="4"/>
    <x v="185"/>
    <x v="20"/>
    <x v="355"/>
    <x v="8"/>
  </r>
  <r>
    <x v="0"/>
    <x v="5"/>
    <x v="22"/>
    <x v="3"/>
    <x v="7"/>
    <x v="1"/>
    <x v="21"/>
    <x v="21"/>
    <x v="22"/>
    <x v="0"/>
  </r>
  <r>
    <x v="0"/>
    <x v="5"/>
    <x v="23"/>
    <x v="8"/>
    <x v="10"/>
    <x v="0"/>
    <x v="47"/>
    <x v="142"/>
    <x v="356"/>
    <x v="0"/>
  </r>
  <r>
    <x v="0"/>
    <x v="5"/>
    <x v="24"/>
    <x v="1"/>
    <x v="1"/>
    <x v="0"/>
    <x v="21"/>
    <x v="21"/>
    <x v="357"/>
    <x v="0"/>
  </r>
  <r>
    <x v="0"/>
    <x v="5"/>
    <x v="25"/>
    <x v="5"/>
    <x v="11"/>
    <x v="1"/>
    <x v="156"/>
    <x v="14"/>
    <x v="281"/>
    <x v="0"/>
  </r>
  <r>
    <x v="0"/>
    <x v="5"/>
    <x v="26"/>
    <x v="7"/>
    <x v="1"/>
    <x v="1"/>
    <x v="10"/>
    <x v="56"/>
    <x v="8"/>
    <x v="0"/>
  </r>
  <r>
    <x v="0"/>
    <x v="5"/>
    <x v="27"/>
    <x v="2"/>
    <x v="0"/>
    <x v="1"/>
    <x v="21"/>
    <x v="21"/>
    <x v="22"/>
    <x v="0"/>
  </r>
  <r>
    <x v="0"/>
    <x v="5"/>
    <x v="28"/>
    <x v="2"/>
    <x v="2"/>
    <x v="1"/>
    <x v="21"/>
    <x v="21"/>
    <x v="22"/>
    <x v="0"/>
  </r>
  <r>
    <x v="0"/>
    <x v="5"/>
    <x v="29"/>
    <x v="0"/>
    <x v="5"/>
    <x v="1"/>
    <x v="21"/>
    <x v="21"/>
    <x v="22"/>
    <x v="0"/>
  </r>
  <r>
    <x v="0"/>
    <x v="5"/>
    <x v="30"/>
    <x v="0"/>
    <x v="8"/>
    <x v="1"/>
    <x v="21"/>
    <x v="21"/>
    <x v="22"/>
    <x v="0"/>
  </r>
  <r>
    <x v="0"/>
    <x v="5"/>
    <x v="31"/>
    <x v="0"/>
    <x v="0"/>
    <x v="0"/>
    <x v="21"/>
    <x v="21"/>
    <x v="22"/>
    <x v="0"/>
  </r>
  <r>
    <x v="0"/>
    <x v="5"/>
    <x v="32"/>
    <x v="0"/>
    <x v="0"/>
    <x v="1"/>
    <x v="186"/>
    <x v="82"/>
    <x v="358"/>
    <x v="0"/>
  </r>
  <r>
    <x v="0"/>
    <x v="5"/>
    <x v="33"/>
    <x v="9"/>
    <x v="1"/>
    <x v="0"/>
    <x v="21"/>
    <x v="21"/>
    <x v="284"/>
    <x v="0"/>
  </r>
  <r>
    <x v="0"/>
    <x v="5"/>
    <x v="34"/>
    <x v="10"/>
    <x v="1"/>
    <x v="0"/>
    <x v="21"/>
    <x v="21"/>
    <x v="22"/>
    <x v="0"/>
  </r>
  <r>
    <x v="0"/>
    <x v="5"/>
    <x v="35"/>
    <x v="5"/>
    <x v="11"/>
    <x v="1"/>
    <x v="64"/>
    <x v="24"/>
    <x v="359"/>
    <x v="0"/>
  </r>
  <r>
    <x v="0"/>
    <x v="5"/>
    <x v="36"/>
    <x v="5"/>
    <x v="12"/>
    <x v="1"/>
    <x v="1"/>
    <x v="25"/>
    <x v="132"/>
    <x v="0"/>
  </r>
  <r>
    <x v="0"/>
    <x v="5"/>
    <x v="39"/>
    <x v="11"/>
    <x v="1"/>
    <x v="1"/>
    <x v="8"/>
    <x v="143"/>
    <x v="360"/>
    <x v="0"/>
  </r>
  <r>
    <x v="0"/>
    <x v="5"/>
    <x v="40"/>
    <x v="11"/>
    <x v="1"/>
    <x v="1"/>
    <x v="187"/>
    <x v="144"/>
    <x v="361"/>
    <x v="0"/>
  </r>
  <r>
    <x v="0"/>
    <x v="5"/>
    <x v="41"/>
    <x v="5"/>
    <x v="2"/>
    <x v="1"/>
    <x v="188"/>
    <x v="71"/>
    <x v="362"/>
    <x v="0"/>
  </r>
  <r>
    <x v="0"/>
    <x v="5"/>
    <x v="42"/>
    <x v="5"/>
    <x v="13"/>
    <x v="1"/>
    <x v="88"/>
    <x v="16"/>
    <x v="363"/>
    <x v="0"/>
  </r>
  <r>
    <x v="0"/>
    <x v="5"/>
    <x v="43"/>
    <x v="5"/>
    <x v="2"/>
    <x v="1"/>
    <x v="47"/>
    <x v="145"/>
    <x v="364"/>
    <x v="0"/>
  </r>
  <r>
    <x v="0"/>
    <x v="5"/>
    <x v="44"/>
    <x v="11"/>
    <x v="1"/>
    <x v="1"/>
    <x v="31"/>
    <x v="146"/>
    <x v="365"/>
    <x v="0"/>
  </r>
  <r>
    <x v="0"/>
    <x v="5"/>
    <x v="45"/>
    <x v="11"/>
    <x v="1"/>
    <x v="3"/>
    <x v="189"/>
    <x v="23"/>
    <x v="366"/>
    <x v="0"/>
  </r>
  <r>
    <x v="0"/>
    <x v="5"/>
    <x v="46"/>
    <x v="12"/>
    <x v="1"/>
    <x v="3"/>
    <x v="190"/>
    <x v="19"/>
    <x v="320"/>
    <x v="0"/>
  </r>
  <r>
    <x v="0"/>
    <x v="5"/>
    <x v="47"/>
    <x v="13"/>
    <x v="1"/>
    <x v="1"/>
    <x v="191"/>
    <x v="14"/>
    <x v="367"/>
    <x v="0"/>
  </r>
  <r>
    <x v="0"/>
    <x v="5"/>
    <x v="48"/>
    <x v="14"/>
    <x v="1"/>
    <x v="1"/>
    <x v="128"/>
    <x v="84"/>
    <x v="368"/>
    <x v="0"/>
  </r>
  <r>
    <x v="0"/>
    <x v="5"/>
    <x v="49"/>
    <x v="15"/>
    <x v="1"/>
    <x v="1"/>
    <x v="192"/>
    <x v="19"/>
    <x v="369"/>
    <x v="0"/>
  </r>
  <r>
    <x v="0"/>
    <x v="5"/>
    <x v="50"/>
    <x v="11"/>
    <x v="1"/>
    <x v="1"/>
    <x v="2"/>
    <x v="147"/>
    <x v="370"/>
    <x v="0"/>
  </r>
  <r>
    <x v="0"/>
    <x v="5"/>
    <x v="51"/>
    <x v="16"/>
    <x v="1"/>
    <x v="3"/>
    <x v="10"/>
    <x v="14"/>
    <x v="79"/>
    <x v="0"/>
  </r>
  <r>
    <x v="0"/>
    <x v="5"/>
    <x v="52"/>
    <x v="16"/>
    <x v="1"/>
    <x v="1"/>
    <x v="10"/>
    <x v="148"/>
    <x v="371"/>
    <x v="0"/>
  </r>
  <r>
    <x v="0"/>
    <x v="5"/>
    <x v="53"/>
    <x v="5"/>
    <x v="13"/>
    <x v="1"/>
    <x v="38"/>
    <x v="38"/>
    <x v="372"/>
    <x v="0"/>
  </r>
  <r>
    <x v="0"/>
    <x v="5"/>
    <x v="54"/>
    <x v="5"/>
    <x v="9"/>
    <x v="1"/>
    <x v="177"/>
    <x v="38"/>
    <x v="373"/>
    <x v="0"/>
  </r>
  <r>
    <x v="0"/>
    <x v="5"/>
    <x v="55"/>
    <x v="5"/>
    <x v="2"/>
    <x v="1"/>
    <x v="57"/>
    <x v="39"/>
    <x v="374"/>
    <x v="0"/>
  </r>
  <r>
    <x v="0"/>
    <x v="5"/>
    <x v="56"/>
    <x v="17"/>
    <x v="1"/>
    <x v="3"/>
    <x v="35"/>
    <x v="63"/>
    <x v="375"/>
    <x v="0"/>
  </r>
  <r>
    <x v="0"/>
    <x v="5"/>
    <x v="57"/>
    <x v="18"/>
    <x v="1"/>
    <x v="3"/>
    <x v="21"/>
    <x v="21"/>
    <x v="8"/>
    <x v="0"/>
  </r>
  <r>
    <x v="0"/>
    <x v="5"/>
    <x v="58"/>
    <x v="18"/>
    <x v="1"/>
    <x v="0"/>
    <x v="21"/>
    <x v="21"/>
    <x v="376"/>
    <x v="0"/>
  </r>
  <r>
    <x v="0"/>
    <x v="5"/>
    <x v="59"/>
    <x v="13"/>
    <x v="1"/>
    <x v="1"/>
    <x v="193"/>
    <x v="8"/>
    <x v="63"/>
    <x v="0"/>
  </r>
  <r>
    <x v="0"/>
    <x v="5"/>
    <x v="60"/>
    <x v="18"/>
    <x v="1"/>
    <x v="0"/>
    <x v="21"/>
    <x v="21"/>
    <x v="377"/>
    <x v="0"/>
  </r>
  <r>
    <x v="0"/>
    <x v="5"/>
    <x v="61"/>
    <x v="5"/>
    <x v="14"/>
    <x v="1"/>
    <x v="194"/>
    <x v="149"/>
    <x v="378"/>
    <x v="0"/>
  </r>
  <r>
    <x v="0"/>
    <x v="5"/>
    <x v="62"/>
    <x v="5"/>
    <x v="14"/>
    <x v="1"/>
    <x v="21"/>
    <x v="21"/>
    <x v="22"/>
    <x v="0"/>
  </r>
  <r>
    <x v="0"/>
    <x v="5"/>
    <x v="63"/>
    <x v="15"/>
    <x v="1"/>
    <x v="3"/>
    <x v="195"/>
    <x v="122"/>
    <x v="379"/>
    <x v="0"/>
  </r>
  <r>
    <x v="0"/>
    <x v="5"/>
    <x v="64"/>
    <x v="2"/>
    <x v="0"/>
    <x v="4"/>
    <x v="26"/>
    <x v="19"/>
    <x v="332"/>
    <x v="3"/>
  </r>
  <r>
    <x v="0"/>
    <x v="5"/>
    <x v="65"/>
    <x v="18"/>
    <x v="1"/>
    <x v="1"/>
    <x v="196"/>
    <x v="3"/>
    <x v="380"/>
    <x v="0"/>
  </r>
  <r>
    <x v="0"/>
    <x v="5"/>
    <x v="66"/>
    <x v="19"/>
    <x v="1"/>
    <x v="0"/>
    <x v="197"/>
    <x v="69"/>
    <x v="381"/>
    <x v="0"/>
  </r>
  <r>
    <x v="0"/>
    <x v="5"/>
    <x v="67"/>
    <x v="20"/>
    <x v="15"/>
    <x v="1"/>
    <x v="21"/>
    <x v="21"/>
    <x v="22"/>
    <x v="0"/>
  </r>
  <r>
    <x v="0"/>
    <x v="5"/>
    <x v="134"/>
    <x v="50"/>
    <x v="11"/>
    <x v="1"/>
    <x v="5"/>
    <x v="48"/>
    <x v="124"/>
    <x v="0"/>
  </r>
  <r>
    <x v="0"/>
    <x v="5"/>
    <x v="68"/>
    <x v="21"/>
    <x v="16"/>
    <x v="1"/>
    <x v="21"/>
    <x v="21"/>
    <x v="22"/>
    <x v="0"/>
  </r>
  <r>
    <x v="0"/>
    <x v="5"/>
    <x v="135"/>
    <x v="50"/>
    <x v="3"/>
    <x v="1"/>
    <x v="58"/>
    <x v="48"/>
    <x v="14"/>
    <x v="0"/>
  </r>
  <r>
    <x v="0"/>
    <x v="5"/>
    <x v="69"/>
    <x v="22"/>
    <x v="14"/>
    <x v="1"/>
    <x v="52"/>
    <x v="8"/>
    <x v="382"/>
    <x v="0"/>
  </r>
  <r>
    <x v="0"/>
    <x v="5"/>
    <x v="70"/>
    <x v="23"/>
    <x v="10"/>
    <x v="0"/>
    <x v="190"/>
    <x v="150"/>
    <x v="383"/>
    <x v="0"/>
  </r>
  <r>
    <x v="0"/>
    <x v="5"/>
    <x v="71"/>
    <x v="24"/>
    <x v="17"/>
    <x v="1"/>
    <x v="198"/>
    <x v="9"/>
    <x v="384"/>
    <x v="0"/>
  </r>
  <r>
    <x v="0"/>
    <x v="5"/>
    <x v="72"/>
    <x v="25"/>
    <x v="10"/>
    <x v="1"/>
    <x v="21"/>
    <x v="21"/>
    <x v="22"/>
    <x v="0"/>
  </r>
  <r>
    <x v="0"/>
    <x v="5"/>
    <x v="73"/>
    <x v="26"/>
    <x v="1"/>
    <x v="3"/>
    <x v="43"/>
    <x v="55"/>
    <x v="385"/>
    <x v="0"/>
  </r>
  <r>
    <x v="0"/>
    <x v="5"/>
    <x v="74"/>
    <x v="22"/>
    <x v="13"/>
    <x v="1"/>
    <x v="10"/>
    <x v="8"/>
    <x v="99"/>
    <x v="0"/>
  </r>
  <r>
    <x v="0"/>
    <x v="5"/>
    <x v="75"/>
    <x v="22"/>
    <x v="13"/>
    <x v="2"/>
    <x v="10"/>
    <x v="39"/>
    <x v="160"/>
    <x v="0"/>
  </r>
  <r>
    <x v="0"/>
    <x v="5"/>
    <x v="76"/>
    <x v="27"/>
    <x v="1"/>
    <x v="1"/>
    <x v="57"/>
    <x v="48"/>
    <x v="236"/>
    <x v="0"/>
  </r>
  <r>
    <x v="0"/>
    <x v="5"/>
    <x v="136"/>
    <x v="26"/>
    <x v="1"/>
    <x v="1"/>
    <x v="21"/>
    <x v="21"/>
    <x v="22"/>
    <x v="0"/>
  </r>
  <r>
    <x v="0"/>
    <x v="5"/>
    <x v="80"/>
    <x v="30"/>
    <x v="9"/>
    <x v="1"/>
    <x v="198"/>
    <x v="14"/>
    <x v="386"/>
    <x v="0"/>
  </r>
  <r>
    <x v="0"/>
    <x v="5"/>
    <x v="81"/>
    <x v="31"/>
    <x v="18"/>
    <x v="1"/>
    <x v="48"/>
    <x v="1"/>
    <x v="65"/>
    <x v="0"/>
  </r>
  <r>
    <x v="0"/>
    <x v="5"/>
    <x v="82"/>
    <x v="32"/>
    <x v="13"/>
    <x v="1"/>
    <x v="8"/>
    <x v="112"/>
    <x v="374"/>
    <x v="0"/>
  </r>
  <r>
    <x v="0"/>
    <x v="5"/>
    <x v="83"/>
    <x v="6"/>
    <x v="1"/>
    <x v="3"/>
    <x v="88"/>
    <x v="54"/>
    <x v="387"/>
    <x v="0"/>
  </r>
  <r>
    <x v="0"/>
    <x v="5"/>
    <x v="84"/>
    <x v="1"/>
    <x v="1"/>
    <x v="3"/>
    <x v="199"/>
    <x v="151"/>
    <x v="388"/>
    <x v="0"/>
  </r>
  <r>
    <x v="0"/>
    <x v="5"/>
    <x v="85"/>
    <x v="33"/>
    <x v="13"/>
    <x v="1"/>
    <x v="200"/>
    <x v="152"/>
    <x v="389"/>
    <x v="0"/>
  </r>
  <r>
    <x v="0"/>
    <x v="5"/>
    <x v="86"/>
    <x v="34"/>
    <x v="1"/>
    <x v="1"/>
    <x v="52"/>
    <x v="52"/>
    <x v="70"/>
    <x v="0"/>
  </r>
  <r>
    <x v="0"/>
    <x v="5"/>
    <x v="87"/>
    <x v="35"/>
    <x v="13"/>
    <x v="1"/>
    <x v="17"/>
    <x v="14"/>
    <x v="71"/>
    <x v="0"/>
  </r>
  <r>
    <x v="0"/>
    <x v="5"/>
    <x v="88"/>
    <x v="35"/>
    <x v="2"/>
    <x v="1"/>
    <x v="2"/>
    <x v="43"/>
    <x v="72"/>
    <x v="0"/>
  </r>
  <r>
    <x v="0"/>
    <x v="5"/>
    <x v="89"/>
    <x v="34"/>
    <x v="1"/>
    <x v="1"/>
    <x v="21"/>
    <x v="21"/>
    <x v="22"/>
    <x v="0"/>
  </r>
  <r>
    <x v="0"/>
    <x v="5"/>
    <x v="90"/>
    <x v="35"/>
    <x v="18"/>
    <x v="1"/>
    <x v="48"/>
    <x v="1"/>
    <x v="65"/>
    <x v="0"/>
  </r>
  <r>
    <x v="0"/>
    <x v="5"/>
    <x v="91"/>
    <x v="35"/>
    <x v="14"/>
    <x v="1"/>
    <x v="201"/>
    <x v="18"/>
    <x v="390"/>
    <x v="0"/>
  </r>
  <r>
    <x v="0"/>
    <x v="5"/>
    <x v="92"/>
    <x v="35"/>
    <x v="0"/>
    <x v="1"/>
    <x v="117"/>
    <x v="19"/>
    <x v="391"/>
    <x v="0"/>
  </r>
  <r>
    <x v="0"/>
    <x v="5"/>
    <x v="93"/>
    <x v="35"/>
    <x v="1"/>
    <x v="1"/>
    <x v="55"/>
    <x v="1"/>
    <x v="75"/>
    <x v="0"/>
  </r>
  <r>
    <x v="0"/>
    <x v="5"/>
    <x v="94"/>
    <x v="36"/>
    <x v="18"/>
    <x v="1"/>
    <x v="2"/>
    <x v="64"/>
    <x v="392"/>
    <x v="0"/>
  </r>
  <r>
    <x v="0"/>
    <x v="5"/>
    <x v="95"/>
    <x v="32"/>
    <x v="13"/>
    <x v="1"/>
    <x v="21"/>
    <x v="21"/>
    <x v="22"/>
    <x v="0"/>
  </r>
  <r>
    <x v="0"/>
    <x v="5"/>
    <x v="133"/>
    <x v="49"/>
    <x v="13"/>
    <x v="1"/>
    <x v="21"/>
    <x v="21"/>
    <x v="22"/>
    <x v="0"/>
  </r>
  <r>
    <x v="0"/>
    <x v="5"/>
    <x v="96"/>
    <x v="37"/>
    <x v="1"/>
    <x v="1"/>
    <x v="1"/>
    <x v="54"/>
    <x v="169"/>
    <x v="0"/>
  </r>
  <r>
    <x v="0"/>
    <x v="5"/>
    <x v="97"/>
    <x v="33"/>
    <x v="13"/>
    <x v="1"/>
    <x v="8"/>
    <x v="24"/>
    <x v="180"/>
    <x v="0"/>
  </r>
  <r>
    <x v="0"/>
    <x v="5"/>
    <x v="98"/>
    <x v="30"/>
    <x v="9"/>
    <x v="1"/>
    <x v="10"/>
    <x v="14"/>
    <x v="79"/>
    <x v="0"/>
  </r>
  <r>
    <x v="0"/>
    <x v="5"/>
    <x v="99"/>
    <x v="38"/>
    <x v="13"/>
    <x v="1"/>
    <x v="179"/>
    <x v="52"/>
    <x v="393"/>
    <x v="0"/>
  </r>
  <r>
    <x v="0"/>
    <x v="5"/>
    <x v="100"/>
    <x v="38"/>
    <x v="13"/>
    <x v="3"/>
    <x v="154"/>
    <x v="122"/>
    <x v="394"/>
    <x v="0"/>
  </r>
  <r>
    <x v="0"/>
    <x v="5"/>
    <x v="101"/>
    <x v="37"/>
    <x v="1"/>
    <x v="1"/>
    <x v="5"/>
    <x v="153"/>
    <x v="46"/>
    <x v="0"/>
  </r>
  <r>
    <x v="0"/>
    <x v="5"/>
    <x v="102"/>
    <x v="14"/>
    <x v="1"/>
    <x v="1"/>
    <x v="17"/>
    <x v="39"/>
    <x v="83"/>
    <x v="0"/>
  </r>
  <r>
    <x v="0"/>
    <x v="5"/>
    <x v="103"/>
    <x v="15"/>
    <x v="1"/>
    <x v="1"/>
    <x v="41"/>
    <x v="57"/>
    <x v="395"/>
    <x v="0"/>
  </r>
  <r>
    <x v="0"/>
    <x v="5"/>
    <x v="104"/>
    <x v="39"/>
    <x v="1"/>
    <x v="3"/>
    <x v="202"/>
    <x v="18"/>
    <x v="396"/>
    <x v="0"/>
  </r>
  <r>
    <x v="0"/>
    <x v="5"/>
    <x v="105"/>
    <x v="40"/>
    <x v="9"/>
    <x v="1"/>
    <x v="2"/>
    <x v="52"/>
    <x v="86"/>
    <x v="0"/>
  </r>
  <r>
    <x v="0"/>
    <x v="5"/>
    <x v="106"/>
    <x v="41"/>
    <x v="1"/>
    <x v="1"/>
    <x v="2"/>
    <x v="58"/>
    <x v="87"/>
    <x v="0"/>
  </r>
  <r>
    <x v="0"/>
    <x v="5"/>
    <x v="107"/>
    <x v="42"/>
    <x v="19"/>
    <x v="0"/>
    <x v="93"/>
    <x v="154"/>
    <x v="397"/>
    <x v="0"/>
  </r>
  <r>
    <x v="0"/>
    <x v="5"/>
    <x v="108"/>
    <x v="42"/>
    <x v="19"/>
    <x v="1"/>
    <x v="203"/>
    <x v="115"/>
    <x v="398"/>
    <x v="0"/>
  </r>
  <r>
    <x v="0"/>
    <x v="5"/>
    <x v="109"/>
    <x v="42"/>
    <x v="20"/>
    <x v="1"/>
    <x v="204"/>
    <x v="61"/>
    <x v="268"/>
    <x v="0"/>
  </r>
  <r>
    <x v="0"/>
    <x v="5"/>
    <x v="110"/>
    <x v="42"/>
    <x v="21"/>
    <x v="1"/>
    <x v="2"/>
    <x v="23"/>
    <x v="399"/>
    <x v="0"/>
  </r>
  <r>
    <x v="0"/>
    <x v="5"/>
    <x v="111"/>
    <x v="42"/>
    <x v="22"/>
    <x v="1"/>
    <x v="13"/>
    <x v="63"/>
    <x v="400"/>
    <x v="0"/>
  </r>
  <r>
    <x v="0"/>
    <x v="5"/>
    <x v="112"/>
    <x v="35"/>
    <x v="1"/>
    <x v="1"/>
    <x v="21"/>
    <x v="21"/>
    <x v="22"/>
    <x v="0"/>
  </r>
  <r>
    <x v="0"/>
    <x v="5"/>
    <x v="113"/>
    <x v="43"/>
    <x v="1"/>
    <x v="1"/>
    <x v="48"/>
    <x v="1"/>
    <x v="65"/>
    <x v="0"/>
  </r>
  <r>
    <x v="0"/>
    <x v="5"/>
    <x v="114"/>
    <x v="42"/>
    <x v="21"/>
    <x v="1"/>
    <x v="10"/>
    <x v="39"/>
    <x v="160"/>
    <x v="0"/>
  </r>
  <r>
    <x v="0"/>
    <x v="5"/>
    <x v="115"/>
    <x v="42"/>
    <x v="19"/>
    <x v="1"/>
    <x v="21"/>
    <x v="21"/>
    <x v="22"/>
    <x v="0"/>
  </r>
  <r>
    <x v="0"/>
    <x v="5"/>
    <x v="116"/>
    <x v="42"/>
    <x v="20"/>
    <x v="1"/>
    <x v="21"/>
    <x v="21"/>
    <x v="22"/>
    <x v="0"/>
  </r>
  <r>
    <x v="0"/>
    <x v="5"/>
    <x v="117"/>
    <x v="42"/>
    <x v="22"/>
    <x v="1"/>
    <x v="21"/>
    <x v="21"/>
    <x v="22"/>
    <x v="0"/>
  </r>
  <r>
    <x v="0"/>
    <x v="5"/>
    <x v="118"/>
    <x v="41"/>
    <x v="1"/>
    <x v="1"/>
    <x v="90"/>
    <x v="56"/>
    <x v="401"/>
    <x v="0"/>
  </r>
  <r>
    <x v="0"/>
    <x v="5"/>
    <x v="119"/>
    <x v="35"/>
    <x v="13"/>
    <x v="1"/>
    <x v="26"/>
    <x v="18"/>
    <x v="54"/>
    <x v="0"/>
  </r>
  <r>
    <x v="0"/>
    <x v="5"/>
    <x v="120"/>
    <x v="35"/>
    <x v="1"/>
    <x v="1"/>
    <x v="10"/>
    <x v="23"/>
    <x v="256"/>
    <x v="0"/>
  </r>
  <r>
    <x v="0"/>
    <x v="5"/>
    <x v="121"/>
    <x v="35"/>
    <x v="18"/>
    <x v="1"/>
    <x v="5"/>
    <x v="64"/>
    <x v="332"/>
    <x v="0"/>
  </r>
  <r>
    <x v="0"/>
    <x v="5"/>
    <x v="122"/>
    <x v="35"/>
    <x v="2"/>
    <x v="1"/>
    <x v="21"/>
    <x v="21"/>
    <x v="22"/>
    <x v="0"/>
  </r>
  <r>
    <x v="0"/>
    <x v="5"/>
    <x v="123"/>
    <x v="35"/>
    <x v="0"/>
    <x v="1"/>
    <x v="21"/>
    <x v="21"/>
    <x v="22"/>
    <x v="0"/>
  </r>
  <r>
    <x v="0"/>
    <x v="5"/>
    <x v="124"/>
    <x v="35"/>
    <x v="14"/>
    <x v="1"/>
    <x v="10"/>
    <x v="64"/>
    <x v="180"/>
    <x v="0"/>
  </r>
  <r>
    <x v="0"/>
    <x v="5"/>
    <x v="125"/>
    <x v="41"/>
    <x v="1"/>
    <x v="3"/>
    <x v="205"/>
    <x v="42"/>
    <x v="402"/>
    <x v="0"/>
  </r>
  <r>
    <x v="0"/>
    <x v="5"/>
    <x v="126"/>
    <x v="44"/>
    <x v="9"/>
    <x v="1"/>
    <x v="26"/>
    <x v="8"/>
    <x v="46"/>
    <x v="0"/>
  </r>
  <r>
    <x v="0"/>
    <x v="5"/>
    <x v="127"/>
    <x v="45"/>
    <x v="23"/>
    <x v="0"/>
    <x v="206"/>
    <x v="107"/>
    <x v="403"/>
    <x v="0"/>
  </r>
  <r>
    <x v="0"/>
    <x v="5"/>
    <x v="128"/>
    <x v="45"/>
    <x v="23"/>
    <x v="0"/>
    <x v="21"/>
    <x v="21"/>
    <x v="404"/>
    <x v="0"/>
  </r>
  <r>
    <x v="0"/>
    <x v="5"/>
    <x v="129"/>
    <x v="46"/>
    <x v="1"/>
    <x v="1"/>
    <x v="2"/>
    <x v="8"/>
    <x v="71"/>
    <x v="0"/>
  </r>
  <r>
    <x v="0"/>
    <x v="5"/>
    <x v="130"/>
    <x v="47"/>
    <x v="13"/>
    <x v="1"/>
    <x v="114"/>
    <x v="69"/>
    <x v="405"/>
    <x v="0"/>
  </r>
  <r>
    <x v="0"/>
    <x v="5"/>
    <x v="131"/>
    <x v="41"/>
    <x v="1"/>
    <x v="1"/>
    <x v="204"/>
    <x v="155"/>
    <x v="406"/>
    <x v="0"/>
  </r>
  <r>
    <x v="1"/>
    <x v="1"/>
    <x v="132"/>
    <x v="48"/>
    <x v="24"/>
    <x v="5"/>
    <x v="70"/>
    <x v="67"/>
    <x v="104"/>
    <x v="0"/>
  </r>
  <r>
    <x v="0"/>
    <x v="6"/>
    <x v="0"/>
    <x v="0"/>
    <x v="0"/>
    <x v="0"/>
    <x v="207"/>
    <x v="156"/>
    <x v="407"/>
    <x v="0"/>
  </r>
  <r>
    <x v="0"/>
    <x v="6"/>
    <x v="1"/>
    <x v="1"/>
    <x v="1"/>
    <x v="1"/>
    <x v="1"/>
    <x v="1"/>
    <x v="1"/>
    <x v="0"/>
  </r>
  <r>
    <x v="0"/>
    <x v="6"/>
    <x v="2"/>
    <x v="2"/>
    <x v="2"/>
    <x v="1"/>
    <x v="154"/>
    <x v="2"/>
    <x v="408"/>
    <x v="0"/>
  </r>
  <r>
    <x v="0"/>
    <x v="6"/>
    <x v="3"/>
    <x v="2"/>
    <x v="3"/>
    <x v="1"/>
    <x v="79"/>
    <x v="3"/>
    <x v="409"/>
    <x v="0"/>
  </r>
  <r>
    <x v="0"/>
    <x v="6"/>
    <x v="4"/>
    <x v="0"/>
    <x v="4"/>
    <x v="1"/>
    <x v="208"/>
    <x v="7"/>
    <x v="410"/>
    <x v="0"/>
  </r>
  <r>
    <x v="0"/>
    <x v="6"/>
    <x v="5"/>
    <x v="0"/>
    <x v="4"/>
    <x v="0"/>
    <x v="209"/>
    <x v="157"/>
    <x v="411"/>
    <x v="0"/>
  </r>
  <r>
    <x v="0"/>
    <x v="6"/>
    <x v="6"/>
    <x v="0"/>
    <x v="5"/>
    <x v="1"/>
    <x v="210"/>
    <x v="80"/>
    <x v="412"/>
    <x v="0"/>
  </r>
  <r>
    <x v="0"/>
    <x v="6"/>
    <x v="7"/>
    <x v="0"/>
    <x v="5"/>
    <x v="2"/>
    <x v="143"/>
    <x v="7"/>
    <x v="413"/>
    <x v="0"/>
  </r>
  <r>
    <x v="0"/>
    <x v="6"/>
    <x v="8"/>
    <x v="3"/>
    <x v="6"/>
    <x v="1"/>
    <x v="10"/>
    <x v="8"/>
    <x v="99"/>
    <x v="0"/>
  </r>
  <r>
    <x v="0"/>
    <x v="6"/>
    <x v="9"/>
    <x v="3"/>
    <x v="7"/>
    <x v="1"/>
    <x v="190"/>
    <x v="9"/>
    <x v="414"/>
    <x v="0"/>
  </r>
  <r>
    <x v="0"/>
    <x v="6"/>
    <x v="10"/>
    <x v="0"/>
    <x v="8"/>
    <x v="0"/>
    <x v="62"/>
    <x v="158"/>
    <x v="415"/>
    <x v="0"/>
  </r>
  <r>
    <x v="0"/>
    <x v="6"/>
    <x v="11"/>
    <x v="0"/>
    <x v="8"/>
    <x v="1"/>
    <x v="2"/>
    <x v="98"/>
    <x v="416"/>
    <x v="0"/>
  </r>
  <r>
    <x v="0"/>
    <x v="6"/>
    <x v="12"/>
    <x v="2"/>
    <x v="0"/>
    <x v="1"/>
    <x v="211"/>
    <x v="12"/>
    <x v="417"/>
    <x v="0"/>
  </r>
  <r>
    <x v="0"/>
    <x v="6"/>
    <x v="13"/>
    <x v="2"/>
    <x v="3"/>
    <x v="3"/>
    <x v="21"/>
    <x v="21"/>
    <x v="282"/>
    <x v="0"/>
  </r>
  <r>
    <x v="0"/>
    <x v="6"/>
    <x v="14"/>
    <x v="4"/>
    <x v="1"/>
    <x v="1"/>
    <x v="212"/>
    <x v="14"/>
    <x v="418"/>
    <x v="0"/>
  </r>
  <r>
    <x v="0"/>
    <x v="6"/>
    <x v="15"/>
    <x v="4"/>
    <x v="1"/>
    <x v="0"/>
    <x v="205"/>
    <x v="159"/>
    <x v="419"/>
    <x v="0"/>
  </r>
  <r>
    <x v="0"/>
    <x v="6"/>
    <x v="16"/>
    <x v="5"/>
    <x v="9"/>
    <x v="1"/>
    <x v="1"/>
    <x v="16"/>
    <x v="94"/>
    <x v="0"/>
  </r>
  <r>
    <x v="0"/>
    <x v="6"/>
    <x v="17"/>
    <x v="6"/>
    <x v="1"/>
    <x v="1"/>
    <x v="213"/>
    <x v="160"/>
    <x v="420"/>
    <x v="0"/>
  </r>
  <r>
    <x v="0"/>
    <x v="6"/>
    <x v="18"/>
    <x v="7"/>
    <x v="1"/>
    <x v="1"/>
    <x v="18"/>
    <x v="1"/>
    <x v="18"/>
    <x v="0"/>
  </r>
  <r>
    <x v="0"/>
    <x v="6"/>
    <x v="19"/>
    <x v="4"/>
    <x v="1"/>
    <x v="3"/>
    <x v="45"/>
    <x v="1"/>
    <x v="421"/>
    <x v="0"/>
  </r>
  <r>
    <x v="0"/>
    <x v="6"/>
    <x v="20"/>
    <x v="1"/>
    <x v="1"/>
    <x v="1"/>
    <x v="214"/>
    <x v="19"/>
    <x v="422"/>
    <x v="0"/>
  </r>
  <r>
    <x v="0"/>
    <x v="6"/>
    <x v="21"/>
    <x v="0"/>
    <x v="0"/>
    <x v="4"/>
    <x v="215"/>
    <x v="23"/>
    <x v="423"/>
    <x v="9"/>
  </r>
  <r>
    <x v="0"/>
    <x v="6"/>
    <x v="22"/>
    <x v="3"/>
    <x v="7"/>
    <x v="1"/>
    <x v="21"/>
    <x v="21"/>
    <x v="22"/>
    <x v="0"/>
  </r>
  <r>
    <x v="0"/>
    <x v="6"/>
    <x v="23"/>
    <x v="8"/>
    <x v="10"/>
    <x v="0"/>
    <x v="47"/>
    <x v="161"/>
    <x v="424"/>
    <x v="0"/>
  </r>
  <r>
    <x v="0"/>
    <x v="6"/>
    <x v="24"/>
    <x v="1"/>
    <x v="1"/>
    <x v="0"/>
    <x v="21"/>
    <x v="21"/>
    <x v="425"/>
    <x v="0"/>
  </r>
  <r>
    <x v="0"/>
    <x v="6"/>
    <x v="25"/>
    <x v="5"/>
    <x v="11"/>
    <x v="1"/>
    <x v="216"/>
    <x v="14"/>
    <x v="426"/>
    <x v="0"/>
  </r>
  <r>
    <x v="0"/>
    <x v="6"/>
    <x v="26"/>
    <x v="7"/>
    <x v="1"/>
    <x v="1"/>
    <x v="21"/>
    <x v="21"/>
    <x v="22"/>
    <x v="0"/>
  </r>
  <r>
    <x v="0"/>
    <x v="6"/>
    <x v="27"/>
    <x v="2"/>
    <x v="0"/>
    <x v="1"/>
    <x v="21"/>
    <x v="21"/>
    <x v="22"/>
    <x v="0"/>
  </r>
  <r>
    <x v="0"/>
    <x v="6"/>
    <x v="28"/>
    <x v="2"/>
    <x v="2"/>
    <x v="1"/>
    <x v="21"/>
    <x v="21"/>
    <x v="22"/>
    <x v="0"/>
  </r>
  <r>
    <x v="0"/>
    <x v="6"/>
    <x v="29"/>
    <x v="0"/>
    <x v="5"/>
    <x v="1"/>
    <x v="10"/>
    <x v="7"/>
    <x v="427"/>
    <x v="0"/>
  </r>
  <r>
    <x v="0"/>
    <x v="6"/>
    <x v="30"/>
    <x v="0"/>
    <x v="8"/>
    <x v="1"/>
    <x v="21"/>
    <x v="21"/>
    <x v="22"/>
    <x v="0"/>
  </r>
  <r>
    <x v="0"/>
    <x v="6"/>
    <x v="31"/>
    <x v="0"/>
    <x v="0"/>
    <x v="0"/>
    <x v="21"/>
    <x v="21"/>
    <x v="428"/>
    <x v="0"/>
  </r>
  <r>
    <x v="0"/>
    <x v="6"/>
    <x v="32"/>
    <x v="0"/>
    <x v="0"/>
    <x v="1"/>
    <x v="155"/>
    <x v="162"/>
    <x v="429"/>
    <x v="0"/>
  </r>
  <r>
    <x v="0"/>
    <x v="6"/>
    <x v="33"/>
    <x v="9"/>
    <x v="1"/>
    <x v="0"/>
    <x v="21"/>
    <x v="21"/>
    <x v="430"/>
    <x v="0"/>
  </r>
  <r>
    <x v="0"/>
    <x v="6"/>
    <x v="137"/>
    <x v="51"/>
    <x v="1"/>
    <x v="0"/>
    <x v="21"/>
    <x v="21"/>
    <x v="431"/>
    <x v="0"/>
  </r>
  <r>
    <x v="0"/>
    <x v="6"/>
    <x v="34"/>
    <x v="10"/>
    <x v="1"/>
    <x v="0"/>
    <x v="21"/>
    <x v="21"/>
    <x v="22"/>
    <x v="0"/>
  </r>
  <r>
    <x v="0"/>
    <x v="6"/>
    <x v="35"/>
    <x v="5"/>
    <x v="11"/>
    <x v="1"/>
    <x v="26"/>
    <x v="163"/>
    <x v="432"/>
    <x v="0"/>
  </r>
  <r>
    <x v="0"/>
    <x v="6"/>
    <x v="36"/>
    <x v="5"/>
    <x v="12"/>
    <x v="1"/>
    <x v="40"/>
    <x v="66"/>
    <x v="433"/>
    <x v="0"/>
  </r>
  <r>
    <x v="0"/>
    <x v="6"/>
    <x v="39"/>
    <x v="11"/>
    <x v="1"/>
    <x v="1"/>
    <x v="10"/>
    <x v="164"/>
    <x v="434"/>
    <x v="0"/>
  </r>
  <r>
    <x v="0"/>
    <x v="6"/>
    <x v="40"/>
    <x v="11"/>
    <x v="1"/>
    <x v="1"/>
    <x v="217"/>
    <x v="165"/>
    <x v="435"/>
    <x v="0"/>
  </r>
  <r>
    <x v="0"/>
    <x v="6"/>
    <x v="41"/>
    <x v="5"/>
    <x v="2"/>
    <x v="1"/>
    <x v="159"/>
    <x v="80"/>
    <x v="436"/>
    <x v="0"/>
  </r>
  <r>
    <x v="0"/>
    <x v="6"/>
    <x v="42"/>
    <x v="5"/>
    <x v="13"/>
    <x v="1"/>
    <x v="1"/>
    <x v="16"/>
    <x v="437"/>
    <x v="0"/>
  </r>
  <r>
    <x v="0"/>
    <x v="6"/>
    <x v="43"/>
    <x v="5"/>
    <x v="2"/>
    <x v="1"/>
    <x v="125"/>
    <x v="94"/>
    <x v="438"/>
    <x v="0"/>
  </r>
  <r>
    <x v="0"/>
    <x v="6"/>
    <x v="44"/>
    <x v="11"/>
    <x v="1"/>
    <x v="1"/>
    <x v="31"/>
    <x v="166"/>
    <x v="439"/>
    <x v="0"/>
  </r>
  <r>
    <x v="0"/>
    <x v="6"/>
    <x v="45"/>
    <x v="11"/>
    <x v="1"/>
    <x v="3"/>
    <x v="205"/>
    <x v="42"/>
    <x v="440"/>
    <x v="0"/>
  </r>
  <r>
    <x v="0"/>
    <x v="6"/>
    <x v="46"/>
    <x v="12"/>
    <x v="1"/>
    <x v="3"/>
    <x v="45"/>
    <x v="18"/>
    <x v="441"/>
    <x v="0"/>
  </r>
  <r>
    <x v="0"/>
    <x v="6"/>
    <x v="47"/>
    <x v="13"/>
    <x v="1"/>
    <x v="1"/>
    <x v="167"/>
    <x v="100"/>
    <x v="442"/>
    <x v="0"/>
  </r>
  <r>
    <x v="0"/>
    <x v="6"/>
    <x v="48"/>
    <x v="14"/>
    <x v="1"/>
    <x v="1"/>
    <x v="218"/>
    <x v="35"/>
    <x v="443"/>
    <x v="0"/>
  </r>
  <r>
    <x v="0"/>
    <x v="6"/>
    <x v="49"/>
    <x v="15"/>
    <x v="1"/>
    <x v="1"/>
    <x v="219"/>
    <x v="19"/>
    <x v="444"/>
    <x v="0"/>
  </r>
  <r>
    <x v="0"/>
    <x v="6"/>
    <x v="50"/>
    <x v="11"/>
    <x v="1"/>
    <x v="1"/>
    <x v="2"/>
    <x v="84"/>
    <x v="445"/>
    <x v="0"/>
  </r>
  <r>
    <x v="0"/>
    <x v="6"/>
    <x v="51"/>
    <x v="16"/>
    <x v="1"/>
    <x v="3"/>
    <x v="5"/>
    <x v="20"/>
    <x v="446"/>
    <x v="0"/>
  </r>
  <r>
    <x v="0"/>
    <x v="6"/>
    <x v="52"/>
    <x v="16"/>
    <x v="1"/>
    <x v="1"/>
    <x v="10"/>
    <x v="148"/>
    <x v="371"/>
    <x v="0"/>
  </r>
  <r>
    <x v="0"/>
    <x v="6"/>
    <x v="53"/>
    <x v="5"/>
    <x v="13"/>
    <x v="1"/>
    <x v="47"/>
    <x v="38"/>
    <x v="97"/>
    <x v="0"/>
  </r>
  <r>
    <x v="0"/>
    <x v="6"/>
    <x v="54"/>
    <x v="5"/>
    <x v="9"/>
    <x v="1"/>
    <x v="125"/>
    <x v="38"/>
    <x v="230"/>
    <x v="0"/>
  </r>
  <r>
    <x v="0"/>
    <x v="6"/>
    <x v="55"/>
    <x v="5"/>
    <x v="2"/>
    <x v="1"/>
    <x v="5"/>
    <x v="39"/>
    <x v="93"/>
    <x v="0"/>
  </r>
  <r>
    <x v="0"/>
    <x v="6"/>
    <x v="56"/>
    <x v="17"/>
    <x v="1"/>
    <x v="3"/>
    <x v="35"/>
    <x v="167"/>
    <x v="447"/>
    <x v="0"/>
  </r>
  <r>
    <x v="0"/>
    <x v="6"/>
    <x v="57"/>
    <x v="18"/>
    <x v="1"/>
    <x v="3"/>
    <x v="21"/>
    <x v="21"/>
    <x v="448"/>
    <x v="0"/>
  </r>
  <r>
    <x v="0"/>
    <x v="6"/>
    <x v="58"/>
    <x v="18"/>
    <x v="1"/>
    <x v="0"/>
    <x v="21"/>
    <x v="21"/>
    <x v="449"/>
    <x v="0"/>
  </r>
  <r>
    <x v="0"/>
    <x v="6"/>
    <x v="59"/>
    <x v="13"/>
    <x v="1"/>
    <x v="1"/>
    <x v="220"/>
    <x v="8"/>
    <x v="450"/>
    <x v="0"/>
  </r>
  <r>
    <x v="0"/>
    <x v="6"/>
    <x v="60"/>
    <x v="18"/>
    <x v="1"/>
    <x v="0"/>
    <x v="21"/>
    <x v="21"/>
    <x v="451"/>
    <x v="0"/>
  </r>
  <r>
    <x v="0"/>
    <x v="6"/>
    <x v="61"/>
    <x v="5"/>
    <x v="14"/>
    <x v="1"/>
    <x v="221"/>
    <x v="168"/>
    <x v="452"/>
    <x v="0"/>
  </r>
  <r>
    <x v="0"/>
    <x v="6"/>
    <x v="62"/>
    <x v="5"/>
    <x v="14"/>
    <x v="1"/>
    <x v="21"/>
    <x v="21"/>
    <x v="22"/>
    <x v="0"/>
  </r>
  <r>
    <x v="0"/>
    <x v="6"/>
    <x v="63"/>
    <x v="15"/>
    <x v="1"/>
    <x v="3"/>
    <x v="222"/>
    <x v="32"/>
    <x v="453"/>
    <x v="0"/>
  </r>
  <r>
    <x v="0"/>
    <x v="6"/>
    <x v="64"/>
    <x v="2"/>
    <x v="0"/>
    <x v="4"/>
    <x v="26"/>
    <x v="39"/>
    <x v="95"/>
    <x v="3"/>
  </r>
  <r>
    <x v="0"/>
    <x v="6"/>
    <x v="65"/>
    <x v="18"/>
    <x v="1"/>
    <x v="1"/>
    <x v="17"/>
    <x v="3"/>
    <x v="454"/>
    <x v="0"/>
  </r>
  <r>
    <x v="0"/>
    <x v="6"/>
    <x v="66"/>
    <x v="19"/>
    <x v="1"/>
    <x v="0"/>
    <x v="2"/>
    <x v="29"/>
    <x v="455"/>
    <x v="0"/>
  </r>
  <r>
    <x v="0"/>
    <x v="6"/>
    <x v="67"/>
    <x v="20"/>
    <x v="15"/>
    <x v="1"/>
    <x v="21"/>
    <x v="21"/>
    <x v="22"/>
    <x v="0"/>
  </r>
  <r>
    <x v="0"/>
    <x v="6"/>
    <x v="134"/>
    <x v="50"/>
    <x v="11"/>
    <x v="1"/>
    <x v="57"/>
    <x v="48"/>
    <x v="236"/>
    <x v="0"/>
  </r>
  <r>
    <x v="0"/>
    <x v="6"/>
    <x v="68"/>
    <x v="21"/>
    <x v="16"/>
    <x v="1"/>
    <x v="21"/>
    <x v="21"/>
    <x v="22"/>
    <x v="0"/>
  </r>
  <r>
    <x v="0"/>
    <x v="6"/>
    <x v="135"/>
    <x v="50"/>
    <x v="3"/>
    <x v="1"/>
    <x v="223"/>
    <x v="48"/>
    <x v="456"/>
    <x v="0"/>
  </r>
  <r>
    <x v="0"/>
    <x v="6"/>
    <x v="69"/>
    <x v="22"/>
    <x v="14"/>
    <x v="1"/>
    <x v="48"/>
    <x v="8"/>
    <x v="94"/>
    <x v="0"/>
  </r>
  <r>
    <x v="0"/>
    <x v="6"/>
    <x v="70"/>
    <x v="23"/>
    <x v="10"/>
    <x v="0"/>
    <x v="224"/>
    <x v="169"/>
    <x v="457"/>
    <x v="0"/>
  </r>
  <r>
    <x v="0"/>
    <x v="6"/>
    <x v="71"/>
    <x v="24"/>
    <x v="17"/>
    <x v="1"/>
    <x v="225"/>
    <x v="9"/>
    <x v="458"/>
    <x v="0"/>
  </r>
  <r>
    <x v="0"/>
    <x v="6"/>
    <x v="72"/>
    <x v="25"/>
    <x v="10"/>
    <x v="1"/>
    <x v="21"/>
    <x v="21"/>
    <x v="22"/>
    <x v="0"/>
  </r>
  <r>
    <x v="0"/>
    <x v="6"/>
    <x v="73"/>
    <x v="26"/>
    <x v="1"/>
    <x v="3"/>
    <x v="226"/>
    <x v="85"/>
    <x v="459"/>
    <x v="0"/>
  </r>
  <r>
    <x v="0"/>
    <x v="6"/>
    <x v="74"/>
    <x v="22"/>
    <x v="13"/>
    <x v="1"/>
    <x v="21"/>
    <x v="21"/>
    <x v="22"/>
    <x v="0"/>
  </r>
  <r>
    <x v="0"/>
    <x v="6"/>
    <x v="75"/>
    <x v="22"/>
    <x v="13"/>
    <x v="2"/>
    <x v="10"/>
    <x v="39"/>
    <x v="160"/>
    <x v="0"/>
  </r>
  <r>
    <x v="0"/>
    <x v="6"/>
    <x v="76"/>
    <x v="27"/>
    <x v="1"/>
    <x v="1"/>
    <x v="114"/>
    <x v="48"/>
    <x v="331"/>
    <x v="0"/>
  </r>
  <r>
    <x v="0"/>
    <x v="6"/>
    <x v="136"/>
    <x v="26"/>
    <x v="1"/>
    <x v="1"/>
    <x v="48"/>
    <x v="39"/>
    <x v="460"/>
    <x v="0"/>
  </r>
  <r>
    <x v="0"/>
    <x v="6"/>
    <x v="80"/>
    <x v="30"/>
    <x v="9"/>
    <x v="1"/>
    <x v="204"/>
    <x v="14"/>
    <x v="461"/>
    <x v="0"/>
  </r>
  <r>
    <x v="0"/>
    <x v="6"/>
    <x v="81"/>
    <x v="31"/>
    <x v="18"/>
    <x v="1"/>
    <x v="48"/>
    <x v="1"/>
    <x v="65"/>
    <x v="0"/>
  </r>
  <r>
    <x v="0"/>
    <x v="6"/>
    <x v="82"/>
    <x v="32"/>
    <x v="13"/>
    <x v="1"/>
    <x v="21"/>
    <x v="21"/>
    <x v="22"/>
    <x v="0"/>
  </r>
  <r>
    <x v="0"/>
    <x v="6"/>
    <x v="83"/>
    <x v="6"/>
    <x v="1"/>
    <x v="3"/>
    <x v="227"/>
    <x v="170"/>
    <x v="462"/>
    <x v="0"/>
  </r>
  <r>
    <x v="0"/>
    <x v="6"/>
    <x v="84"/>
    <x v="1"/>
    <x v="1"/>
    <x v="3"/>
    <x v="89"/>
    <x v="42"/>
    <x v="463"/>
    <x v="0"/>
  </r>
  <r>
    <x v="0"/>
    <x v="6"/>
    <x v="85"/>
    <x v="33"/>
    <x v="13"/>
    <x v="1"/>
    <x v="228"/>
    <x v="171"/>
    <x v="464"/>
    <x v="0"/>
  </r>
  <r>
    <x v="0"/>
    <x v="6"/>
    <x v="86"/>
    <x v="34"/>
    <x v="1"/>
    <x v="1"/>
    <x v="229"/>
    <x v="52"/>
    <x v="465"/>
    <x v="0"/>
  </r>
  <r>
    <x v="0"/>
    <x v="6"/>
    <x v="87"/>
    <x v="35"/>
    <x v="13"/>
    <x v="1"/>
    <x v="17"/>
    <x v="14"/>
    <x v="71"/>
    <x v="0"/>
  </r>
  <r>
    <x v="0"/>
    <x v="6"/>
    <x v="88"/>
    <x v="35"/>
    <x v="2"/>
    <x v="1"/>
    <x v="2"/>
    <x v="43"/>
    <x v="72"/>
    <x v="0"/>
  </r>
  <r>
    <x v="0"/>
    <x v="6"/>
    <x v="89"/>
    <x v="34"/>
    <x v="1"/>
    <x v="1"/>
    <x v="21"/>
    <x v="21"/>
    <x v="22"/>
    <x v="0"/>
  </r>
  <r>
    <x v="0"/>
    <x v="6"/>
    <x v="90"/>
    <x v="35"/>
    <x v="18"/>
    <x v="1"/>
    <x v="48"/>
    <x v="1"/>
    <x v="65"/>
    <x v="0"/>
  </r>
  <r>
    <x v="0"/>
    <x v="6"/>
    <x v="91"/>
    <x v="35"/>
    <x v="14"/>
    <x v="1"/>
    <x v="230"/>
    <x v="18"/>
    <x v="224"/>
    <x v="0"/>
  </r>
  <r>
    <x v="0"/>
    <x v="6"/>
    <x v="92"/>
    <x v="35"/>
    <x v="0"/>
    <x v="1"/>
    <x v="231"/>
    <x v="19"/>
    <x v="466"/>
    <x v="0"/>
  </r>
  <r>
    <x v="0"/>
    <x v="6"/>
    <x v="93"/>
    <x v="35"/>
    <x v="1"/>
    <x v="1"/>
    <x v="55"/>
    <x v="1"/>
    <x v="75"/>
    <x v="0"/>
  </r>
  <r>
    <x v="0"/>
    <x v="6"/>
    <x v="94"/>
    <x v="36"/>
    <x v="18"/>
    <x v="1"/>
    <x v="2"/>
    <x v="88"/>
    <x v="467"/>
    <x v="0"/>
  </r>
  <r>
    <x v="0"/>
    <x v="6"/>
    <x v="95"/>
    <x v="32"/>
    <x v="13"/>
    <x v="1"/>
    <x v="21"/>
    <x v="21"/>
    <x v="22"/>
    <x v="0"/>
  </r>
  <r>
    <x v="0"/>
    <x v="6"/>
    <x v="133"/>
    <x v="49"/>
    <x v="13"/>
    <x v="1"/>
    <x v="10"/>
    <x v="8"/>
    <x v="99"/>
    <x v="0"/>
  </r>
  <r>
    <x v="0"/>
    <x v="6"/>
    <x v="96"/>
    <x v="37"/>
    <x v="1"/>
    <x v="1"/>
    <x v="232"/>
    <x v="54"/>
    <x v="468"/>
    <x v="0"/>
  </r>
  <r>
    <x v="0"/>
    <x v="6"/>
    <x v="97"/>
    <x v="33"/>
    <x v="13"/>
    <x v="1"/>
    <x v="26"/>
    <x v="24"/>
    <x v="181"/>
    <x v="0"/>
  </r>
  <r>
    <x v="0"/>
    <x v="6"/>
    <x v="98"/>
    <x v="30"/>
    <x v="9"/>
    <x v="1"/>
    <x v="10"/>
    <x v="14"/>
    <x v="79"/>
    <x v="0"/>
  </r>
  <r>
    <x v="0"/>
    <x v="6"/>
    <x v="99"/>
    <x v="38"/>
    <x v="13"/>
    <x v="1"/>
    <x v="233"/>
    <x v="52"/>
    <x v="469"/>
    <x v="0"/>
  </r>
  <r>
    <x v="0"/>
    <x v="6"/>
    <x v="100"/>
    <x v="38"/>
    <x v="13"/>
    <x v="3"/>
    <x v="2"/>
    <x v="52"/>
    <x v="470"/>
    <x v="0"/>
  </r>
  <r>
    <x v="0"/>
    <x v="6"/>
    <x v="102"/>
    <x v="14"/>
    <x v="1"/>
    <x v="1"/>
    <x v="17"/>
    <x v="39"/>
    <x v="83"/>
    <x v="0"/>
  </r>
  <r>
    <x v="0"/>
    <x v="6"/>
    <x v="103"/>
    <x v="15"/>
    <x v="1"/>
    <x v="1"/>
    <x v="41"/>
    <x v="57"/>
    <x v="471"/>
    <x v="0"/>
  </r>
  <r>
    <x v="0"/>
    <x v="6"/>
    <x v="104"/>
    <x v="39"/>
    <x v="1"/>
    <x v="3"/>
    <x v="219"/>
    <x v="1"/>
    <x v="472"/>
    <x v="0"/>
  </r>
  <r>
    <x v="0"/>
    <x v="6"/>
    <x v="105"/>
    <x v="40"/>
    <x v="9"/>
    <x v="1"/>
    <x v="2"/>
    <x v="52"/>
    <x v="86"/>
    <x v="0"/>
  </r>
  <r>
    <x v="0"/>
    <x v="6"/>
    <x v="106"/>
    <x v="41"/>
    <x v="1"/>
    <x v="1"/>
    <x v="2"/>
    <x v="58"/>
    <x v="87"/>
    <x v="0"/>
  </r>
  <r>
    <x v="0"/>
    <x v="6"/>
    <x v="107"/>
    <x v="42"/>
    <x v="19"/>
    <x v="0"/>
    <x v="214"/>
    <x v="172"/>
    <x v="473"/>
    <x v="0"/>
  </r>
  <r>
    <x v="0"/>
    <x v="6"/>
    <x v="108"/>
    <x v="42"/>
    <x v="19"/>
    <x v="1"/>
    <x v="234"/>
    <x v="113"/>
    <x v="474"/>
    <x v="0"/>
  </r>
  <r>
    <x v="0"/>
    <x v="6"/>
    <x v="109"/>
    <x v="42"/>
    <x v="20"/>
    <x v="1"/>
    <x v="204"/>
    <x v="61"/>
    <x v="268"/>
    <x v="0"/>
  </r>
  <r>
    <x v="0"/>
    <x v="6"/>
    <x v="110"/>
    <x v="42"/>
    <x v="21"/>
    <x v="1"/>
    <x v="2"/>
    <x v="173"/>
    <x v="475"/>
    <x v="0"/>
  </r>
  <r>
    <x v="0"/>
    <x v="6"/>
    <x v="111"/>
    <x v="42"/>
    <x v="22"/>
    <x v="1"/>
    <x v="114"/>
    <x v="63"/>
    <x v="476"/>
    <x v="0"/>
  </r>
  <r>
    <x v="0"/>
    <x v="6"/>
    <x v="112"/>
    <x v="35"/>
    <x v="1"/>
    <x v="1"/>
    <x v="21"/>
    <x v="21"/>
    <x v="22"/>
    <x v="0"/>
  </r>
  <r>
    <x v="0"/>
    <x v="6"/>
    <x v="113"/>
    <x v="43"/>
    <x v="1"/>
    <x v="1"/>
    <x v="48"/>
    <x v="1"/>
    <x v="65"/>
    <x v="0"/>
  </r>
  <r>
    <x v="0"/>
    <x v="6"/>
    <x v="114"/>
    <x v="42"/>
    <x v="21"/>
    <x v="1"/>
    <x v="21"/>
    <x v="21"/>
    <x v="22"/>
    <x v="0"/>
  </r>
  <r>
    <x v="0"/>
    <x v="6"/>
    <x v="115"/>
    <x v="42"/>
    <x v="19"/>
    <x v="1"/>
    <x v="21"/>
    <x v="21"/>
    <x v="22"/>
    <x v="0"/>
  </r>
  <r>
    <x v="0"/>
    <x v="6"/>
    <x v="116"/>
    <x v="42"/>
    <x v="20"/>
    <x v="1"/>
    <x v="21"/>
    <x v="21"/>
    <x v="22"/>
    <x v="0"/>
  </r>
  <r>
    <x v="0"/>
    <x v="6"/>
    <x v="117"/>
    <x v="42"/>
    <x v="22"/>
    <x v="1"/>
    <x v="21"/>
    <x v="21"/>
    <x v="22"/>
    <x v="0"/>
  </r>
  <r>
    <x v="0"/>
    <x v="6"/>
    <x v="118"/>
    <x v="41"/>
    <x v="1"/>
    <x v="1"/>
    <x v="83"/>
    <x v="56"/>
    <x v="159"/>
    <x v="0"/>
  </r>
  <r>
    <x v="0"/>
    <x v="6"/>
    <x v="119"/>
    <x v="35"/>
    <x v="13"/>
    <x v="1"/>
    <x v="26"/>
    <x v="18"/>
    <x v="54"/>
    <x v="0"/>
  </r>
  <r>
    <x v="0"/>
    <x v="6"/>
    <x v="120"/>
    <x v="35"/>
    <x v="1"/>
    <x v="1"/>
    <x v="13"/>
    <x v="23"/>
    <x v="477"/>
    <x v="0"/>
  </r>
  <r>
    <x v="0"/>
    <x v="6"/>
    <x v="121"/>
    <x v="35"/>
    <x v="18"/>
    <x v="1"/>
    <x v="21"/>
    <x v="21"/>
    <x v="22"/>
    <x v="0"/>
  </r>
  <r>
    <x v="0"/>
    <x v="6"/>
    <x v="122"/>
    <x v="35"/>
    <x v="2"/>
    <x v="1"/>
    <x v="21"/>
    <x v="21"/>
    <x v="22"/>
    <x v="0"/>
  </r>
  <r>
    <x v="0"/>
    <x v="6"/>
    <x v="123"/>
    <x v="35"/>
    <x v="0"/>
    <x v="1"/>
    <x v="21"/>
    <x v="21"/>
    <x v="22"/>
    <x v="0"/>
  </r>
  <r>
    <x v="0"/>
    <x v="6"/>
    <x v="124"/>
    <x v="35"/>
    <x v="14"/>
    <x v="1"/>
    <x v="21"/>
    <x v="21"/>
    <x v="22"/>
    <x v="0"/>
  </r>
  <r>
    <x v="0"/>
    <x v="6"/>
    <x v="125"/>
    <x v="41"/>
    <x v="1"/>
    <x v="3"/>
    <x v="235"/>
    <x v="174"/>
    <x v="478"/>
    <x v="0"/>
  </r>
  <r>
    <x v="0"/>
    <x v="6"/>
    <x v="126"/>
    <x v="44"/>
    <x v="9"/>
    <x v="1"/>
    <x v="26"/>
    <x v="8"/>
    <x v="46"/>
    <x v="0"/>
  </r>
  <r>
    <x v="0"/>
    <x v="6"/>
    <x v="127"/>
    <x v="45"/>
    <x v="23"/>
    <x v="0"/>
    <x v="206"/>
    <x v="175"/>
    <x v="479"/>
    <x v="0"/>
  </r>
  <r>
    <x v="0"/>
    <x v="6"/>
    <x v="128"/>
    <x v="45"/>
    <x v="23"/>
    <x v="0"/>
    <x v="21"/>
    <x v="21"/>
    <x v="480"/>
    <x v="0"/>
  </r>
  <r>
    <x v="0"/>
    <x v="6"/>
    <x v="129"/>
    <x v="46"/>
    <x v="1"/>
    <x v="1"/>
    <x v="218"/>
    <x v="129"/>
    <x v="71"/>
    <x v="0"/>
  </r>
  <r>
    <x v="1"/>
    <x v="1"/>
    <x v="132"/>
    <x v="48"/>
    <x v="24"/>
    <x v="5"/>
    <x v="70"/>
    <x v="67"/>
    <x v="104"/>
    <x v="0"/>
  </r>
  <r>
    <x v="0"/>
    <x v="7"/>
    <x v="0"/>
    <x v="0"/>
    <x v="0"/>
    <x v="0"/>
    <x v="143"/>
    <x v="176"/>
    <x v="481"/>
    <x v="0"/>
  </r>
  <r>
    <x v="0"/>
    <x v="7"/>
    <x v="1"/>
    <x v="1"/>
    <x v="1"/>
    <x v="1"/>
    <x v="146"/>
    <x v="1"/>
    <x v="482"/>
    <x v="0"/>
  </r>
  <r>
    <x v="0"/>
    <x v="7"/>
    <x v="2"/>
    <x v="2"/>
    <x v="2"/>
    <x v="1"/>
    <x v="173"/>
    <x v="177"/>
    <x v="483"/>
    <x v="0"/>
  </r>
  <r>
    <x v="0"/>
    <x v="7"/>
    <x v="3"/>
    <x v="2"/>
    <x v="3"/>
    <x v="1"/>
    <x v="176"/>
    <x v="3"/>
    <x v="484"/>
    <x v="0"/>
  </r>
  <r>
    <x v="0"/>
    <x v="7"/>
    <x v="4"/>
    <x v="0"/>
    <x v="4"/>
    <x v="1"/>
    <x v="236"/>
    <x v="7"/>
    <x v="485"/>
    <x v="0"/>
  </r>
  <r>
    <x v="0"/>
    <x v="7"/>
    <x v="5"/>
    <x v="0"/>
    <x v="4"/>
    <x v="0"/>
    <x v="119"/>
    <x v="178"/>
    <x v="486"/>
    <x v="0"/>
  </r>
  <r>
    <x v="0"/>
    <x v="7"/>
    <x v="6"/>
    <x v="0"/>
    <x v="5"/>
    <x v="1"/>
    <x v="237"/>
    <x v="6"/>
    <x v="487"/>
    <x v="0"/>
  </r>
  <r>
    <x v="0"/>
    <x v="7"/>
    <x v="7"/>
    <x v="0"/>
    <x v="5"/>
    <x v="2"/>
    <x v="71"/>
    <x v="7"/>
    <x v="488"/>
    <x v="0"/>
  </r>
  <r>
    <x v="0"/>
    <x v="7"/>
    <x v="8"/>
    <x v="3"/>
    <x v="6"/>
    <x v="1"/>
    <x v="114"/>
    <x v="8"/>
    <x v="82"/>
    <x v="0"/>
  </r>
  <r>
    <x v="0"/>
    <x v="7"/>
    <x v="9"/>
    <x v="3"/>
    <x v="7"/>
    <x v="1"/>
    <x v="223"/>
    <x v="179"/>
    <x v="489"/>
    <x v="0"/>
  </r>
  <r>
    <x v="0"/>
    <x v="7"/>
    <x v="10"/>
    <x v="0"/>
    <x v="8"/>
    <x v="0"/>
    <x v="26"/>
    <x v="180"/>
    <x v="490"/>
    <x v="0"/>
  </r>
  <r>
    <x v="0"/>
    <x v="7"/>
    <x v="11"/>
    <x v="0"/>
    <x v="8"/>
    <x v="1"/>
    <x v="238"/>
    <x v="5"/>
    <x v="491"/>
    <x v="0"/>
  </r>
  <r>
    <x v="0"/>
    <x v="7"/>
    <x v="12"/>
    <x v="2"/>
    <x v="0"/>
    <x v="1"/>
    <x v="239"/>
    <x v="18"/>
    <x v="492"/>
    <x v="0"/>
  </r>
  <r>
    <x v="0"/>
    <x v="7"/>
    <x v="13"/>
    <x v="2"/>
    <x v="3"/>
    <x v="3"/>
    <x v="8"/>
    <x v="85"/>
    <x v="493"/>
    <x v="0"/>
  </r>
  <r>
    <x v="0"/>
    <x v="7"/>
    <x v="14"/>
    <x v="4"/>
    <x v="1"/>
    <x v="1"/>
    <x v="240"/>
    <x v="14"/>
    <x v="494"/>
    <x v="0"/>
  </r>
  <r>
    <x v="0"/>
    <x v="7"/>
    <x v="15"/>
    <x v="4"/>
    <x v="1"/>
    <x v="0"/>
    <x v="241"/>
    <x v="181"/>
    <x v="495"/>
    <x v="0"/>
  </r>
  <r>
    <x v="0"/>
    <x v="7"/>
    <x v="16"/>
    <x v="5"/>
    <x v="9"/>
    <x v="1"/>
    <x v="1"/>
    <x v="16"/>
    <x v="94"/>
    <x v="0"/>
  </r>
  <r>
    <x v="0"/>
    <x v="7"/>
    <x v="17"/>
    <x v="6"/>
    <x v="1"/>
    <x v="1"/>
    <x v="158"/>
    <x v="182"/>
    <x v="496"/>
    <x v="0"/>
  </r>
  <r>
    <x v="0"/>
    <x v="7"/>
    <x v="18"/>
    <x v="7"/>
    <x v="1"/>
    <x v="1"/>
    <x v="18"/>
    <x v="1"/>
    <x v="18"/>
    <x v="0"/>
  </r>
  <r>
    <x v="0"/>
    <x v="7"/>
    <x v="19"/>
    <x v="4"/>
    <x v="1"/>
    <x v="3"/>
    <x v="101"/>
    <x v="122"/>
    <x v="497"/>
    <x v="0"/>
  </r>
  <r>
    <x v="0"/>
    <x v="7"/>
    <x v="20"/>
    <x v="1"/>
    <x v="1"/>
    <x v="1"/>
    <x v="13"/>
    <x v="19"/>
    <x v="20"/>
    <x v="0"/>
  </r>
  <r>
    <x v="0"/>
    <x v="7"/>
    <x v="21"/>
    <x v="0"/>
    <x v="0"/>
    <x v="4"/>
    <x v="97"/>
    <x v="20"/>
    <x v="498"/>
    <x v="10"/>
  </r>
  <r>
    <x v="0"/>
    <x v="7"/>
    <x v="22"/>
    <x v="3"/>
    <x v="7"/>
    <x v="1"/>
    <x v="21"/>
    <x v="21"/>
    <x v="22"/>
    <x v="0"/>
  </r>
  <r>
    <x v="0"/>
    <x v="7"/>
    <x v="23"/>
    <x v="8"/>
    <x v="10"/>
    <x v="0"/>
    <x v="37"/>
    <x v="183"/>
    <x v="499"/>
    <x v="0"/>
  </r>
  <r>
    <x v="0"/>
    <x v="7"/>
    <x v="24"/>
    <x v="1"/>
    <x v="1"/>
    <x v="0"/>
    <x v="21"/>
    <x v="21"/>
    <x v="500"/>
    <x v="0"/>
  </r>
  <r>
    <x v="0"/>
    <x v="7"/>
    <x v="25"/>
    <x v="5"/>
    <x v="11"/>
    <x v="1"/>
    <x v="141"/>
    <x v="14"/>
    <x v="501"/>
    <x v="0"/>
  </r>
  <r>
    <x v="0"/>
    <x v="7"/>
    <x v="26"/>
    <x v="7"/>
    <x v="1"/>
    <x v="1"/>
    <x v="21"/>
    <x v="21"/>
    <x v="22"/>
    <x v="0"/>
  </r>
  <r>
    <x v="0"/>
    <x v="7"/>
    <x v="27"/>
    <x v="2"/>
    <x v="0"/>
    <x v="1"/>
    <x v="21"/>
    <x v="21"/>
    <x v="22"/>
    <x v="0"/>
  </r>
  <r>
    <x v="0"/>
    <x v="7"/>
    <x v="28"/>
    <x v="2"/>
    <x v="2"/>
    <x v="1"/>
    <x v="21"/>
    <x v="21"/>
    <x v="22"/>
    <x v="0"/>
  </r>
  <r>
    <x v="0"/>
    <x v="7"/>
    <x v="29"/>
    <x v="0"/>
    <x v="5"/>
    <x v="1"/>
    <x v="21"/>
    <x v="21"/>
    <x v="22"/>
    <x v="0"/>
  </r>
  <r>
    <x v="0"/>
    <x v="7"/>
    <x v="30"/>
    <x v="0"/>
    <x v="8"/>
    <x v="1"/>
    <x v="21"/>
    <x v="21"/>
    <x v="22"/>
    <x v="0"/>
  </r>
  <r>
    <x v="0"/>
    <x v="7"/>
    <x v="31"/>
    <x v="0"/>
    <x v="0"/>
    <x v="0"/>
    <x v="21"/>
    <x v="21"/>
    <x v="502"/>
    <x v="0"/>
  </r>
  <r>
    <x v="0"/>
    <x v="7"/>
    <x v="32"/>
    <x v="0"/>
    <x v="0"/>
    <x v="1"/>
    <x v="242"/>
    <x v="7"/>
    <x v="503"/>
    <x v="0"/>
  </r>
  <r>
    <x v="0"/>
    <x v="7"/>
    <x v="33"/>
    <x v="9"/>
    <x v="1"/>
    <x v="0"/>
    <x v="21"/>
    <x v="21"/>
    <x v="504"/>
    <x v="0"/>
  </r>
  <r>
    <x v="0"/>
    <x v="7"/>
    <x v="137"/>
    <x v="51"/>
    <x v="1"/>
    <x v="0"/>
    <x v="21"/>
    <x v="21"/>
    <x v="505"/>
    <x v="0"/>
  </r>
  <r>
    <x v="0"/>
    <x v="7"/>
    <x v="34"/>
    <x v="10"/>
    <x v="1"/>
    <x v="0"/>
    <x v="21"/>
    <x v="21"/>
    <x v="506"/>
    <x v="0"/>
  </r>
  <r>
    <x v="0"/>
    <x v="7"/>
    <x v="39"/>
    <x v="11"/>
    <x v="1"/>
    <x v="1"/>
    <x v="21"/>
    <x v="21"/>
    <x v="22"/>
    <x v="0"/>
  </r>
  <r>
    <x v="0"/>
    <x v="7"/>
    <x v="40"/>
    <x v="11"/>
    <x v="1"/>
    <x v="1"/>
    <x v="243"/>
    <x v="184"/>
    <x v="507"/>
    <x v="0"/>
  </r>
  <r>
    <x v="0"/>
    <x v="7"/>
    <x v="41"/>
    <x v="5"/>
    <x v="2"/>
    <x v="1"/>
    <x v="244"/>
    <x v="29"/>
    <x v="508"/>
    <x v="0"/>
  </r>
  <r>
    <x v="0"/>
    <x v="7"/>
    <x v="42"/>
    <x v="5"/>
    <x v="13"/>
    <x v="1"/>
    <x v="245"/>
    <x v="185"/>
    <x v="509"/>
    <x v="0"/>
  </r>
  <r>
    <x v="0"/>
    <x v="7"/>
    <x v="43"/>
    <x v="5"/>
    <x v="2"/>
    <x v="1"/>
    <x v="165"/>
    <x v="186"/>
    <x v="510"/>
    <x v="0"/>
  </r>
  <r>
    <x v="0"/>
    <x v="7"/>
    <x v="44"/>
    <x v="11"/>
    <x v="1"/>
    <x v="1"/>
    <x v="246"/>
    <x v="187"/>
    <x v="511"/>
    <x v="0"/>
  </r>
  <r>
    <x v="0"/>
    <x v="7"/>
    <x v="45"/>
    <x v="11"/>
    <x v="1"/>
    <x v="3"/>
    <x v="67"/>
    <x v="8"/>
    <x v="512"/>
    <x v="0"/>
  </r>
  <r>
    <x v="0"/>
    <x v="7"/>
    <x v="46"/>
    <x v="12"/>
    <x v="1"/>
    <x v="3"/>
    <x v="104"/>
    <x v="43"/>
    <x v="513"/>
    <x v="0"/>
  </r>
  <r>
    <x v="0"/>
    <x v="7"/>
    <x v="47"/>
    <x v="13"/>
    <x v="1"/>
    <x v="1"/>
    <x v="247"/>
    <x v="106"/>
    <x v="514"/>
    <x v="0"/>
  </r>
  <r>
    <x v="0"/>
    <x v="7"/>
    <x v="48"/>
    <x v="14"/>
    <x v="1"/>
    <x v="1"/>
    <x v="248"/>
    <x v="188"/>
    <x v="515"/>
    <x v="0"/>
  </r>
  <r>
    <x v="0"/>
    <x v="7"/>
    <x v="49"/>
    <x v="15"/>
    <x v="1"/>
    <x v="1"/>
    <x v="232"/>
    <x v="19"/>
    <x v="516"/>
    <x v="0"/>
  </r>
  <r>
    <x v="0"/>
    <x v="7"/>
    <x v="50"/>
    <x v="11"/>
    <x v="1"/>
    <x v="1"/>
    <x v="54"/>
    <x v="84"/>
    <x v="517"/>
    <x v="0"/>
  </r>
  <r>
    <x v="0"/>
    <x v="7"/>
    <x v="51"/>
    <x v="16"/>
    <x v="1"/>
    <x v="3"/>
    <x v="10"/>
    <x v="132"/>
    <x v="299"/>
    <x v="0"/>
  </r>
  <r>
    <x v="0"/>
    <x v="7"/>
    <x v="52"/>
    <x v="16"/>
    <x v="1"/>
    <x v="1"/>
    <x v="119"/>
    <x v="148"/>
    <x v="518"/>
    <x v="0"/>
  </r>
  <r>
    <x v="0"/>
    <x v="7"/>
    <x v="53"/>
    <x v="5"/>
    <x v="13"/>
    <x v="1"/>
    <x v="119"/>
    <x v="38"/>
    <x v="181"/>
    <x v="0"/>
  </r>
  <r>
    <x v="0"/>
    <x v="7"/>
    <x v="54"/>
    <x v="5"/>
    <x v="9"/>
    <x v="1"/>
    <x v="37"/>
    <x v="38"/>
    <x v="47"/>
    <x v="0"/>
  </r>
  <r>
    <x v="0"/>
    <x v="7"/>
    <x v="55"/>
    <x v="5"/>
    <x v="2"/>
    <x v="1"/>
    <x v="8"/>
    <x v="39"/>
    <x v="147"/>
    <x v="0"/>
  </r>
  <r>
    <x v="0"/>
    <x v="7"/>
    <x v="56"/>
    <x v="17"/>
    <x v="1"/>
    <x v="3"/>
    <x v="107"/>
    <x v="189"/>
    <x v="519"/>
    <x v="0"/>
  </r>
  <r>
    <x v="0"/>
    <x v="7"/>
    <x v="57"/>
    <x v="18"/>
    <x v="1"/>
    <x v="3"/>
    <x v="21"/>
    <x v="21"/>
    <x v="520"/>
    <x v="0"/>
  </r>
  <r>
    <x v="0"/>
    <x v="7"/>
    <x v="58"/>
    <x v="18"/>
    <x v="1"/>
    <x v="0"/>
    <x v="21"/>
    <x v="21"/>
    <x v="22"/>
    <x v="0"/>
  </r>
  <r>
    <x v="0"/>
    <x v="7"/>
    <x v="59"/>
    <x v="13"/>
    <x v="1"/>
    <x v="1"/>
    <x v="249"/>
    <x v="8"/>
    <x v="521"/>
    <x v="0"/>
  </r>
  <r>
    <x v="0"/>
    <x v="7"/>
    <x v="60"/>
    <x v="18"/>
    <x v="1"/>
    <x v="0"/>
    <x v="21"/>
    <x v="21"/>
    <x v="522"/>
    <x v="0"/>
  </r>
  <r>
    <x v="0"/>
    <x v="7"/>
    <x v="61"/>
    <x v="5"/>
    <x v="14"/>
    <x v="1"/>
    <x v="250"/>
    <x v="149"/>
    <x v="523"/>
    <x v="0"/>
  </r>
  <r>
    <x v="0"/>
    <x v="7"/>
    <x v="62"/>
    <x v="5"/>
    <x v="14"/>
    <x v="1"/>
    <x v="21"/>
    <x v="21"/>
    <x v="22"/>
    <x v="0"/>
  </r>
  <r>
    <x v="0"/>
    <x v="7"/>
    <x v="63"/>
    <x v="15"/>
    <x v="1"/>
    <x v="3"/>
    <x v="251"/>
    <x v="132"/>
    <x v="524"/>
    <x v="0"/>
  </r>
  <r>
    <x v="0"/>
    <x v="7"/>
    <x v="64"/>
    <x v="2"/>
    <x v="0"/>
    <x v="4"/>
    <x v="21"/>
    <x v="21"/>
    <x v="96"/>
    <x v="3"/>
  </r>
  <r>
    <x v="0"/>
    <x v="7"/>
    <x v="65"/>
    <x v="18"/>
    <x v="1"/>
    <x v="1"/>
    <x v="252"/>
    <x v="3"/>
    <x v="525"/>
    <x v="0"/>
  </r>
  <r>
    <x v="0"/>
    <x v="7"/>
    <x v="66"/>
    <x v="19"/>
    <x v="1"/>
    <x v="0"/>
    <x v="253"/>
    <x v="190"/>
    <x v="526"/>
    <x v="0"/>
  </r>
  <r>
    <x v="0"/>
    <x v="7"/>
    <x v="67"/>
    <x v="20"/>
    <x v="15"/>
    <x v="1"/>
    <x v="119"/>
    <x v="46"/>
    <x v="521"/>
    <x v="0"/>
  </r>
  <r>
    <x v="0"/>
    <x v="7"/>
    <x v="134"/>
    <x v="50"/>
    <x v="11"/>
    <x v="1"/>
    <x v="10"/>
    <x v="48"/>
    <x v="46"/>
    <x v="0"/>
  </r>
  <r>
    <x v="0"/>
    <x v="7"/>
    <x v="68"/>
    <x v="21"/>
    <x v="16"/>
    <x v="1"/>
    <x v="38"/>
    <x v="46"/>
    <x v="527"/>
    <x v="0"/>
  </r>
  <r>
    <x v="0"/>
    <x v="7"/>
    <x v="135"/>
    <x v="50"/>
    <x v="3"/>
    <x v="1"/>
    <x v="197"/>
    <x v="48"/>
    <x v="528"/>
    <x v="0"/>
  </r>
  <r>
    <x v="0"/>
    <x v="7"/>
    <x v="69"/>
    <x v="22"/>
    <x v="14"/>
    <x v="1"/>
    <x v="48"/>
    <x v="8"/>
    <x v="94"/>
    <x v="0"/>
  </r>
  <r>
    <x v="0"/>
    <x v="7"/>
    <x v="70"/>
    <x v="23"/>
    <x v="10"/>
    <x v="0"/>
    <x v="204"/>
    <x v="191"/>
    <x v="529"/>
    <x v="0"/>
  </r>
  <r>
    <x v="0"/>
    <x v="7"/>
    <x v="71"/>
    <x v="24"/>
    <x v="17"/>
    <x v="1"/>
    <x v="150"/>
    <x v="9"/>
    <x v="530"/>
    <x v="0"/>
  </r>
  <r>
    <x v="0"/>
    <x v="7"/>
    <x v="72"/>
    <x v="25"/>
    <x v="10"/>
    <x v="1"/>
    <x v="10"/>
    <x v="48"/>
    <x v="46"/>
    <x v="0"/>
  </r>
  <r>
    <x v="0"/>
    <x v="7"/>
    <x v="73"/>
    <x v="26"/>
    <x v="1"/>
    <x v="3"/>
    <x v="153"/>
    <x v="86"/>
    <x v="531"/>
    <x v="0"/>
  </r>
  <r>
    <x v="0"/>
    <x v="7"/>
    <x v="74"/>
    <x v="22"/>
    <x v="13"/>
    <x v="1"/>
    <x v="21"/>
    <x v="21"/>
    <x v="22"/>
    <x v="0"/>
  </r>
  <r>
    <x v="0"/>
    <x v="7"/>
    <x v="75"/>
    <x v="22"/>
    <x v="13"/>
    <x v="2"/>
    <x v="8"/>
    <x v="39"/>
    <x v="147"/>
    <x v="0"/>
  </r>
  <r>
    <x v="0"/>
    <x v="7"/>
    <x v="76"/>
    <x v="27"/>
    <x v="1"/>
    <x v="1"/>
    <x v="8"/>
    <x v="48"/>
    <x v="82"/>
    <x v="0"/>
  </r>
  <r>
    <x v="0"/>
    <x v="7"/>
    <x v="138"/>
    <x v="52"/>
    <x v="0"/>
    <x v="1"/>
    <x v="21"/>
    <x v="21"/>
    <x v="22"/>
    <x v="0"/>
  </r>
  <r>
    <x v="0"/>
    <x v="7"/>
    <x v="136"/>
    <x v="26"/>
    <x v="1"/>
    <x v="1"/>
    <x v="48"/>
    <x v="192"/>
    <x v="532"/>
    <x v="0"/>
  </r>
  <r>
    <x v="0"/>
    <x v="7"/>
    <x v="80"/>
    <x v="30"/>
    <x v="9"/>
    <x v="1"/>
    <x v="69"/>
    <x v="14"/>
    <x v="533"/>
    <x v="0"/>
  </r>
  <r>
    <x v="0"/>
    <x v="7"/>
    <x v="81"/>
    <x v="31"/>
    <x v="18"/>
    <x v="1"/>
    <x v="48"/>
    <x v="1"/>
    <x v="65"/>
    <x v="0"/>
  </r>
  <r>
    <x v="0"/>
    <x v="7"/>
    <x v="82"/>
    <x v="32"/>
    <x v="13"/>
    <x v="1"/>
    <x v="8"/>
    <x v="112"/>
    <x v="374"/>
    <x v="0"/>
  </r>
  <r>
    <x v="0"/>
    <x v="7"/>
    <x v="83"/>
    <x v="6"/>
    <x v="1"/>
    <x v="3"/>
    <x v="254"/>
    <x v="193"/>
    <x v="534"/>
    <x v="0"/>
  </r>
  <r>
    <x v="0"/>
    <x v="7"/>
    <x v="84"/>
    <x v="1"/>
    <x v="1"/>
    <x v="3"/>
    <x v="187"/>
    <x v="194"/>
    <x v="535"/>
    <x v="0"/>
  </r>
  <r>
    <x v="0"/>
    <x v="7"/>
    <x v="85"/>
    <x v="33"/>
    <x v="13"/>
    <x v="1"/>
    <x v="255"/>
    <x v="51"/>
    <x v="536"/>
    <x v="0"/>
  </r>
  <r>
    <x v="0"/>
    <x v="7"/>
    <x v="139"/>
    <x v="53"/>
    <x v="0"/>
    <x v="4"/>
    <x v="10"/>
    <x v="3"/>
    <x v="537"/>
    <x v="11"/>
  </r>
  <r>
    <x v="0"/>
    <x v="7"/>
    <x v="86"/>
    <x v="34"/>
    <x v="1"/>
    <x v="1"/>
    <x v="83"/>
    <x v="52"/>
    <x v="538"/>
    <x v="0"/>
  </r>
  <r>
    <x v="0"/>
    <x v="7"/>
    <x v="87"/>
    <x v="35"/>
    <x v="13"/>
    <x v="1"/>
    <x v="17"/>
    <x v="14"/>
    <x v="71"/>
    <x v="0"/>
  </r>
  <r>
    <x v="0"/>
    <x v="7"/>
    <x v="88"/>
    <x v="35"/>
    <x v="2"/>
    <x v="1"/>
    <x v="2"/>
    <x v="43"/>
    <x v="72"/>
    <x v="0"/>
  </r>
  <r>
    <x v="0"/>
    <x v="7"/>
    <x v="89"/>
    <x v="34"/>
    <x v="1"/>
    <x v="1"/>
    <x v="21"/>
    <x v="21"/>
    <x v="22"/>
    <x v="0"/>
  </r>
  <r>
    <x v="0"/>
    <x v="7"/>
    <x v="90"/>
    <x v="35"/>
    <x v="18"/>
    <x v="1"/>
    <x v="48"/>
    <x v="1"/>
    <x v="65"/>
    <x v="0"/>
  </r>
  <r>
    <x v="0"/>
    <x v="7"/>
    <x v="91"/>
    <x v="35"/>
    <x v="14"/>
    <x v="1"/>
    <x v="256"/>
    <x v="18"/>
    <x v="539"/>
    <x v="0"/>
  </r>
  <r>
    <x v="0"/>
    <x v="7"/>
    <x v="92"/>
    <x v="35"/>
    <x v="0"/>
    <x v="1"/>
    <x v="231"/>
    <x v="19"/>
    <x v="466"/>
    <x v="0"/>
  </r>
  <r>
    <x v="0"/>
    <x v="7"/>
    <x v="93"/>
    <x v="35"/>
    <x v="1"/>
    <x v="1"/>
    <x v="55"/>
    <x v="1"/>
    <x v="75"/>
    <x v="0"/>
  </r>
  <r>
    <x v="0"/>
    <x v="7"/>
    <x v="94"/>
    <x v="36"/>
    <x v="18"/>
    <x v="1"/>
    <x v="238"/>
    <x v="88"/>
    <x v="540"/>
    <x v="0"/>
  </r>
  <r>
    <x v="0"/>
    <x v="7"/>
    <x v="95"/>
    <x v="32"/>
    <x v="13"/>
    <x v="1"/>
    <x v="21"/>
    <x v="21"/>
    <x v="22"/>
    <x v="0"/>
  </r>
  <r>
    <x v="0"/>
    <x v="7"/>
    <x v="140"/>
    <x v="53"/>
    <x v="0"/>
    <x v="4"/>
    <x v="21"/>
    <x v="21"/>
    <x v="22"/>
    <x v="3"/>
  </r>
  <r>
    <x v="0"/>
    <x v="7"/>
    <x v="133"/>
    <x v="49"/>
    <x v="13"/>
    <x v="1"/>
    <x v="21"/>
    <x v="21"/>
    <x v="22"/>
    <x v="0"/>
  </r>
  <r>
    <x v="0"/>
    <x v="7"/>
    <x v="96"/>
    <x v="37"/>
    <x v="1"/>
    <x v="1"/>
    <x v="1"/>
    <x v="54"/>
    <x v="541"/>
    <x v="0"/>
  </r>
  <r>
    <x v="0"/>
    <x v="7"/>
    <x v="97"/>
    <x v="33"/>
    <x v="13"/>
    <x v="1"/>
    <x v="5"/>
    <x v="24"/>
    <x v="432"/>
    <x v="0"/>
  </r>
  <r>
    <x v="0"/>
    <x v="7"/>
    <x v="98"/>
    <x v="30"/>
    <x v="9"/>
    <x v="1"/>
    <x v="10"/>
    <x v="14"/>
    <x v="79"/>
    <x v="0"/>
  </r>
  <r>
    <x v="0"/>
    <x v="7"/>
    <x v="99"/>
    <x v="38"/>
    <x v="13"/>
    <x v="1"/>
    <x v="257"/>
    <x v="52"/>
    <x v="542"/>
    <x v="0"/>
  </r>
  <r>
    <x v="0"/>
    <x v="7"/>
    <x v="100"/>
    <x v="38"/>
    <x v="13"/>
    <x v="3"/>
    <x v="225"/>
    <x v="122"/>
    <x v="543"/>
    <x v="0"/>
  </r>
  <r>
    <x v="0"/>
    <x v="7"/>
    <x v="102"/>
    <x v="14"/>
    <x v="1"/>
    <x v="1"/>
    <x v="17"/>
    <x v="39"/>
    <x v="83"/>
    <x v="0"/>
  </r>
  <r>
    <x v="0"/>
    <x v="7"/>
    <x v="103"/>
    <x v="15"/>
    <x v="1"/>
    <x v="1"/>
    <x v="41"/>
    <x v="195"/>
    <x v="544"/>
    <x v="0"/>
  </r>
  <r>
    <x v="0"/>
    <x v="7"/>
    <x v="104"/>
    <x v="39"/>
    <x v="1"/>
    <x v="3"/>
    <x v="234"/>
    <x v="33"/>
    <x v="545"/>
    <x v="0"/>
  </r>
  <r>
    <x v="0"/>
    <x v="7"/>
    <x v="105"/>
    <x v="40"/>
    <x v="9"/>
    <x v="1"/>
    <x v="2"/>
    <x v="52"/>
    <x v="86"/>
    <x v="0"/>
  </r>
  <r>
    <x v="0"/>
    <x v="7"/>
    <x v="106"/>
    <x v="41"/>
    <x v="1"/>
    <x v="1"/>
    <x v="2"/>
    <x v="58"/>
    <x v="87"/>
    <x v="0"/>
  </r>
  <r>
    <x v="0"/>
    <x v="7"/>
    <x v="107"/>
    <x v="42"/>
    <x v="19"/>
    <x v="0"/>
    <x v="65"/>
    <x v="196"/>
    <x v="546"/>
    <x v="0"/>
  </r>
  <r>
    <x v="0"/>
    <x v="7"/>
    <x v="108"/>
    <x v="42"/>
    <x v="19"/>
    <x v="1"/>
    <x v="258"/>
    <x v="197"/>
    <x v="547"/>
    <x v="0"/>
  </r>
  <r>
    <x v="0"/>
    <x v="7"/>
    <x v="109"/>
    <x v="42"/>
    <x v="20"/>
    <x v="1"/>
    <x v="142"/>
    <x v="61"/>
    <x v="548"/>
    <x v="0"/>
  </r>
  <r>
    <x v="0"/>
    <x v="7"/>
    <x v="110"/>
    <x v="42"/>
    <x v="21"/>
    <x v="1"/>
    <x v="2"/>
    <x v="198"/>
    <x v="549"/>
    <x v="0"/>
  </r>
  <r>
    <x v="0"/>
    <x v="7"/>
    <x v="111"/>
    <x v="42"/>
    <x v="22"/>
    <x v="1"/>
    <x v="214"/>
    <x v="63"/>
    <x v="550"/>
    <x v="0"/>
  </r>
  <r>
    <x v="0"/>
    <x v="7"/>
    <x v="112"/>
    <x v="35"/>
    <x v="1"/>
    <x v="1"/>
    <x v="8"/>
    <x v="33"/>
    <x v="520"/>
    <x v="0"/>
  </r>
  <r>
    <x v="0"/>
    <x v="7"/>
    <x v="141"/>
    <x v="54"/>
    <x v="1"/>
    <x v="1"/>
    <x v="21"/>
    <x v="21"/>
    <x v="22"/>
    <x v="0"/>
  </r>
  <r>
    <x v="0"/>
    <x v="7"/>
    <x v="113"/>
    <x v="43"/>
    <x v="1"/>
    <x v="1"/>
    <x v="48"/>
    <x v="1"/>
    <x v="65"/>
    <x v="0"/>
  </r>
  <r>
    <x v="0"/>
    <x v="7"/>
    <x v="114"/>
    <x v="42"/>
    <x v="21"/>
    <x v="1"/>
    <x v="21"/>
    <x v="21"/>
    <x v="22"/>
    <x v="0"/>
  </r>
  <r>
    <x v="0"/>
    <x v="7"/>
    <x v="115"/>
    <x v="42"/>
    <x v="19"/>
    <x v="1"/>
    <x v="21"/>
    <x v="21"/>
    <x v="22"/>
    <x v="0"/>
  </r>
  <r>
    <x v="0"/>
    <x v="7"/>
    <x v="116"/>
    <x v="42"/>
    <x v="20"/>
    <x v="1"/>
    <x v="21"/>
    <x v="21"/>
    <x v="22"/>
    <x v="0"/>
  </r>
  <r>
    <x v="0"/>
    <x v="7"/>
    <x v="117"/>
    <x v="42"/>
    <x v="22"/>
    <x v="1"/>
    <x v="21"/>
    <x v="21"/>
    <x v="22"/>
    <x v="0"/>
  </r>
  <r>
    <x v="0"/>
    <x v="7"/>
    <x v="118"/>
    <x v="41"/>
    <x v="1"/>
    <x v="1"/>
    <x v="83"/>
    <x v="56"/>
    <x v="159"/>
    <x v="0"/>
  </r>
  <r>
    <x v="0"/>
    <x v="7"/>
    <x v="119"/>
    <x v="35"/>
    <x v="13"/>
    <x v="1"/>
    <x v="13"/>
    <x v="18"/>
    <x v="47"/>
    <x v="0"/>
  </r>
  <r>
    <x v="0"/>
    <x v="7"/>
    <x v="120"/>
    <x v="35"/>
    <x v="1"/>
    <x v="1"/>
    <x v="8"/>
    <x v="23"/>
    <x v="96"/>
    <x v="0"/>
  </r>
  <r>
    <x v="0"/>
    <x v="7"/>
    <x v="121"/>
    <x v="35"/>
    <x v="18"/>
    <x v="1"/>
    <x v="10"/>
    <x v="64"/>
    <x v="180"/>
    <x v="0"/>
  </r>
  <r>
    <x v="0"/>
    <x v="7"/>
    <x v="122"/>
    <x v="35"/>
    <x v="2"/>
    <x v="1"/>
    <x v="21"/>
    <x v="21"/>
    <x v="22"/>
    <x v="0"/>
  </r>
  <r>
    <x v="0"/>
    <x v="7"/>
    <x v="123"/>
    <x v="35"/>
    <x v="0"/>
    <x v="1"/>
    <x v="21"/>
    <x v="21"/>
    <x v="22"/>
    <x v="0"/>
  </r>
  <r>
    <x v="0"/>
    <x v="7"/>
    <x v="124"/>
    <x v="35"/>
    <x v="14"/>
    <x v="1"/>
    <x v="10"/>
    <x v="64"/>
    <x v="180"/>
    <x v="0"/>
  </r>
  <r>
    <x v="0"/>
    <x v="7"/>
    <x v="125"/>
    <x v="41"/>
    <x v="1"/>
    <x v="3"/>
    <x v="95"/>
    <x v="110"/>
    <x v="551"/>
    <x v="0"/>
  </r>
  <r>
    <x v="0"/>
    <x v="7"/>
    <x v="126"/>
    <x v="44"/>
    <x v="9"/>
    <x v="1"/>
    <x v="8"/>
    <x v="8"/>
    <x v="8"/>
    <x v="0"/>
  </r>
  <r>
    <x v="0"/>
    <x v="7"/>
    <x v="127"/>
    <x v="45"/>
    <x v="23"/>
    <x v="0"/>
    <x v="96"/>
    <x v="194"/>
    <x v="552"/>
    <x v="0"/>
  </r>
  <r>
    <x v="0"/>
    <x v="7"/>
    <x v="128"/>
    <x v="45"/>
    <x v="23"/>
    <x v="0"/>
    <x v="21"/>
    <x v="21"/>
    <x v="553"/>
    <x v="0"/>
  </r>
  <r>
    <x v="1"/>
    <x v="1"/>
    <x v="132"/>
    <x v="48"/>
    <x v="24"/>
    <x v="5"/>
    <x v="70"/>
    <x v="67"/>
    <x v="104"/>
    <x v="0"/>
  </r>
  <r>
    <x v="2"/>
    <x v="8"/>
    <x v="0"/>
    <x v="0"/>
    <x v="0"/>
    <x v="0"/>
    <x v="259"/>
    <x v="186"/>
    <x v="554"/>
    <x v="0"/>
  </r>
  <r>
    <x v="2"/>
    <x v="8"/>
    <x v="1"/>
    <x v="1"/>
    <x v="1"/>
    <x v="1"/>
    <x v="1"/>
    <x v="1"/>
    <x v="1"/>
    <x v="0"/>
  </r>
  <r>
    <x v="2"/>
    <x v="8"/>
    <x v="2"/>
    <x v="2"/>
    <x v="2"/>
    <x v="1"/>
    <x v="253"/>
    <x v="2"/>
    <x v="555"/>
    <x v="0"/>
  </r>
  <r>
    <x v="2"/>
    <x v="8"/>
    <x v="3"/>
    <x v="2"/>
    <x v="3"/>
    <x v="1"/>
    <x v="260"/>
    <x v="3"/>
    <x v="556"/>
    <x v="0"/>
  </r>
  <r>
    <x v="2"/>
    <x v="8"/>
    <x v="4"/>
    <x v="0"/>
    <x v="4"/>
    <x v="1"/>
    <x v="261"/>
    <x v="7"/>
    <x v="557"/>
    <x v="0"/>
  </r>
  <r>
    <x v="2"/>
    <x v="8"/>
    <x v="5"/>
    <x v="0"/>
    <x v="4"/>
    <x v="0"/>
    <x v="119"/>
    <x v="199"/>
    <x v="558"/>
    <x v="0"/>
  </r>
  <r>
    <x v="2"/>
    <x v="8"/>
    <x v="6"/>
    <x v="0"/>
    <x v="5"/>
    <x v="1"/>
    <x v="262"/>
    <x v="6"/>
    <x v="559"/>
    <x v="0"/>
  </r>
  <r>
    <x v="2"/>
    <x v="8"/>
    <x v="7"/>
    <x v="0"/>
    <x v="5"/>
    <x v="2"/>
    <x v="9"/>
    <x v="7"/>
    <x v="560"/>
    <x v="0"/>
  </r>
  <r>
    <x v="2"/>
    <x v="8"/>
    <x v="8"/>
    <x v="3"/>
    <x v="6"/>
    <x v="1"/>
    <x v="38"/>
    <x v="8"/>
    <x v="405"/>
    <x v="0"/>
  </r>
  <r>
    <x v="2"/>
    <x v="8"/>
    <x v="9"/>
    <x v="3"/>
    <x v="7"/>
    <x v="1"/>
    <x v="143"/>
    <x v="179"/>
    <x v="561"/>
    <x v="0"/>
  </r>
  <r>
    <x v="2"/>
    <x v="8"/>
    <x v="10"/>
    <x v="0"/>
    <x v="8"/>
    <x v="0"/>
    <x v="10"/>
    <x v="200"/>
    <x v="562"/>
    <x v="0"/>
  </r>
  <r>
    <x v="2"/>
    <x v="8"/>
    <x v="11"/>
    <x v="0"/>
    <x v="8"/>
    <x v="1"/>
    <x v="128"/>
    <x v="121"/>
    <x v="563"/>
    <x v="0"/>
  </r>
  <r>
    <x v="2"/>
    <x v="8"/>
    <x v="12"/>
    <x v="2"/>
    <x v="0"/>
    <x v="1"/>
    <x v="263"/>
    <x v="18"/>
    <x v="564"/>
    <x v="0"/>
  </r>
  <r>
    <x v="2"/>
    <x v="8"/>
    <x v="13"/>
    <x v="2"/>
    <x v="3"/>
    <x v="3"/>
    <x v="57"/>
    <x v="167"/>
    <x v="565"/>
    <x v="0"/>
  </r>
  <r>
    <x v="2"/>
    <x v="8"/>
    <x v="14"/>
    <x v="4"/>
    <x v="1"/>
    <x v="1"/>
    <x v="264"/>
    <x v="14"/>
    <x v="566"/>
    <x v="0"/>
  </r>
  <r>
    <x v="2"/>
    <x v="8"/>
    <x v="15"/>
    <x v="4"/>
    <x v="1"/>
    <x v="0"/>
    <x v="79"/>
    <x v="14"/>
    <x v="567"/>
    <x v="0"/>
  </r>
  <r>
    <x v="2"/>
    <x v="8"/>
    <x v="16"/>
    <x v="5"/>
    <x v="9"/>
    <x v="1"/>
    <x v="265"/>
    <x v="16"/>
    <x v="568"/>
    <x v="0"/>
  </r>
  <r>
    <x v="2"/>
    <x v="8"/>
    <x v="17"/>
    <x v="6"/>
    <x v="1"/>
    <x v="1"/>
    <x v="266"/>
    <x v="201"/>
    <x v="569"/>
    <x v="0"/>
  </r>
  <r>
    <x v="2"/>
    <x v="8"/>
    <x v="18"/>
    <x v="7"/>
    <x v="1"/>
    <x v="1"/>
    <x v="18"/>
    <x v="1"/>
    <x v="18"/>
    <x v="0"/>
  </r>
  <r>
    <x v="2"/>
    <x v="8"/>
    <x v="19"/>
    <x v="4"/>
    <x v="1"/>
    <x v="3"/>
    <x v="81"/>
    <x v="43"/>
    <x v="570"/>
    <x v="0"/>
  </r>
  <r>
    <x v="2"/>
    <x v="8"/>
    <x v="20"/>
    <x v="1"/>
    <x v="1"/>
    <x v="1"/>
    <x v="38"/>
    <x v="19"/>
    <x v="122"/>
    <x v="0"/>
  </r>
  <r>
    <x v="2"/>
    <x v="8"/>
    <x v="21"/>
    <x v="0"/>
    <x v="0"/>
    <x v="4"/>
    <x v="239"/>
    <x v="20"/>
    <x v="571"/>
    <x v="12"/>
  </r>
  <r>
    <x v="2"/>
    <x v="8"/>
    <x v="22"/>
    <x v="3"/>
    <x v="7"/>
    <x v="1"/>
    <x v="21"/>
    <x v="21"/>
    <x v="22"/>
    <x v="0"/>
  </r>
  <r>
    <x v="2"/>
    <x v="8"/>
    <x v="23"/>
    <x v="8"/>
    <x v="10"/>
    <x v="0"/>
    <x v="66"/>
    <x v="202"/>
    <x v="572"/>
    <x v="0"/>
  </r>
  <r>
    <x v="2"/>
    <x v="8"/>
    <x v="24"/>
    <x v="1"/>
    <x v="1"/>
    <x v="0"/>
    <x v="10"/>
    <x v="203"/>
    <x v="573"/>
    <x v="0"/>
  </r>
  <r>
    <x v="2"/>
    <x v="8"/>
    <x v="25"/>
    <x v="5"/>
    <x v="11"/>
    <x v="1"/>
    <x v="267"/>
    <x v="14"/>
    <x v="574"/>
    <x v="0"/>
  </r>
  <r>
    <x v="2"/>
    <x v="8"/>
    <x v="26"/>
    <x v="7"/>
    <x v="1"/>
    <x v="1"/>
    <x v="21"/>
    <x v="21"/>
    <x v="22"/>
    <x v="0"/>
  </r>
  <r>
    <x v="2"/>
    <x v="8"/>
    <x v="27"/>
    <x v="2"/>
    <x v="0"/>
    <x v="1"/>
    <x v="21"/>
    <x v="21"/>
    <x v="22"/>
    <x v="0"/>
  </r>
  <r>
    <x v="2"/>
    <x v="8"/>
    <x v="28"/>
    <x v="2"/>
    <x v="2"/>
    <x v="1"/>
    <x v="21"/>
    <x v="21"/>
    <x v="22"/>
    <x v="0"/>
  </r>
  <r>
    <x v="2"/>
    <x v="8"/>
    <x v="29"/>
    <x v="0"/>
    <x v="5"/>
    <x v="1"/>
    <x v="262"/>
    <x v="6"/>
    <x v="559"/>
    <x v="0"/>
  </r>
  <r>
    <x v="2"/>
    <x v="8"/>
    <x v="30"/>
    <x v="0"/>
    <x v="8"/>
    <x v="1"/>
    <x v="21"/>
    <x v="21"/>
    <x v="22"/>
    <x v="0"/>
  </r>
  <r>
    <x v="2"/>
    <x v="8"/>
    <x v="31"/>
    <x v="0"/>
    <x v="0"/>
    <x v="0"/>
    <x v="21"/>
    <x v="21"/>
    <x v="575"/>
    <x v="0"/>
  </r>
  <r>
    <x v="2"/>
    <x v="8"/>
    <x v="32"/>
    <x v="0"/>
    <x v="0"/>
    <x v="1"/>
    <x v="1"/>
    <x v="7"/>
    <x v="576"/>
    <x v="0"/>
  </r>
  <r>
    <x v="2"/>
    <x v="8"/>
    <x v="33"/>
    <x v="9"/>
    <x v="1"/>
    <x v="0"/>
    <x v="21"/>
    <x v="21"/>
    <x v="575"/>
    <x v="0"/>
  </r>
  <r>
    <x v="2"/>
    <x v="8"/>
    <x v="137"/>
    <x v="51"/>
    <x v="1"/>
    <x v="0"/>
    <x v="21"/>
    <x v="21"/>
    <x v="577"/>
    <x v="0"/>
  </r>
  <r>
    <x v="2"/>
    <x v="8"/>
    <x v="34"/>
    <x v="10"/>
    <x v="1"/>
    <x v="0"/>
    <x v="21"/>
    <x v="21"/>
    <x v="22"/>
    <x v="0"/>
  </r>
  <r>
    <x v="2"/>
    <x v="8"/>
    <x v="39"/>
    <x v="11"/>
    <x v="1"/>
    <x v="1"/>
    <x v="10"/>
    <x v="204"/>
    <x v="578"/>
    <x v="0"/>
  </r>
  <r>
    <x v="2"/>
    <x v="8"/>
    <x v="40"/>
    <x v="11"/>
    <x v="1"/>
    <x v="1"/>
    <x v="109"/>
    <x v="123"/>
    <x v="579"/>
    <x v="0"/>
  </r>
  <r>
    <x v="2"/>
    <x v="8"/>
    <x v="41"/>
    <x v="5"/>
    <x v="2"/>
    <x v="1"/>
    <x v="250"/>
    <x v="29"/>
    <x v="580"/>
    <x v="0"/>
  </r>
  <r>
    <x v="2"/>
    <x v="8"/>
    <x v="42"/>
    <x v="5"/>
    <x v="13"/>
    <x v="1"/>
    <x v="180"/>
    <x v="205"/>
    <x v="581"/>
    <x v="0"/>
  </r>
  <r>
    <x v="2"/>
    <x v="8"/>
    <x v="43"/>
    <x v="5"/>
    <x v="2"/>
    <x v="1"/>
    <x v="125"/>
    <x v="206"/>
    <x v="582"/>
    <x v="0"/>
  </r>
  <r>
    <x v="2"/>
    <x v="8"/>
    <x v="44"/>
    <x v="11"/>
    <x v="1"/>
    <x v="1"/>
    <x v="31"/>
    <x v="88"/>
    <x v="583"/>
    <x v="0"/>
  </r>
  <r>
    <x v="2"/>
    <x v="8"/>
    <x v="45"/>
    <x v="11"/>
    <x v="1"/>
    <x v="3"/>
    <x v="67"/>
    <x v="151"/>
    <x v="584"/>
    <x v="0"/>
  </r>
  <r>
    <x v="2"/>
    <x v="8"/>
    <x v="46"/>
    <x v="12"/>
    <x v="1"/>
    <x v="3"/>
    <x v="69"/>
    <x v="52"/>
    <x v="585"/>
    <x v="0"/>
  </r>
  <r>
    <x v="2"/>
    <x v="8"/>
    <x v="47"/>
    <x v="13"/>
    <x v="1"/>
    <x v="1"/>
    <x v="268"/>
    <x v="100"/>
    <x v="586"/>
    <x v="0"/>
  </r>
  <r>
    <x v="2"/>
    <x v="8"/>
    <x v="48"/>
    <x v="14"/>
    <x v="1"/>
    <x v="1"/>
    <x v="269"/>
    <x v="111"/>
    <x v="587"/>
    <x v="0"/>
  </r>
  <r>
    <x v="2"/>
    <x v="8"/>
    <x v="49"/>
    <x v="15"/>
    <x v="1"/>
    <x v="1"/>
    <x v="232"/>
    <x v="19"/>
    <x v="516"/>
    <x v="0"/>
  </r>
  <r>
    <x v="2"/>
    <x v="8"/>
    <x v="50"/>
    <x v="11"/>
    <x v="1"/>
    <x v="1"/>
    <x v="262"/>
    <x v="35"/>
    <x v="588"/>
    <x v="0"/>
  </r>
  <r>
    <x v="2"/>
    <x v="8"/>
    <x v="51"/>
    <x v="16"/>
    <x v="1"/>
    <x v="3"/>
    <x v="21"/>
    <x v="21"/>
    <x v="589"/>
    <x v="0"/>
  </r>
  <r>
    <x v="2"/>
    <x v="8"/>
    <x v="52"/>
    <x v="16"/>
    <x v="1"/>
    <x v="1"/>
    <x v="13"/>
    <x v="148"/>
    <x v="590"/>
    <x v="0"/>
  </r>
  <r>
    <x v="2"/>
    <x v="8"/>
    <x v="53"/>
    <x v="5"/>
    <x v="13"/>
    <x v="1"/>
    <x v="26"/>
    <x v="38"/>
    <x v="591"/>
    <x v="0"/>
  </r>
  <r>
    <x v="2"/>
    <x v="8"/>
    <x v="54"/>
    <x v="5"/>
    <x v="9"/>
    <x v="1"/>
    <x v="114"/>
    <x v="38"/>
    <x v="520"/>
    <x v="0"/>
  </r>
  <r>
    <x v="2"/>
    <x v="8"/>
    <x v="55"/>
    <x v="5"/>
    <x v="2"/>
    <x v="1"/>
    <x v="8"/>
    <x v="39"/>
    <x v="147"/>
    <x v="0"/>
  </r>
  <r>
    <x v="2"/>
    <x v="8"/>
    <x v="56"/>
    <x v="17"/>
    <x v="1"/>
    <x v="3"/>
    <x v="15"/>
    <x v="63"/>
    <x v="592"/>
    <x v="0"/>
  </r>
  <r>
    <x v="2"/>
    <x v="8"/>
    <x v="57"/>
    <x v="18"/>
    <x v="1"/>
    <x v="3"/>
    <x v="21"/>
    <x v="21"/>
    <x v="56"/>
    <x v="0"/>
  </r>
  <r>
    <x v="2"/>
    <x v="8"/>
    <x v="58"/>
    <x v="18"/>
    <x v="1"/>
    <x v="0"/>
    <x v="21"/>
    <x v="21"/>
    <x v="593"/>
    <x v="0"/>
  </r>
  <r>
    <x v="2"/>
    <x v="8"/>
    <x v="59"/>
    <x v="13"/>
    <x v="1"/>
    <x v="1"/>
    <x v="45"/>
    <x v="8"/>
    <x v="311"/>
    <x v="0"/>
  </r>
  <r>
    <x v="2"/>
    <x v="8"/>
    <x v="60"/>
    <x v="18"/>
    <x v="1"/>
    <x v="0"/>
    <x v="21"/>
    <x v="21"/>
    <x v="594"/>
    <x v="0"/>
  </r>
  <r>
    <x v="2"/>
    <x v="8"/>
    <x v="61"/>
    <x v="5"/>
    <x v="14"/>
    <x v="1"/>
    <x v="270"/>
    <x v="41"/>
    <x v="595"/>
    <x v="0"/>
  </r>
  <r>
    <x v="2"/>
    <x v="8"/>
    <x v="62"/>
    <x v="5"/>
    <x v="14"/>
    <x v="1"/>
    <x v="21"/>
    <x v="21"/>
    <x v="22"/>
    <x v="0"/>
  </r>
  <r>
    <x v="2"/>
    <x v="8"/>
    <x v="63"/>
    <x v="15"/>
    <x v="1"/>
    <x v="3"/>
    <x v="195"/>
    <x v="25"/>
    <x v="596"/>
    <x v="0"/>
  </r>
  <r>
    <x v="2"/>
    <x v="8"/>
    <x v="64"/>
    <x v="2"/>
    <x v="0"/>
    <x v="4"/>
    <x v="38"/>
    <x v="37"/>
    <x v="597"/>
    <x v="3"/>
  </r>
  <r>
    <x v="2"/>
    <x v="8"/>
    <x v="65"/>
    <x v="18"/>
    <x v="1"/>
    <x v="1"/>
    <x v="31"/>
    <x v="3"/>
    <x v="598"/>
    <x v="0"/>
  </r>
  <r>
    <x v="2"/>
    <x v="8"/>
    <x v="66"/>
    <x v="19"/>
    <x v="1"/>
    <x v="0"/>
    <x v="182"/>
    <x v="69"/>
    <x v="599"/>
    <x v="0"/>
  </r>
  <r>
    <x v="2"/>
    <x v="8"/>
    <x v="67"/>
    <x v="20"/>
    <x v="15"/>
    <x v="1"/>
    <x v="38"/>
    <x v="46"/>
    <x v="527"/>
    <x v="0"/>
  </r>
  <r>
    <x v="2"/>
    <x v="8"/>
    <x v="134"/>
    <x v="50"/>
    <x v="11"/>
    <x v="1"/>
    <x v="5"/>
    <x v="48"/>
    <x v="124"/>
    <x v="0"/>
  </r>
  <r>
    <x v="2"/>
    <x v="8"/>
    <x v="68"/>
    <x v="21"/>
    <x v="16"/>
    <x v="1"/>
    <x v="114"/>
    <x v="46"/>
    <x v="600"/>
    <x v="0"/>
  </r>
  <r>
    <x v="2"/>
    <x v="8"/>
    <x v="135"/>
    <x v="50"/>
    <x v="3"/>
    <x v="1"/>
    <x v="271"/>
    <x v="48"/>
    <x v="601"/>
    <x v="0"/>
  </r>
  <r>
    <x v="2"/>
    <x v="8"/>
    <x v="69"/>
    <x v="22"/>
    <x v="14"/>
    <x v="1"/>
    <x v="48"/>
    <x v="8"/>
    <x v="94"/>
    <x v="0"/>
  </r>
  <r>
    <x v="2"/>
    <x v="8"/>
    <x v="70"/>
    <x v="23"/>
    <x v="10"/>
    <x v="0"/>
    <x v="182"/>
    <x v="69"/>
    <x v="599"/>
    <x v="0"/>
  </r>
  <r>
    <x v="2"/>
    <x v="8"/>
    <x v="71"/>
    <x v="24"/>
    <x v="17"/>
    <x v="1"/>
    <x v="224"/>
    <x v="9"/>
    <x v="602"/>
    <x v="0"/>
  </r>
  <r>
    <x v="2"/>
    <x v="8"/>
    <x v="72"/>
    <x v="25"/>
    <x v="10"/>
    <x v="1"/>
    <x v="10"/>
    <x v="48"/>
    <x v="46"/>
    <x v="0"/>
  </r>
  <r>
    <x v="2"/>
    <x v="8"/>
    <x v="73"/>
    <x v="26"/>
    <x v="1"/>
    <x v="3"/>
    <x v="272"/>
    <x v="61"/>
    <x v="603"/>
    <x v="0"/>
  </r>
  <r>
    <x v="2"/>
    <x v="8"/>
    <x v="74"/>
    <x v="22"/>
    <x v="13"/>
    <x v="1"/>
    <x v="10"/>
    <x v="8"/>
    <x v="99"/>
    <x v="0"/>
  </r>
  <r>
    <x v="2"/>
    <x v="8"/>
    <x v="75"/>
    <x v="22"/>
    <x v="13"/>
    <x v="2"/>
    <x v="8"/>
    <x v="39"/>
    <x v="147"/>
    <x v="0"/>
  </r>
  <r>
    <x v="2"/>
    <x v="8"/>
    <x v="76"/>
    <x v="27"/>
    <x v="1"/>
    <x v="1"/>
    <x v="21"/>
    <x v="21"/>
    <x v="22"/>
    <x v="0"/>
  </r>
  <r>
    <x v="2"/>
    <x v="8"/>
    <x v="138"/>
    <x v="52"/>
    <x v="0"/>
    <x v="1"/>
    <x v="21"/>
    <x v="21"/>
    <x v="22"/>
    <x v="0"/>
  </r>
  <r>
    <x v="2"/>
    <x v="8"/>
    <x v="136"/>
    <x v="26"/>
    <x v="1"/>
    <x v="1"/>
    <x v="2"/>
    <x v="63"/>
    <x v="604"/>
    <x v="0"/>
  </r>
  <r>
    <x v="2"/>
    <x v="8"/>
    <x v="80"/>
    <x v="30"/>
    <x v="9"/>
    <x v="1"/>
    <x v="198"/>
    <x v="14"/>
    <x v="386"/>
    <x v="0"/>
  </r>
  <r>
    <x v="2"/>
    <x v="8"/>
    <x v="81"/>
    <x v="31"/>
    <x v="18"/>
    <x v="1"/>
    <x v="48"/>
    <x v="1"/>
    <x v="65"/>
    <x v="0"/>
  </r>
  <r>
    <x v="2"/>
    <x v="8"/>
    <x v="82"/>
    <x v="32"/>
    <x v="13"/>
    <x v="1"/>
    <x v="8"/>
    <x v="207"/>
    <x v="605"/>
    <x v="0"/>
  </r>
  <r>
    <x v="2"/>
    <x v="8"/>
    <x v="83"/>
    <x v="6"/>
    <x v="1"/>
    <x v="3"/>
    <x v="273"/>
    <x v="42"/>
    <x v="606"/>
    <x v="0"/>
  </r>
  <r>
    <x v="2"/>
    <x v="8"/>
    <x v="84"/>
    <x v="1"/>
    <x v="1"/>
    <x v="3"/>
    <x v="180"/>
    <x v="208"/>
    <x v="607"/>
    <x v="0"/>
  </r>
  <r>
    <x v="2"/>
    <x v="8"/>
    <x v="85"/>
    <x v="33"/>
    <x v="13"/>
    <x v="1"/>
    <x v="274"/>
    <x v="181"/>
    <x v="608"/>
    <x v="0"/>
  </r>
  <r>
    <x v="2"/>
    <x v="8"/>
    <x v="139"/>
    <x v="53"/>
    <x v="0"/>
    <x v="4"/>
    <x v="26"/>
    <x v="209"/>
    <x v="609"/>
    <x v="13"/>
  </r>
  <r>
    <x v="2"/>
    <x v="8"/>
    <x v="86"/>
    <x v="34"/>
    <x v="1"/>
    <x v="1"/>
    <x v="52"/>
    <x v="52"/>
    <x v="70"/>
    <x v="0"/>
  </r>
  <r>
    <x v="2"/>
    <x v="8"/>
    <x v="87"/>
    <x v="35"/>
    <x v="13"/>
    <x v="1"/>
    <x v="17"/>
    <x v="14"/>
    <x v="71"/>
    <x v="0"/>
  </r>
  <r>
    <x v="2"/>
    <x v="8"/>
    <x v="88"/>
    <x v="35"/>
    <x v="2"/>
    <x v="1"/>
    <x v="2"/>
    <x v="43"/>
    <x v="72"/>
    <x v="0"/>
  </r>
  <r>
    <x v="2"/>
    <x v="8"/>
    <x v="89"/>
    <x v="34"/>
    <x v="1"/>
    <x v="1"/>
    <x v="21"/>
    <x v="21"/>
    <x v="22"/>
    <x v="0"/>
  </r>
  <r>
    <x v="2"/>
    <x v="8"/>
    <x v="90"/>
    <x v="35"/>
    <x v="18"/>
    <x v="1"/>
    <x v="48"/>
    <x v="1"/>
    <x v="65"/>
    <x v="0"/>
  </r>
  <r>
    <x v="2"/>
    <x v="8"/>
    <x v="91"/>
    <x v="35"/>
    <x v="14"/>
    <x v="1"/>
    <x v="275"/>
    <x v="18"/>
    <x v="610"/>
    <x v="0"/>
  </r>
  <r>
    <x v="2"/>
    <x v="8"/>
    <x v="92"/>
    <x v="35"/>
    <x v="0"/>
    <x v="1"/>
    <x v="213"/>
    <x v="19"/>
    <x v="611"/>
    <x v="0"/>
  </r>
  <r>
    <x v="2"/>
    <x v="8"/>
    <x v="93"/>
    <x v="35"/>
    <x v="1"/>
    <x v="1"/>
    <x v="55"/>
    <x v="1"/>
    <x v="75"/>
    <x v="0"/>
  </r>
  <r>
    <x v="2"/>
    <x v="8"/>
    <x v="94"/>
    <x v="36"/>
    <x v="18"/>
    <x v="1"/>
    <x v="7"/>
    <x v="210"/>
    <x v="612"/>
    <x v="0"/>
  </r>
  <r>
    <x v="2"/>
    <x v="8"/>
    <x v="95"/>
    <x v="32"/>
    <x v="13"/>
    <x v="1"/>
    <x v="21"/>
    <x v="21"/>
    <x v="22"/>
    <x v="0"/>
  </r>
  <r>
    <x v="2"/>
    <x v="8"/>
    <x v="140"/>
    <x v="53"/>
    <x v="0"/>
    <x v="4"/>
    <x v="21"/>
    <x v="21"/>
    <x v="44"/>
    <x v="3"/>
  </r>
  <r>
    <x v="2"/>
    <x v="8"/>
    <x v="133"/>
    <x v="49"/>
    <x v="13"/>
    <x v="1"/>
    <x v="21"/>
    <x v="21"/>
    <x v="22"/>
    <x v="0"/>
  </r>
  <r>
    <x v="2"/>
    <x v="8"/>
    <x v="96"/>
    <x v="37"/>
    <x v="1"/>
    <x v="1"/>
    <x v="1"/>
    <x v="54"/>
    <x v="613"/>
    <x v="0"/>
  </r>
  <r>
    <x v="2"/>
    <x v="8"/>
    <x v="97"/>
    <x v="33"/>
    <x v="13"/>
    <x v="1"/>
    <x v="8"/>
    <x v="24"/>
    <x v="180"/>
    <x v="0"/>
  </r>
  <r>
    <x v="2"/>
    <x v="8"/>
    <x v="98"/>
    <x v="30"/>
    <x v="9"/>
    <x v="1"/>
    <x v="10"/>
    <x v="14"/>
    <x v="79"/>
    <x v="0"/>
  </r>
  <r>
    <x v="2"/>
    <x v="8"/>
    <x v="99"/>
    <x v="38"/>
    <x v="13"/>
    <x v="1"/>
    <x v="182"/>
    <x v="52"/>
    <x v="614"/>
    <x v="0"/>
  </r>
  <r>
    <x v="2"/>
    <x v="8"/>
    <x v="100"/>
    <x v="38"/>
    <x v="13"/>
    <x v="3"/>
    <x v="37"/>
    <x v="18"/>
    <x v="615"/>
    <x v="0"/>
  </r>
  <r>
    <x v="2"/>
    <x v="8"/>
    <x v="102"/>
    <x v="14"/>
    <x v="1"/>
    <x v="1"/>
    <x v="17"/>
    <x v="39"/>
    <x v="83"/>
    <x v="0"/>
  </r>
  <r>
    <x v="2"/>
    <x v="8"/>
    <x v="103"/>
    <x v="15"/>
    <x v="1"/>
    <x v="1"/>
    <x v="41"/>
    <x v="211"/>
    <x v="616"/>
    <x v="0"/>
  </r>
  <r>
    <x v="2"/>
    <x v="8"/>
    <x v="104"/>
    <x v="39"/>
    <x v="1"/>
    <x v="3"/>
    <x v="276"/>
    <x v="64"/>
    <x v="617"/>
    <x v="0"/>
  </r>
  <r>
    <x v="2"/>
    <x v="8"/>
    <x v="105"/>
    <x v="40"/>
    <x v="9"/>
    <x v="1"/>
    <x v="2"/>
    <x v="52"/>
    <x v="86"/>
    <x v="0"/>
  </r>
  <r>
    <x v="2"/>
    <x v="8"/>
    <x v="106"/>
    <x v="41"/>
    <x v="1"/>
    <x v="1"/>
    <x v="2"/>
    <x v="58"/>
    <x v="618"/>
    <x v="0"/>
  </r>
  <r>
    <x v="2"/>
    <x v="8"/>
    <x v="107"/>
    <x v="42"/>
    <x v="19"/>
    <x v="0"/>
    <x v="198"/>
    <x v="212"/>
    <x v="619"/>
    <x v="0"/>
  </r>
  <r>
    <x v="2"/>
    <x v="8"/>
    <x v="108"/>
    <x v="42"/>
    <x v="19"/>
    <x v="1"/>
    <x v="277"/>
    <x v="75"/>
    <x v="620"/>
    <x v="0"/>
  </r>
  <r>
    <x v="2"/>
    <x v="8"/>
    <x v="109"/>
    <x v="42"/>
    <x v="20"/>
    <x v="1"/>
    <x v="44"/>
    <x v="61"/>
    <x v="72"/>
    <x v="0"/>
  </r>
  <r>
    <x v="2"/>
    <x v="8"/>
    <x v="110"/>
    <x v="42"/>
    <x v="21"/>
    <x v="1"/>
    <x v="278"/>
    <x v="213"/>
    <x v="621"/>
    <x v="0"/>
  </r>
  <r>
    <x v="2"/>
    <x v="8"/>
    <x v="111"/>
    <x v="42"/>
    <x v="22"/>
    <x v="1"/>
    <x v="119"/>
    <x v="63"/>
    <x v="622"/>
    <x v="0"/>
  </r>
  <r>
    <x v="2"/>
    <x v="8"/>
    <x v="112"/>
    <x v="35"/>
    <x v="1"/>
    <x v="1"/>
    <x v="21"/>
    <x v="21"/>
    <x v="22"/>
    <x v="0"/>
  </r>
  <r>
    <x v="2"/>
    <x v="8"/>
    <x v="141"/>
    <x v="54"/>
    <x v="1"/>
    <x v="1"/>
    <x v="21"/>
    <x v="21"/>
    <x v="22"/>
    <x v="0"/>
  </r>
  <r>
    <x v="2"/>
    <x v="8"/>
    <x v="113"/>
    <x v="43"/>
    <x v="1"/>
    <x v="1"/>
    <x v="48"/>
    <x v="1"/>
    <x v="65"/>
    <x v="0"/>
  </r>
  <r>
    <x v="2"/>
    <x v="8"/>
    <x v="114"/>
    <x v="42"/>
    <x v="21"/>
    <x v="1"/>
    <x v="10"/>
    <x v="39"/>
    <x v="160"/>
    <x v="0"/>
  </r>
  <r>
    <x v="2"/>
    <x v="8"/>
    <x v="115"/>
    <x v="42"/>
    <x v="19"/>
    <x v="1"/>
    <x v="21"/>
    <x v="21"/>
    <x v="22"/>
    <x v="0"/>
  </r>
  <r>
    <x v="2"/>
    <x v="8"/>
    <x v="116"/>
    <x v="42"/>
    <x v="20"/>
    <x v="1"/>
    <x v="21"/>
    <x v="21"/>
    <x v="22"/>
    <x v="0"/>
  </r>
  <r>
    <x v="2"/>
    <x v="8"/>
    <x v="117"/>
    <x v="42"/>
    <x v="22"/>
    <x v="1"/>
    <x v="21"/>
    <x v="21"/>
    <x v="22"/>
    <x v="0"/>
  </r>
  <r>
    <x v="2"/>
    <x v="8"/>
    <x v="118"/>
    <x v="41"/>
    <x v="1"/>
    <x v="1"/>
    <x v="169"/>
    <x v="56"/>
    <x v="623"/>
    <x v="0"/>
  </r>
  <r>
    <x v="2"/>
    <x v="8"/>
    <x v="119"/>
    <x v="35"/>
    <x v="13"/>
    <x v="1"/>
    <x v="26"/>
    <x v="18"/>
    <x v="54"/>
    <x v="0"/>
  </r>
  <r>
    <x v="2"/>
    <x v="8"/>
    <x v="120"/>
    <x v="35"/>
    <x v="1"/>
    <x v="1"/>
    <x v="13"/>
    <x v="23"/>
    <x v="477"/>
    <x v="0"/>
  </r>
  <r>
    <x v="2"/>
    <x v="8"/>
    <x v="121"/>
    <x v="35"/>
    <x v="18"/>
    <x v="1"/>
    <x v="8"/>
    <x v="64"/>
    <x v="181"/>
    <x v="0"/>
  </r>
  <r>
    <x v="2"/>
    <x v="8"/>
    <x v="122"/>
    <x v="35"/>
    <x v="2"/>
    <x v="1"/>
    <x v="21"/>
    <x v="21"/>
    <x v="22"/>
    <x v="0"/>
  </r>
  <r>
    <x v="2"/>
    <x v="8"/>
    <x v="123"/>
    <x v="35"/>
    <x v="0"/>
    <x v="1"/>
    <x v="21"/>
    <x v="21"/>
    <x v="22"/>
    <x v="0"/>
  </r>
  <r>
    <x v="2"/>
    <x v="8"/>
    <x v="124"/>
    <x v="35"/>
    <x v="14"/>
    <x v="1"/>
    <x v="8"/>
    <x v="64"/>
    <x v="181"/>
    <x v="0"/>
  </r>
  <r>
    <x v="2"/>
    <x v="8"/>
    <x v="125"/>
    <x v="41"/>
    <x v="1"/>
    <x v="3"/>
    <x v="279"/>
    <x v="194"/>
    <x v="624"/>
    <x v="0"/>
  </r>
  <r>
    <x v="2"/>
    <x v="8"/>
    <x v="126"/>
    <x v="44"/>
    <x v="9"/>
    <x v="1"/>
    <x v="10"/>
    <x v="8"/>
    <x v="99"/>
    <x v="0"/>
  </r>
  <r>
    <x v="2"/>
    <x v="8"/>
    <x v="127"/>
    <x v="45"/>
    <x v="23"/>
    <x v="0"/>
    <x v="169"/>
    <x v="126"/>
    <x v="625"/>
    <x v="0"/>
  </r>
  <r>
    <x v="2"/>
    <x v="8"/>
    <x v="128"/>
    <x v="45"/>
    <x v="23"/>
    <x v="0"/>
    <x v="21"/>
    <x v="21"/>
    <x v="626"/>
    <x v="0"/>
  </r>
  <r>
    <x v="1"/>
    <x v="1"/>
    <x v="132"/>
    <x v="48"/>
    <x v="24"/>
    <x v="5"/>
    <x v="70"/>
    <x v="67"/>
    <x v="104"/>
    <x v="0"/>
  </r>
  <r>
    <x v="2"/>
    <x v="9"/>
    <x v="0"/>
    <x v="0"/>
    <x v="0"/>
    <x v="0"/>
    <x v="280"/>
    <x v="214"/>
    <x v="627"/>
    <x v="0"/>
  </r>
  <r>
    <x v="2"/>
    <x v="9"/>
    <x v="1"/>
    <x v="1"/>
    <x v="1"/>
    <x v="1"/>
    <x v="1"/>
    <x v="1"/>
    <x v="1"/>
    <x v="0"/>
  </r>
  <r>
    <x v="2"/>
    <x v="9"/>
    <x v="2"/>
    <x v="2"/>
    <x v="2"/>
    <x v="1"/>
    <x v="35"/>
    <x v="177"/>
    <x v="628"/>
    <x v="0"/>
  </r>
  <r>
    <x v="2"/>
    <x v="9"/>
    <x v="3"/>
    <x v="2"/>
    <x v="3"/>
    <x v="1"/>
    <x v="281"/>
    <x v="3"/>
    <x v="629"/>
    <x v="0"/>
  </r>
  <r>
    <x v="2"/>
    <x v="9"/>
    <x v="4"/>
    <x v="0"/>
    <x v="4"/>
    <x v="1"/>
    <x v="282"/>
    <x v="7"/>
    <x v="630"/>
    <x v="0"/>
  </r>
  <r>
    <x v="2"/>
    <x v="9"/>
    <x v="5"/>
    <x v="0"/>
    <x v="4"/>
    <x v="0"/>
    <x v="62"/>
    <x v="215"/>
    <x v="631"/>
    <x v="0"/>
  </r>
  <r>
    <x v="2"/>
    <x v="9"/>
    <x v="6"/>
    <x v="0"/>
    <x v="5"/>
    <x v="1"/>
    <x v="283"/>
    <x v="6"/>
    <x v="632"/>
    <x v="0"/>
  </r>
  <r>
    <x v="2"/>
    <x v="9"/>
    <x v="7"/>
    <x v="0"/>
    <x v="5"/>
    <x v="2"/>
    <x v="71"/>
    <x v="7"/>
    <x v="488"/>
    <x v="0"/>
  </r>
  <r>
    <x v="2"/>
    <x v="9"/>
    <x v="8"/>
    <x v="3"/>
    <x v="6"/>
    <x v="1"/>
    <x v="209"/>
    <x v="8"/>
    <x v="633"/>
    <x v="0"/>
  </r>
  <r>
    <x v="2"/>
    <x v="9"/>
    <x v="9"/>
    <x v="3"/>
    <x v="7"/>
    <x v="1"/>
    <x v="145"/>
    <x v="216"/>
    <x v="634"/>
    <x v="0"/>
  </r>
  <r>
    <x v="2"/>
    <x v="9"/>
    <x v="10"/>
    <x v="0"/>
    <x v="8"/>
    <x v="0"/>
    <x v="119"/>
    <x v="217"/>
    <x v="635"/>
    <x v="0"/>
  </r>
  <r>
    <x v="2"/>
    <x v="9"/>
    <x v="11"/>
    <x v="0"/>
    <x v="8"/>
    <x v="1"/>
    <x v="223"/>
    <x v="85"/>
    <x v="636"/>
    <x v="0"/>
  </r>
  <r>
    <x v="2"/>
    <x v="9"/>
    <x v="12"/>
    <x v="2"/>
    <x v="0"/>
    <x v="1"/>
    <x v="284"/>
    <x v="12"/>
    <x v="637"/>
    <x v="0"/>
  </r>
  <r>
    <x v="2"/>
    <x v="9"/>
    <x v="13"/>
    <x v="2"/>
    <x v="3"/>
    <x v="3"/>
    <x v="5"/>
    <x v="218"/>
    <x v="638"/>
    <x v="0"/>
  </r>
  <r>
    <x v="2"/>
    <x v="9"/>
    <x v="14"/>
    <x v="4"/>
    <x v="1"/>
    <x v="1"/>
    <x v="285"/>
    <x v="14"/>
    <x v="639"/>
    <x v="0"/>
  </r>
  <r>
    <x v="2"/>
    <x v="9"/>
    <x v="15"/>
    <x v="4"/>
    <x v="1"/>
    <x v="0"/>
    <x v="79"/>
    <x v="14"/>
    <x v="640"/>
    <x v="0"/>
  </r>
  <r>
    <x v="2"/>
    <x v="9"/>
    <x v="16"/>
    <x v="5"/>
    <x v="9"/>
    <x v="1"/>
    <x v="286"/>
    <x v="16"/>
    <x v="641"/>
    <x v="0"/>
  </r>
  <r>
    <x v="2"/>
    <x v="9"/>
    <x v="17"/>
    <x v="6"/>
    <x v="1"/>
    <x v="1"/>
    <x v="222"/>
    <x v="201"/>
    <x v="642"/>
    <x v="0"/>
  </r>
  <r>
    <x v="2"/>
    <x v="9"/>
    <x v="18"/>
    <x v="7"/>
    <x v="1"/>
    <x v="1"/>
    <x v="18"/>
    <x v="1"/>
    <x v="18"/>
    <x v="0"/>
  </r>
  <r>
    <x v="2"/>
    <x v="9"/>
    <x v="19"/>
    <x v="4"/>
    <x v="1"/>
    <x v="3"/>
    <x v="148"/>
    <x v="19"/>
    <x v="643"/>
    <x v="0"/>
  </r>
  <r>
    <x v="2"/>
    <x v="9"/>
    <x v="20"/>
    <x v="1"/>
    <x v="1"/>
    <x v="1"/>
    <x v="38"/>
    <x v="19"/>
    <x v="122"/>
    <x v="0"/>
  </r>
  <r>
    <x v="2"/>
    <x v="9"/>
    <x v="21"/>
    <x v="0"/>
    <x v="0"/>
    <x v="4"/>
    <x v="287"/>
    <x v="20"/>
    <x v="644"/>
    <x v="14"/>
  </r>
  <r>
    <x v="2"/>
    <x v="9"/>
    <x v="22"/>
    <x v="3"/>
    <x v="7"/>
    <x v="1"/>
    <x v="10"/>
    <x v="74"/>
    <x v="147"/>
    <x v="0"/>
  </r>
  <r>
    <x v="2"/>
    <x v="9"/>
    <x v="23"/>
    <x v="8"/>
    <x v="10"/>
    <x v="0"/>
    <x v="37"/>
    <x v="219"/>
    <x v="645"/>
    <x v="0"/>
  </r>
  <r>
    <x v="2"/>
    <x v="9"/>
    <x v="24"/>
    <x v="1"/>
    <x v="1"/>
    <x v="0"/>
    <x v="10"/>
    <x v="220"/>
    <x v="646"/>
    <x v="0"/>
  </r>
  <r>
    <x v="2"/>
    <x v="9"/>
    <x v="25"/>
    <x v="5"/>
    <x v="11"/>
    <x v="1"/>
    <x v="19"/>
    <x v="14"/>
    <x v="647"/>
    <x v="0"/>
  </r>
  <r>
    <x v="2"/>
    <x v="9"/>
    <x v="26"/>
    <x v="7"/>
    <x v="1"/>
    <x v="1"/>
    <x v="21"/>
    <x v="21"/>
    <x v="22"/>
    <x v="0"/>
  </r>
  <r>
    <x v="2"/>
    <x v="9"/>
    <x v="27"/>
    <x v="2"/>
    <x v="0"/>
    <x v="1"/>
    <x v="21"/>
    <x v="21"/>
    <x v="22"/>
    <x v="0"/>
  </r>
  <r>
    <x v="2"/>
    <x v="9"/>
    <x v="28"/>
    <x v="2"/>
    <x v="2"/>
    <x v="1"/>
    <x v="21"/>
    <x v="21"/>
    <x v="22"/>
    <x v="0"/>
  </r>
  <r>
    <x v="2"/>
    <x v="9"/>
    <x v="29"/>
    <x v="0"/>
    <x v="5"/>
    <x v="1"/>
    <x v="21"/>
    <x v="21"/>
    <x v="22"/>
    <x v="0"/>
  </r>
  <r>
    <x v="2"/>
    <x v="9"/>
    <x v="30"/>
    <x v="0"/>
    <x v="8"/>
    <x v="1"/>
    <x v="21"/>
    <x v="21"/>
    <x v="22"/>
    <x v="0"/>
  </r>
  <r>
    <x v="2"/>
    <x v="9"/>
    <x v="31"/>
    <x v="0"/>
    <x v="0"/>
    <x v="0"/>
    <x v="21"/>
    <x v="21"/>
    <x v="648"/>
    <x v="0"/>
  </r>
  <r>
    <x v="2"/>
    <x v="9"/>
    <x v="32"/>
    <x v="0"/>
    <x v="0"/>
    <x v="1"/>
    <x v="1"/>
    <x v="7"/>
    <x v="576"/>
    <x v="0"/>
  </r>
  <r>
    <x v="2"/>
    <x v="9"/>
    <x v="33"/>
    <x v="9"/>
    <x v="1"/>
    <x v="0"/>
    <x v="21"/>
    <x v="21"/>
    <x v="649"/>
    <x v="0"/>
  </r>
  <r>
    <x v="2"/>
    <x v="9"/>
    <x v="137"/>
    <x v="51"/>
    <x v="1"/>
    <x v="0"/>
    <x v="21"/>
    <x v="21"/>
    <x v="650"/>
    <x v="0"/>
  </r>
  <r>
    <x v="2"/>
    <x v="9"/>
    <x v="34"/>
    <x v="10"/>
    <x v="1"/>
    <x v="0"/>
    <x v="21"/>
    <x v="21"/>
    <x v="22"/>
    <x v="0"/>
  </r>
  <r>
    <x v="2"/>
    <x v="9"/>
    <x v="39"/>
    <x v="11"/>
    <x v="1"/>
    <x v="1"/>
    <x v="5"/>
    <x v="194"/>
    <x v="651"/>
    <x v="0"/>
  </r>
  <r>
    <x v="2"/>
    <x v="9"/>
    <x v="40"/>
    <x v="11"/>
    <x v="1"/>
    <x v="1"/>
    <x v="288"/>
    <x v="221"/>
    <x v="652"/>
    <x v="0"/>
  </r>
  <r>
    <x v="2"/>
    <x v="9"/>
    <x v="41"/>
    <x v="5"/>
    <x v="2"/>
    <x v="1"/>
    <x v="289"/>
    <x v="4"/>
    <x v="653"/>
    <x v="0"/>
  </r>
  <r>
    <x v="2"/>
    <x v="9"/>
    <x v="42"/>
    <x v="5"/>
    <x v="13"/>
    <x v="1"/>
    <x v="21"/>
    <x v="21"/>
    <x v="22"/>
    <x v="0"/>
  </r>
  <r>
    <x v="2"/>
    <x v="9"/>
    <x v="43"/>
    <x v="5"/>
    <x v="2"/>
    <x v="1"/>
    <x v="209"/>
    <x v="222"/>
    <x v="654"/>
    <x v="0"/>
  </r>
  <r>
    <x v="2"/>
    <x v="9"/>
    <x v="44"/>
    <x v="11"/>
    <x v="1"/>
    <x v="1"/>
    <x v="31"/>
    <x v="88"/>
    <x v="655"/>
    <x v="0"/>
  </r>
  <r>
    <x v="2"/>
    <x v="9"/>
    <x v="45"/>
    <x v="11"/>
    <x v="1"/>
    <x v="3"/>
    <x v="290"/>
    <x v="32"/>
    <x v="656"/>
    <x v="0"/>
  </r>
  <r>
    <x v="2"/>
    <x v="9"/>
    <x v="46"/>
    <x v="12"/>
    <x v="1"/>
    <x v="3"/>
    <x v="45"/>
    <x v="33"/>
    <x v="657"/>
    <x v="0"/>
  </r>
  <r>
    <x v="2"/>
    <x v="9"/>
    <x v="47"/>
    <x v="13"/>
    <x v="1"/>
    <x v="1"/>
    <x v="291"/>
    <x v="100"/>
    <x v="658"/>
    <x v="0"/>
  </r>
  <r>
    <x v="2"/>
    <x v="9"/>
    <x v="48"/>
    <x v="14"/>
    <x v="1"/>
    <x v="1"/>
    <x v="128"/>
    <x v="223"/>
    <x v="659"/>
    <x v="0"/>
  </r>
  <r>
    <x v="2"/>
    <x v="9"/>
    <x v="49"/>
    <x v="15"/>
    <x v="1"/>
    <x v="1"/>
    <x v="292"/>
    <x v="19"/>
    <x v="660"/>
    <x v="0"/>
  </r>
  <r>
    <x v="2"/>
    <x v="9"/>
    <x v="50"/>
    <x v="11"/>
    <x v="1"/>
    <x v="1"/>
    <x v="17"/>
    <x v="224"/>
    <x v="661"/>
    <x v="0"/>
  </r>
  <r>
    <x v="2"/>
    <x v="9"/>
    <x v="51"/>
    <x v="16"/>
    <x v="1"/>
    <x v="3"/>
    <x v="10"/>
    <x v="85"/>
    <x v="662"/>
    <x v="0"/>
  </r>
  <r>
    <x v="2"/>
    <x v="9"/>
    <x v="52"/>
    <x v="16"/>
    <x v="1"/>
    <x v="1"/>
    <x v="114"/>
    <x v="148"/>
    <x v="663"/>
    <x v="0"/>
  </r>
  <r>
    <x v="2"/>
    <x v="9"/>
    <x v="53"/>
    <x v="5"/>
    <x v="13"/>
    <x v="1"/>
    <x v="21"/>
    <x v="21"/>
    <x v="22"/>
    <x v="0"/>
  </r>
  <r>
    <x v="2"/>
    <x v="9"/>
    <x v="54"/>
    <x v="5"/>
    <x v="9"/>
    <x v="1"/>
    <x v="13"/>
    <x v="38"/>
    <x v="664"/>
    <x v="0"/>
  </r>
  <r>
    <x v="2"/>
    <x v="9"/>
    <x v="55"/>
    <x v="5"/>
    <x v="2"/>
    <x v="1"/>
    <x v="57"/>
    <x v="39"/>
    <x v="374"/>
    <x v="0"/>
  </r>
  <r>
    <x v="2"/>
    <x v="9"/>
    <x v="56"/>
    <x v="17"/>
    <x v="1"/>
    <x v="3"/>
    <x v="262"/>
    <x v="85"/>
    <x v="665"/>
    <x v="0"/>
  </r>
  <r>
    <x v="2"/>
    <x v="9"/>
    <x v="57"/>
    <x v="18"/>
    <x v="1"/>
    <x v="3"/>
    <x v="21"/>
    <x v="225"/>
    <x v="160"/>
    <x v="0"/>
  </r>
  <r>
    <x v="2"/>
    <x v="9"/>
    <x v="58"/>
    <x v="18"/>
    <x v="1"/>
    <x v="0"/>
    <x v="21"/>
    <x v="21"/>
    <x v="666"/>
    <x v="0"/>
  </r>
  <r>
    <x v="2"/>
    <x v="9"/>
    <x v="59"/>
    <x v="13"/>
    <x v="1"/>
    <x v="1"/>
    <x v="293"/>
    <x v="8"/>
    <x v="86"/>
    <x v="0"/>
  </r>
  <r>
    <x v="2"/>
    <x v="9"/>
    <x v="60"/>
    <x v="18"/>
    <x v="1"/>
    <x v="0"/>
    <x v="21"/>
    <x v="21"/>
    <x v="667"/>
    <x v="0"/>
  </r>
  <r>
    <x v="2"/>
    <x v="9"/>
    <x v="61"/>
    <x v="5"/>
    <x v="14"/>
    <x v="1"/>
    <x v="294"/>
    <x v="87"/>
    <x v="668"/>
    <x v="0"/>
  </r>
  <r>
    <x v="2"/>
    <x v="9"/>
    <x v="62"/>
    <x v="5"/>
    <x v="14"/>
    <x v="1"/>
    <x v="21"/>
    <x v="21"/>
    <x v="22"/>
    <x v="0"/>
  </r>
  <r>
    <x v="2"/>
    <x v="9"/>
    <x v="63"/>
    <x v="15"/>
    <x v="1"/>
    <x v="3"/>
    <x v="251"/>
    <x v="19"/>
    <x v="669"/>
    <x v="0"/>
  </r>
  <r>
    <x v="2"/>
    <x v="9"/>
    <x v="64"/>
    <x v="2"/>
    <x v="0"/>
    <x v="4"/>
    <x v="10"/>
    <x v="56"/>
    <x v="8"/>
    <x v="3"/>
  </r>
  <r>
    <x v="2"/>
    <x v="9"/>
    <x v="65"/>
    <x v="18"/>
    <x v="1"/>
    <x v="1"/>
    <x v="17"/>
    <x v="3"/>
    <x v="454"/>
    <x v="0"/>
  </r>
  <r>
    <x v="2"/>
    <x v="9"/>
    <x v="66"/>
    <x v="19"/>
    <x v="1"/>
    <x v="0"/>
    <x v="150"/>
    <x v="2"/>
    <x v="670"/>
    <x v="0"/>
  </r>
  <r>
    <x v="2"/>
    <x v="9"/>
    <x v="67"/>
    <x v="20"/>
    <x v="15"/>
    <x v="1"/>
    <x v="38"/>
    <x v="46"/>
    <x v="527"/>
    <x v="0"/>
  </r>
  <r>
    <x v="2"/>
    <x v="9"/>
    <x v="134"/>
    <x v="50"/>
    <x v="11"/>
    <x v="1"/>
    <x v="8"/>
    <x v="48"/>
    <x v="82"/>
    <x v="0"/>
  </r>
  <r>
    <x v="2"/>
    <x v="9"/>
    <x v="68"/>
    <x v="21"/>
    <x v="16"/>
    <x v="1"/>
    <x v="57"/>
    <x v="46"/>
    <x v="671"/>
    <x v="0"/>
  </r>
  <r>
    <x v="2"/>
    <x v="9"/>
    <x v="135"/>
    <x v="50"/>
    <x v="3"/>
    <x v="1"/>
    <x v="33"/>
    <x v="48"/>
    <x v="672"/>
    <x v="0"/>
  </r>
  <r>
    <x v="2"/>
    <x v="9"/>
    <x v="69"/>
    <x v="22"/>
    <x v="14"/>
    <x v="1"/>
    <x v="48"/>
    <x v="226"/>
    <x v="673"/>
    <x v="0"/>
  </r>
  <r>
    <x v="2"/>
    <x v="9"/>
    <x v="70"/>
    <x v="23"/>
    <x v="10"/>
    <x v="0"/>
    <x v="224"/>
    <x v="227"/>
    <x v="674"/>
    <x v="0"/>
  </r>
  <r>
    <x v="2"/>
    <x v="9"/>
    <x v="71"/>
    <x v="24"/>
    <x v="17"/>
    <x v="1"/>
    <x v="225"/>
    <x v="9"/>
    <x v="458"/>
    <x v="0"/>
  </r>
  <r>
    <x v="2"/>
    <x v="9"/>
    <x v="72"/>
    <x v="25"/>
    <x v="10"/>
    <x v="1"/>
    <x v="8"/>
    <x v="48"/>
    <x v="82"/>
    <x v="0"/>
  </r>
  <r>
    <x v="2"/>
    <x v="9"/>
    <x v="73"/>
    <x v="26"/>
    <x v="1"/>
    <x v="3"/>
    <x v="231"/>
    <x v="151"/>
    <x v="675"/>
    <x v="0"/>
  </r>
  <r>
    <x v="2"/>
    <x v="9"/>
    <x v="74"/>
    <x v="22"/>
    <x v="13"/>
    <x v="1"/>
    <x v="21"/>
    <x v="21"/>
    <x v="22"/>
    <x v="0"/>
  </r>
  <r>
    <x v="2"/>
    <x v="9"/>
    <x v="75"/>
    <x v="22"/>
    <x v="13"/>
    <x v="2"/>
    <x v="10"/>
    <x v="39"/>
    <x v="160"/>
    <x v="0"/>
  </r>
  <r>
    <x v="2"/>
    <x v="9"/>
    <x v="76"/>
    <x v="27"/>
    <x v="1"/>
    <x v="1"/>
    <x v="8"/>
    <x v="61"/>
    <x v="59"/>
    <x v="0"/>
  </r>
  <r>
    <x v="2"/>
    <x v="9"/>
    <x v="138"/>
    <x v="52"/>
    <x v="0"/>
    <x v="1"/>
    <x v="21"/>
    <x v="21"/>
    <x v="22"/>
    <x v="0"/>
  </r>
  <r>
    <x v="2"/>
    <x v="9"/>
    <x v="136"/>
    <x v="26"/>
    <x v="1"/>
    <x v="1"/>
    <x v="2"/>
    <x v="63"/>
    <x v="604"/>
    <x v="0"/>
  </r>
  <r>
    <x v="2"/>
    <x v="9"/>
    <x v="80"/>
    <x v="30"/>
    <x v="9"/>
    <x v="1"/>
    <x v="172"/>
    <x v="14"/>
    <x v="676"/>
    <x v="0"/>
  </r>
  <r>
    <x v="2"/>
    <x v="9"/>
    <x v="81"/>
    <x v="31"/>
    <x v="18"/>
    <x v="1"/>
    <x v="48"/>
    <x v="1"/>
    <x v="65"/>
    <x v="0"/>
  </r>
  <r>
    <x v="2"/>
    <x v="9"/>
    <x v="82"/>
    <x v="32"/>
    <x v="13"/>
    <x v="1"/>
    <x v="5"/>
    <x v="228"/>
    <x v="677"/>
    <x v="0"/>
  </r>
  <r>
    <x v="2"/>
    <x v="9"/>
    <x v="83"/>
    <x v="6"/>
    <x v="1"/>
    <x v="3"/>
    <x v="295"/>
    <x v="229"/>
    <x v="678"/>
    <x v="0"/>
  </r>
  <r>
    <x v="2"/>
    <x v="9"/>
    <x v="84"/>
    <x v="1"/>
    <x v="1"/>
    <x v="3"/>
    <x v="296"/>
    <x v="208"/>
    <x v="679"/>
    <x v="0"/>
  </r>
  <r>
    <x v="2"/>
    <x v="9"/>
    <x v="85"/>
    <x v="33"/>
    <x v="13"/>
    <x v="1"/>
    <x v="297"/>
    <x v="230"/>
    <x v="680"/>
    <x v="0"/>
  </r>
  <r>
    <x v="2"/>
    <x v="9"/>
    <x v="139"/>
    <x v="53"/>
    <x v="0"/>
    <x v="4"/>
    <x v="10"/>
    <x v="231"/>
    <x v="681"/>
    <x v="15"/>
  </r>
  <r>
    <x v="2"/>
    <x v="9"/>
    <x v="86"/>
    <x v="34"/>
    <x v="1"/>
    <x v="1"/>
    <x v="125"/>
    <x v="52"/>
    <x v="682"/>
    <x v="0"/>
  </r>
  <r>
    <x v="2"/>
    <x v="9"/>
    <x v="87"/>
    <x v="35"/>
    <x v="13"/>
    <x v="1"/>
    <x v="17"/>
    <x v="14"/>
    <x v="71"/>
    <x v="0"/>
  </r>
  <r>
    <x v="2"/>
    <x v="9"/>
    <x v="88"/>
    <x v="35"/>
    <x v="2"/>
    <x v="1"/>
    <x v="2"/>
    <x v="43"/>
    <x v="72"/>
    <x v="0"/>
  </r>
  <r>
    <x v="2"/>
    <x v="9"/>
    <x v="89"/>
    <x v="34"/>
    <x v="1"/>
    <x v="1"/>
    <x v="21"/>
    <x v="21"/>
    <x v="22"/>
    <x v="0"/>
  </r>
  <r>
    <x v="2"/>
    <x v="9"/>
    <x v="90"/>
    <x v="35"/>
    <x v="18"/>
    <x v="1"/>
    <x v="48"/>
    <x v="1"/>
    <x v="65"/>
    <x v="0"/>
  </r>
  <r>
    <x v="2"/>
    <x v="9"/>
    <x v="91"/>
    <x v="35"/>
    <x v="14"/>
    <x v="1"/>
    <x v="17"/>
    <x v="18"/>
    <x v="321"/>
    <x v="0"/>
  </r>
  <r>
    <x v="2"/>
    <x v="9"/>
    <x v="92"/>
    <x v="35"/>
    <x v="0"/>
    <x v="1"/>
    <x v="80"/>
    <x v="19"/>
    <x v="683"/>
    <x v="0"/>
  </r>
  <r>
    <x v="2"/>
    <x v="9"/>
    <x v="93"/>
    <x v="35"/>
    <x v="1"/>
    <x v="1"/>
    <x v="55"/>
    <x v="1"/>
    <x v="75"/>
    <x v="0"/>
  </r>
  <r>
    <x v="2"/>
    <x v="9"/>
    <x v="94"/>
    <x v="36"/>
    <x v="18"/>
    <x v="1"/>
    <x v="298"/>
    <x v="210"/>
    <x v="684"/>
    <x v="0"/>
  </r>
  <r>
    <x v="2"/>
    <x v="9"/>
    <x v="95"/>
    <x v="32"/>
    <x v="13"/>
    <x v="1"/>
    <x v="21"/>
    <x v="21"/>
    <x v="22"/>
    <x v="0"/>
  </r>
  <r>
    <x v="2"/>
    <x v="9"/>
    <x v="140"/>
    <x v="53"/>
    <x v="0"/>
    <x v="4"/>
    <x v="21"/>
    <x v="21"/>
    <x v="332"/>
    <x v="3"/>
  </r>
  <r>
    <x v="2"/>
    <x v="9"/>
    <x v="133"/>
    <x v="49"/>
    <x v="13"/>
    <x v="1"/>
    <x v="21"/>
    <x v="21"/>
    <x v="22"/>
    <x v="0"/>
  </r>
  <r>
    <x v="2"/>
    <x v="9"/>
    <x v="96"/>
    <x v="37"/>
    <x v="1"/>
    <x v="1"/>
    <x v="1"/>
    <x v="232"/>
    <x v="685"/>
    <x v="0"/>
  </r>
  <r>
    <x v="2"/>
    <x v="9"/>
    <x v="97"/>
    <x v="33"/>
    <x v="13"/>
    <x v="1"/>
    <x v="21"/>
    <x v="21"/>
    <x v="22"/>
    <x v="0"/>
  </r>
  <r>
    <x v="2"/>
    <x v="9"/>
    <x v="98"/>
    <x v="30"/>
    <x v="9"/>
    <x v="1"/>
    <x v="21"/>
    <x v="21"/>
    <x v="22"/>
    <x v="0"/>
  </r>
  <r>
    <x v="2"/>
    <x v="9"/>
    <x v="99"/>
    <x v="38"/>
    <x v="13"/>
    <x v="1"/>
    <x v="299"/>
    <x v="52"/>
    <x v="686"/>
    <x v="0"/>
  </r>
  <r>
    <x v="2"/>
    <x v="9"/>
    <x v="100"/>
    <x v="38"/>
    <x v="13"/>
    <x v="3"/>
    <x v="198"/>
    <x v="38"/>
    <x v="687"/>
    <x v="0"/>
  </r>
  <r>
    <x v="2"/>
    <x v="9"/>
    <x v="102"/>
    <x v="14"/>
    <x v="1"/>
    <x v="1"/>
    <x v="17"/>
    <x v="39"/>
    <x v="83"/>
    <x v="0"/>
  </r>
  <r>
    <x v="2"/>
    <x v="9"/>
    <x v="103"/>
    <x v="15"/>
    <x v="1"/>
    <x v="1"/>
    <x v="41"/>
    <x v="18"/>
    <x v="169"/>
    <x v="0"/>
  </r>
  <r>
    <x v="2"/>
    <x v="9"/>
    <x v="104"/>
    <x v="39"/>
    <x v="1"/>
    <x v="3"/>
    <x v="300"/>
    <x v="43"/>
    <x v="688"/>
    <x v="0"/>
  </r>
  <r>
    <x v="2"/>
    <x v="9"/>
    <x v="105"/>
    <x v="40"/>
    <x v="9"/>
    <x v="1"/>
    <x v="2"/>
    <x v="52"/>
    <x v="86"/>
    <x v="0"/>
  </r>
  <r>
    <x v="2"/>
    <x v="9"/>
    <x v="106"/>
    <x v="41"/>
    <x v="1"/>
    <x v="1"/>
    <x v="2"/>
    <x v="58"/>
    <x v="618"/>
    <x v="0"/>
  </r>
  <r>
    <x v="2"/>
    <x v="9"/>
    <x v="107"/>
    <x v="42"/>
    <x v="19"/>
    <x v="0"/>
    <x v="214"/>
    <x v="233"/>
    <x v="689"/>
    <x v="0"/>
  </r>
  <r>
    <x v="2"/>
    <x v="9"/>
    <x v="108"/>
    <x v="42"/>
    <x v="19"/>
    <x v="1"/>
    <x v="277"/>
    <x v="234"/>
    <x v="690"/>
    <x v="0"/>
  </r>
  <r>
    <x v="2"/>
    <x v="9"/>
    <x v="109"/>
    <x v="42"/>
    <x v="20"/>
    <x v="1"/>
    <x v="64"/>
    <x v="61"/>
    <x v="90"/>
    <x v="0"/>
  </r>
  <r>
    <x v="2"/>
    <x v="9"/>
    <x v="110"/>
    <x v="42"/>
    <x v="21"/>
    <x v="1"/>
    <x v="301"/>
    <x v="235"/>
    <x v="691"/>
    <x v="0"/>
  </r>
  <r>
    <x v="2"/>
    <x v="9"/>
    <x v="111"/>
    <x v="42"/>
    <x v="22"/>
    <x v="1"/>
    <x v="93"/>
    <x v="63"/>
    <x v="692"/>
    <x v="0"/>
  </r>
  <r>
    <x v="2"/>
    <x v="9"/>
    <x v="112"/>
    <x v="35"/>
    <x v="1"/>
    <x v="1"/>
    <x v="21"/>
    <x v="21"/>
    <x v="22"/>
    <x v="0"/>
  </r>
  <r>
    <x v="2"/>
    <x v="9"/>
    <x v="141"/>
    <x v="54"/>
    <x v="1"/>
    <x v="1"/>
    <x v="21"/>
    <x v="21"/>
    <x v="22"/>
    <x v="0"/>
  </r>
  <r>
    <x v="2"/>
    <x v="9"/>
    <x v="113"/>
    <x v="43"/>
    <x v="1"/>
    <x v="1"/>
    <x v="48"/>
    <x v="236"/>
    <x v="693"/>
    <x v="0"/>
  </r>
  <r>
    <x v="2"/>
    <x v="9"/>
    <x v="114"/>
    <x v="42"/>
    <x v="21"/>
    <x v="1"/>
    <x v="21"/>
    <x v="21"/>
    <x v="22"/>
    <x v="0"/>
  </r>
  <r>
    <x v="2"/>
    <x v="9"/>
    <x v="115"/>
    <x v="42"/>
    <x v="19"/>
    <x v="1"/>
    <x v="21"/>
    <x v="21"/>
    <x v="22"/>
    <x v="0"/>
  </r>
  <r>
    <x v="2"/>
    <x v="9"/>
    <x v="116"/>
    <x v="42"/>
    <x v="20"/>
    <x v="1"/>
    <x v="21"/>
    <x v="21"/>
    <x v="22"/>
    <x v="0"/>
  </r>
  <r>
    <x v="2"/>
    <x v="9"/>
    <x v="117"/>
    <x v="42"/>
    <x v="22"/>
    <x v="1"/>
    <x v="21"/>
    <x v="21"/>
    <x v="22"/>
    <x v="0"/>
  </r>
  <r>
    <x v="2"/>
    <x v="9"/>
    <x v="118"/>
    <x v="41"/>
    <x v="1"/>
    <x v="1"/>
    <x v="142"/>
    <x v="56"/>
    <x v="694"/>
    <x v="0"/>
  </r>
  <r>
    <x v="2"/>
    <x v="9"/>
    <x v="119"/>
    <x v="35"/>
    <x v="13"/>
    <x v="1"/>
    <x v="5"/>
    <x v="18"/>
    <x v="255"/>
    <x v="0"/>
  </r>
  <r>
    <x v="2"/>
    <x v="9"/>
    <x v="120"/>
    <x v="35"/>
    <x v="1"/>
    <x v="1"/>
    <x v="5"/>
    <x v="23"/>
    <x v="179"/>
    <x v="0"/>
  </r>
  <r>
    <x v="2"/>
    <x v="9"/>
    <x v="121"/>
    <x v="35"/>
    <x v="18"/>
    <x v="1"/>
    <x v="10"/>
    <x v="64"/>
    <x v="180"/>
    <x v="0"/>
  </r>
  <r>
    <x v="2"/>
    <x v="9"/>
    <x v="122"/>
    <x v="35"/>
    <x v="2"/>
    <x v="1"/>
    <x v="21"/>
    <x v="21"/>
    <x v="22"/>
    <x v="0"/>
  </r>
  <r>
    <x v="2"/>
    <x v="9"/>
    <x v="123"/>
    <x v="35"/>
    <x v="0"/>
    <x v="1"/>
    <x v="21"/>
    <x v="21"/>
    <x v="22"/>
    <x v="0"/>
  </r>
  <r>
    <x v="2"/>
    <x v="9"/>
    <x v="124"/>
    <x v="35"/>
    <x v="14"/>
    <x v="1"/>
    <x v="10"/>
    <x v="64"/>
    <x v="180"/>
    <x v="0"/>
  </r>
  <r>
    <x v="2"/>
    <x v="9"/>
    <x v="125"/>
    <x v="41"/>
    <x v="1"/>
    <x v="3"/>
    <x v="179"/>
    <x v="63"/>
    <x v="695"/>
    <x v="0"/>
  </r>
  <r>
    <x v="2"/>
    <x v="9"/>
    <x v="126"/>
    <x v="44"/>
    <x v="9"/>
    <x v="1"/>
    <x v="21"/>
    <x v="21"/>
    <x v="22"/>
    <x v="0"/>
  </r>
  <r>
    <x v="2"/>
    <x v="9"/>
    <x v="127"/>
    <x v="45"/>
    <x v="23"/>
    <x v="0"/>
    <x v="83"/>
    <x v="237"/>
    <x v="696"/>
    <x v="0"/>
  </r>
  <r>
    <x v="2"/>
    <x v="9"/>
    <x v="128"/>
    <x v="45"/>
    <x v="23"/>
    <x v="0"/>
    <x v="10"/>
    <x v="238"/>
    <x v="697"/>
    <x v="0"/>
  </r>
  <r>
    <x v="1"/>
    <x v="1"/>
    <x v="132"/>
    <x v="48"/>
    <x v="24"/>
    <x v="5"/>
    <x v="70"/>
    <x v="67"/>
    <x v="104"/>
    <x v="0"/>
  </r>
  <r>
    <x v="2"/>
    <x v="10"/>
    <x v="0"/>
    <x v="0"/>
    <x v="0"/>
    <x v="0"/>
    <x v="102"/>
    <x v="239"/>
    <x v="698"/>
    <x v="0"/>
  </r>
  <r>
    <x v="2"/>
    <x v="10"/>
    <x v="1"/>
    <x v="1"/>
    <x v="1"/>
    <x v="1"/>
    <x v="1"/>
    <x v="1"/>
    <x v="1"/>
    <x v="0"/>
  </r>
  <r>
    <x v="2"/>
    <x v="10"/>
    <x v="2"/>
    <x v="2"/>
    <x v="2"/>
    <x v="1"/>
    <x v="299"/>
    <x v="240"/>
    <x v="699"/>
    <x v="0"/>
  </r>
  <r>
    <x v="2"/>
    <x v="10"/>
    <x v="3"/>
    <x v="2"/>
    <x v="3"/>
    <x v="1"/>
    <x v="143"/>
    <x v="3"/>
    <x v="700"/>
    <x v="0"/>
  </r>
  <r>
    <x v="2"/>
    <x v="10"/>
    <x v="4"/>
    <x v="0"/>
    <x v="4"/>
    <x v="1"/>
    <x v="302"/>
    <x v="7"/>
    <x v="701"/>
    <x v="0"/>
  </r>
  <r>
    <x v="2"/>
    <x v="10"/>
    <x v="5"/>
    <x v="0"/>
    <x v="4"/>
    <x v="0"/>
    <x v="65"/>
    <x v="235"/>
    <x v="702"/>
    <x v="0"/>
  </r>
  <r>
    <x v="2"/>
    <x v="10"/>
    <x v="6"/>
    <x v="0"/>
    <x v="5"/>
    <x v="1"/>
    <x v="303"/>
    <x v="6"/>
    <x v="703"/>
    <x v="0"/>
  </r>
  <r>
    <x v="2"/>
    <x v="10"/>
    <x v="7"/>
    <x v="0"/>
    <x v="5"/>
    <x v="2"/>
    <x v="39"/>
    <x v="7"/>
    <x v="704"/>
    <x v="0"/>
  </r>
  <r>
    <x v="2"/>
    <x v="10"/>
    <x v="8"/>
    <x v="3"/>
    <x v="6"/>
    <x v="1"/>
    <x v="62"/>
    <x v="8"/>
    <x v="705"/>
    <x v="0"/>
  </r>
  <r>
    <x v="2"/>
    <x v="10"/>
    <x v="9"/>
    <x v="3"/>
    <x v="7"/>
    <x v="1"/>
    <x v="154"/>
    <x v="179"/>
    <x v="706"/>
    <x v="0"/>
  </r>
  <r>
    <x v="2"/>
    <x v="10"/>
    <x v="10"/>
    <x v="0"/>
    <x v="8"/>
    <x v="0"/>
    <x v="13"/>
    <x v="241"/>
    <x v="707"/>
    <x v="0"/>
  </r>
  <r>
    <x v="2"/>
    <x v="10"/>
    <x v="11"/>
    <x v="0"/>
    <x v="8"/>
    <x v="1"/>
    <x v="71"/>
    <x v="5"/>
    <x v="708"/>
    <x v="0"/>
  </r>
  <r>
    <x v="2"/>
    <x v="10"/>
    <x v="12"/>
    <x v="2"/>
    <x v="0"/>
    <x v="1"/>
    <x v="304"/>
    <x v="12"/>
    <x v="709"/>
    <x v="0"/>
  </r>
  <r>
    <x v="2"/>
    <x v="10"/>
    <x v="13"/>
    <x v="2"/>
    <x v="3"/>
    <x v="3"/>
    <x v="21"/>
    <x v="21"/>
    <x v="710"/>
    <x v="0"/>
  </r>
  <r>
    <x v="2"/>
    <x v="10"/>
    <x v="14"/>
    <x v="4"/>
    <x v="1"/>
    <x v="1"/>
    <x v="285"/>
    <x v="14"/>
    <x v="639"/>
    <x v="0"/>
  </r>
  <r>
    <x v="2"/>
    <x v="10"/>
    <x v="15"/>
    <x v="4"/>
    <x v="1"/>
    <x v="0"/>
    <x v="305"/>
    <x v="106"/>
    <x v="711"/>
    <x v="0"/>
  </r>
  <r>
    <x v="2"/>
    <x v="10"/>
    <x v="16"/>
    <x v="5"/>
    <x v="9"/>
    <x v="1"/>
    <x v="85"/>
    <x v="16"/>
    <x v="712"/>
    <x v="0"/>
  </r>
  <r>
    <x v="2"/>
    <x v="10"/>
    <x v="17"/>
    <x v="6"/>
    <x v="1"/>
    <x v="1"/>
    <x v="149"/>
    <x v="101"/>
    <x v="713"/>
    <x v="0"/>
  </r>
  <r>
    <x v="2"/>
    <x v="10"/>
    <x v="18"/>
    <x v="7"/>
    <x v="1"/>
    <x v="1"/>
    <x v="18"/>
    <x v="1"/>
    <x v="18"/>
    <x v="0"/>
  </r>
  <r>
    <x v="2"/>
    <x v="10"/>
    <x v="19"/>
    <x v="4"/>
    <x v="1"/>
    <x v="3"/>
    <x v="181"/>
    <x v="64"/>
    <x v="714"/>
    <x v="0"/>
  </r>
  <r>
    <x v="2"/>
    <x v="10"/>
    <x v="20"/>
    <x v="1"/>
    <x v="1"/>
    <x v="1"/>
    <x v="62"/>
    <x v="19"/>
    <x v="715"/>
    <x v="0"/>
  </r>
  <r>
    <x v="2"/>
    <x v="10"/>
    <x v="21"/>
    <x v="0"/>
    <x v="0"/>
    <x v="4"/>
    <x v="306"/>
    <x v="174"/>
    <x v="716"/>
    <x v="16"/>
  </r>
  <r>
    <x v="2"/>
    <x v="10"/>
    <x v="22"/>
    <x v="3"/>
    <x v="7"/>
    <x v="1"/>
    <x v="10"/>
    <x v="74"/>
    <x v="147"/>
    <x v="0"/>
  </r>
  <r>
    <x v="2"/>
    <x v="10"/>
    <x v="23"/>
    <x v="8"/>
    <x v="10"/>
    <x v="0"/>
    <x v="64"/>
    <x v="242"/>
    <x v="717"/>
    <x v="0"/>
  </r>
  <r>
    <x v="2"/>
    <x v="10"/>
    <x v="24"/>
    <x v="1"/>
    <x v="1"/>
    <x v="0"/>
    <x v="21"/>
    <x v="21"/>
    <x v="718"/>
    <x v="0"/>
  </r>
  <r>
    <x v="2"/>
    <x v="10"/>
    <x v="25"/>
    <x v="5"/>
    <x v="11"/>
    <x v="1"/>
    <x v="79"/>
    <x v="14"/>
    <x v="719"/>
    <x v="0"/>
  </r>
  <r>
    <x v="2"/>
    <x v="10"/>
    <x v="26"/>
    <x v="7"/>
    <x v="1"/>
    <x v="1"/>
    <x v="21"/>
    <x v="21"/>
    <x v="22"/>
    <x v="0"/>
  </r>
  <r>
    <x v="2"/>
    <x v="10"/>
    <x v="27"/>
    <x v="2"/>
    <x v="0"/>
    <x v="1"/>
    <x v="21"/>
    <x v="21"/>
    <x v="22"/>
    <x v="0"/>
  </r>
  <r>
    <x v="2"/>
    <x v="10"/>
    <x v="28"/>
    <x v="2"/>
    <x v="2"/>
    <x v="1"/>
    <x v="21"/>
    <x v="21"/>
    <x v="22"/>
    <x v="0"/>
  </r>
  <r>
    <x v="2"/>
    <x v="10"/>
    <x v="29"/>
    <x v="0"/>
    <x v="5"/>
    <x v="1"/>
    <x v="10"/>
    <x v="7"/>
    <x v="427"/>
    <x v="0"/>
  </r>
  <r>
    <x v="2"/>
    <x v="10"/>
    <x v="30"/>
    <x v="0"/>
    <x v="8"/>
    <x v="1"/>
    <x v="21"/>
    <x v="21"/>
    <x v="22"/>
    <x v="0"/>
  </r>
  <r>
    <x v="2"/>
    <x v="10"/>
    <x v="31"/>
    <x v="0"/>
    <x v="0"/>
    <x v="0"/>
    <x v="21"/>
    <x v="21"/>
    <x v="720"/>
    <x v="0"/>
  </r>
  <r>
    <x v="2"/>
    <x v="10"/>
    <x v="32"/>
    <x v="0"/>
    <x v="0"/>
    <x v="1"/>
    <x v="242"/>
    <x v="7"/>
    <x v="503"/>
    <x v="0"/>
  </r>
  <r>
    <x v="2"/>
    <x v="10"/>
    <x v="33"/>
    <x v="9"/>
    <x v="1"/>
    <x v="0"/>
    <x v="21"/>
    <x v="21"/>
    <x v="721"/>
    <x v="0"/>
  </r>
  <r>
    <x v="2"/>
    <x v="10"/>
    <x v="137"/>
    <x v="51"/>
    <x v="1"/>
    <x v="0"/>
    <x v="21"/>
    <x v="21"/>
    <x v="722"/>
    <x v="0"/>
  </r>
  <r>
    <x v="2"/>
    <x v="10"/>
    <x v="34"/>
    <x v="10"/>
    <x v="1"/>
    <x v="0"/>
    <x v="21"/>
    <x v="21"/>
    <x v="723"/>
    <x v="0"/>
  </r>
  <r>
    <x v="2"/>
    <x v="10"/>
    <x v="39"/>
    <x v="11"/>
    <x v="1"/>
    <x v="1"/>
    <x v="21"/>
    <x v="21"/>
    <x v="22"/>
    <x v="0"/>
  </r>
  <r>
    <x v="2"/>
    <x v="10"/>
    <x v="40"/>
    <x v="11"/>
    <x v="1"/>
    <x v="1"/>
    <x v="53"/>
    <x v="243"/>
    <x v="724"/>
    <x v="0"/>
  </r>
  <r>
    <x v="2"/>
    <x v="10"/>
    <x v="41"/>
    <x v="5"/>
    <x v="2"/>
    <x v="1"/>
    <x v="307"/>
    <x v="244"/>
    <x v="725"/>
    <x v="0"/>
  </r>
  <r>
    <x v="2"/>
    <x v="10"/>
    <x v="42"/>
    <x v="5"/>
    <x v="13"/>
    <x v="1"/>
    <x v="85"/>
    <x v="16"/>
    <x v="726"/>
    <x v="0"/>
  </r>
  <r>
    <x v="2"/>
    <x v="10"/>
    <x v="43"/>
    <x v="5"/>
    <x v="2"/>
    <x v="1"/>
    <x v="57"/>
    <x v="245"/>
    <x v="727"/>
    <x v="0"/>
  </r>
  <r>
    <x v="2"/>
    <x v="10"/>
    <x v="142"/>
    <x v="55"/>
    <x v="25"/>
    <x v="1"/>
    <x v="30"/>
    <x v="2"/>
    <x v="728"/>
    <x v="0"/>
  </r>
  <r>
    <x v="2"/>
    <x v="10"/>
    <x v="44"/>
    <x v="11"/>
    <x v="1"/>
    <x v="1"/>
    <x v="31"/>
    <x v="246"/>
    <x v="729"/>
    <x v="0"/>
  </r>
  <r>
    <x v="2"/>
    <x v="10"/>
    <x v="45"/>
    <x v="11"/>
    <x v="1"/>
    <x v="3"/>
    <x v="67"/>
    <x v="85"/>
    <x v="730"/>
    <x v="0"/>
  </r>
  <r>
    <x v="2"/>
    <x v="10"/>
    <x v="46"/>
    <x v="12"/>
    <x v="1"/>
    <x v="3"/>
    <x v="225"/>
    <x v="1"/>
    <x v="731"/>
    <x v="0"/>
  </r>
  <r>
    <x v="2"/>
    <x v="10"/>
    <x v="47"/>
    <x v="13"/>
    <x v="1"/>
    <x v="1"/>
    <x v="308"/>
    <x v="100"/>
    <x v="732"/>
    <x v="0"/>
  </r>
  <r>
    <x v="2"/>
    <x v="10"/>
    <x v="48"/>
    <x v="14"/>
    <x v="1"/>
    <x v="1"/>
    <x v="100"/>
    <x v="149"/>
    <x v="733"/>
    <x v="0"/>
  </r>
  <r>
    <x v="2"/>
    <x v="10"/>
    <x v="49"/>
    <x v="15"/>
    <x v="1"/>
    <x v="1"/>
    <x v="309"/>
    <x v="19"/>
    <x v="734"/>
    <x v="0"/>
  </r>
  <r>
    <x v="2"/>
    <x v="10"/>
    <x v="50"/>
    <x v="11"/>
    <x v="1"/>
    <x v="1"/>
    <x v="310"/>
    <x v="111"/>
    <x v="735"/>
    <x v="0"/>
  </r>
  <r>
    <x v="2"/>
    <x v="10"/>
    <x v="51"/>
    <x v="16"/>
    <x v="1"/>
    <x v="3"/>
    <x v="10"/>
    <x v="64"/>
    <x v="180"/>
    <x v="0"/>
  </r>
  <r>
    <x v="2"/>
    <x v="10"/>
    <x v="52"/>
    <x v="16"/>
    <x v="1"/>
    <x v="1"/>
    <x v="10"/>
    <x v="148"/>
    <x v="371"/>
    <x v="0"/>
  </r>
  <r>
    <x v="2"/>
    <x v="10"/>
    <x v="53"/>
    <x v="5"/>
    <x v="13"/>
    <x v="1"/>
    <x v="62"/>
    <x v="38"/>
    <x v="8"/>
    <x v="0"/>
  </r>
  <r>
    <x v="2"/>
    <x v="10"/>
    <x v="54"/>
    <x v="5"/>
    <x v="9"/>
    <x v="1"/>
    <x v="214"/>
    <x v="247"/>
    <x v="146"/>
    <x v="0"/>
  </r>
  <r>
    <x v="2"/>
    <x v="10"/>
    <x v="55"/>
    <x v="5"/>
    <x v="2"/>
    <x v="1"/>
    <x v="10"/>
    <x v="42"/>
    <x v="372"/>
    <x v="0"/>
  </r>
  <r>
    <x v="2"/>
    <x v="10"/>
    <x v="56"/>
    <x v="17"/>
    <x v="1"/>
    <x v="3"/>
    <x v="311"/>
    <x v="108"/>
    <x v="736"/>
    <x v="0"/>
  </r>
  <r>
    <x v="2"/>
    <x v="10"/>
    <x v="57"/>
    <x v="18"/>
    <x v="1"/>
    <x v="3"/>
    <x v="10"/>
    <x v="248"/>
    <x v="737"/>
    <x v="0"/>
  </r>
  <r>
    <x v="2"/>
    <x v="10"/>
    <x v="58"/>
    <x v="18"/>
    <x v="1"/>
    <x v="0"/>
    <x v="21"/>
    <x v="21"/>
    <x v="738"/>
    <x v="0"/>
  </r>
  <r>
    <x v="2"/>
    <x v="10"/>
    <x v="59"/>
    <x v="13"/>
    <x v="1"/>
    <x v="1"/>
    <x v="181"/>
    <x v="8"/>
    <x v="739"/>
    <x v="0"/>
  </r>
  <r>
    <x v="2"/>
    <x v="10"/>
    <x v="143"/>
    <x v="17"/>
    <x v="1"/>
    <x v="1"/>
    <x v="52"/>
    <x v="106"/>
    <x v="740"/>
    <x v="0"/>
  </r>
  <r>
    <x v="2"/>
    <x v="10"/>
    <x v="60"/>
    <x v="18"/>
    <x v="1"/>
    <x v="0"/>
    <x v="21"/>
    <x v="21"/>
    <x v="741"/>
    <x v="0"/>
  </r>
  <r>
    <x v="2"/>
    <x v="10"/>
    <x v="61"/>
    <x v="5"/>
    <x v="14"/>
    <x v="1"/>
    <x v="312"/>
    <x v="249"/>
    <x v="742"/>
    <x v="0"/>
  </r>
  <r>
    <x v="2"/>
    <x v="10"/>
    <x v="62"/>
    <x v="5"/>
    <x v="14"/>
    <x v="1"/>
    <x v="21"/>
    <x v="21"/>
    <x v="22"/>
    <x v="0"/>
  </r>
  <r>
    <x v="2"/>
    <x v="10"/>
    <x v="63"/>
    <x v="15"/>
    <x v="1"/>
    <x v="3"/>
    <x v="16"/>
    <x v="18"/>
    <x v="743"/>
    <x v="0"/>
  </r>
  <r>
    <x v="2"/>
    <x v="10"/>
    <x v="64"/>
    <x v="2"/>
    <x v="0"/>
    <x v="4"/>
    <x v="10"/>
    <x v="54"/>
    <x v="255"/>
    <x v="3"/>
  </r>
  <r>
    <x v="2"/>
    <x v="10"/>
    <x v="65"/>
    <x v="18"/>
    <x v="1"/>
    <x v="1"/>
    <x v="313"/>
    <x v="3"/>
    <x v="744"/>
    <x v="0"/>
  </r>
  <r>
    <x v="2"/>
    <x v="10"/>
    <x v="66"/>
    <x v="19"/>
    <x v="1"/>
    <x v="0"/>
    <x v="59"/>
    <x v="250"/>
    <x v="745"/>
    <x v="0"/>
  </r>
  <r>
    <x v="2"/>
    <x v="10"/>
    <x v="67"/>
    <x v="20"/>
    <x v="15"/>
    <x v="1"/>
    <x v="62"/>
    <x v="46"/>
    <x v="94"/>
    <x v="0"/>
  </r>
  <r>
    <x v="2"/>
    <x v="10"/>
    <x v="134"/>
    <x v="50"/>
    <x v="11"/>
    <x v="1"/>
    <x v="10"/>
    <x v="48"/>
    <x v="46"/>
    <x v="0"/>
  </r>
  <r>
    <x v="2"/>
    <x v="10"/>
    <x v="68"/>
    <x v="21"/>
    <x v="16"/>
    <x v="1"/>
    <x v="57"/>
    <x v="46"/>
    <x v="671"/>
    <x v="0"/>
  </r>
  <r>
    <x v="2"/>
    <x v="10"/>
    <x v="135"/>
    <x v="50"/>
    <x v="3"/>
    <x v="1"/>
    <x v="119"/>
    <x v="48"/>
    <x v="746"/>
    <x v="0"/>
  </r>
  <r>
    <x v="2"/>
    <x v="10"/>
    <x v="69"/>
    <x v="22"/>
    <x v="14"/>
    <x v="1"/>
    <x v="225"/>
    <x v="226"/>
    <x v="747"/>
    <x v="0"/>
  </r>
  <r>
    <x v="2"/>
    <x v="10"/>
    <x v="70"/>
    <x v="23"/>
    <x v="10"/>
    <x v="0"/>
    <x v="224"/>
    <x v="251"/>
    <x v="748"/>
    <x v="0"/>
  </r>
  <r>
    <x v="2"/>
    <x v="10"/>
    <x v="71"/>
    <x v="24"/>
    <x v="17"/>
    <x v="1"/>
    <x v="45"/>
    <x v="9"/>
    <x v="61"/>
    <x v="0"/>
  </r>
  <r>
    <x v="2"/>
    <x v="10"/>
    <x v="72"/>
    <x v="25"/>
    <x v="10"/>
    <x v="1"/>
    <x v="5"/>
    <x v="48"/>
    <x v="124"/>
    <x v="0"/>
  </r>
  <r>
    <x v="2"/>
    <x v="10"/>
    <x v="73"/>
    <x v="26"/>
    <x v="1"/>
    <x v="3"/>
    <x v="163"/>
    <x v="83"/>
    <x v="749"/>
    <x v="0"/>
  </r>
  <r>
    <x v="2"/>
    <x v="10"/>
    <x v="74"/>
    <x v="22"/>
    <x v="13"/>
    <x v="1"/>
    <x v="180"/>
    <x v="8"/>
    <x v="61"/>
    <x v="0"/>
  </r>
  <r>
    <x v="2"/>
    <x v="10"/>
    <x v="75"/>
    <x v="22"/>
    <x v="13"/>
    <x v="2"/>
    <x v="10"/>
    <x v="39"/>
    <x v="160"/>
    <x v="0"/>
  </r>
  <r>
    <x v="2"/>
    <x v="10"/>
    <x v="76"/>
    <x v="27"/>
    <x v="1"/>
    <x v="1"/>
    <x v="8"/>
    <x v="61"/>
    <x v="59"/>
    <x v="0"/>
  </r>
  <r>
    <x v="2"/>
    <x v="10"/>
    <x v="138"/>
    <x v="52"/>
    <x v="0"/>
    <x v="1"/>
    <x v="198"/>
    <x v="1"/>
    <x v="750"/>
    <x v="0"/>
  </r>
  <r>
    <x v="2"/>
    <x v="10"/>
    <x v="136"/>
    <x v="26"/>
    <x v="1"/>
    <x v="1"/>
    <x v="2"/>
    <x v="63"/>
    <x v="604"/>
    <x v="0"/>
  </r>
  <r>
    <x v="2"/>
    <x v="10"/>
    <x v="80"/>
    <x v="30"/>
    <x v="9"/>
    <x v="1"/>
    <x v="33"/>
    <x v="14"/>
    <x v="751"/>
    <x v="0"/>
  </r>
  <r>
    <x v="2"/>
    <x v="10"/>
    <x v="81"/>
    <x v="31"/>
    <x v="18"/>
    <x v="1"/>
    <x v="48"/>
    <x v="1"/>
    <x v="65"/>
    <x v="0"/>
  </r>
  <r>
    <x v="2"/>
    <x v="10"/>
    <x v="82"/>
    <x v="32"/>
    <x v="13"/>
    <x v="1"/>
    <x v="57"/>
    <x v="252"/>
    <x v="752"/>
    <x v="0"/>
  </r>
  <r>
    <x v="2"/>
    <x v="10"/>
    <x v="83"/>
    <x v="6"/>
    <x v="1"/>
    <x v="3"/>
    <x v="314"/>
    <x v="212"/>
    <x v="753"/>
    <x v="0"/>
  </r>
  <r>
    <x v="2"/>
    <x v="10"/>
    <x v="84"/>
    <x v="1"/>
    <x v="1"/>
    <x v="3"/>
    <x v="135"/>
    <x v="14"/>
    <x v="754"/>
    <x v="0"/>
  </r>
  <r>
    <x v="2"/>
    <x v="10"/>
    <x v="85"/>
    <x v="33"/>
    <x v="13"/>
    <x v="1"/>
    <x v="315"/>
    <x v="253"/>
    <x v="755"/>
    <x v="0"/>
  </r>
  <r>
    <x v="2"/>
    <x v="10"/>
    <x v="139"/>
    <x v="53"/>
    <x v="0"/>
    <x v="4"/>
    <x v="10"/>
    <x v="64"/>
    <x v="180"/>
    <x v="17"/>
  </r>
  <r>
    <x v="2"/>
    <x v="10"/>
    <x v="86"/>
    <x v="34"/>
    <x v="1"/>
    <x v="1"/>
    <x v="177"/>
    <x v="52"/>
    <x v="756"/>
    <x v="0"/>
  </r>
  <r>
    <x v="2"/>
    <x v="10"/>
    <x v="87"/>
    <x v="35"/>
    <x v="13"/>
    <x v="1"/>
    <x v="1"/>
    <x v="14"/>
    <x v="757"/>
    <x v="0"/>
  </r>
  <r>
    <x v="2"/>
    <x v="10"/>
    <x v="88"/>
    <x v="35"/>
    <x v="2"/>
    <x v="1"/>
    <x v="2"/>
    <x v="43"/>
    <x v="72"/>
    <x v="0"/>
  </r>
  <r>
    <x v="2"/>
    <x v="10"/>
    <x v="89"/>
    <x v="34"/>
    <x v="1"/>
    <x v="1"/>
    <x v="21"/>
    <x v="21"/>
    <x v="22"/>
    <x v="0"/>
  </r>
  <r>
    <x v="2"/>
    <x v="10"/>
    <x v="90"/>
    <x v="35"/>
    <x v="18"/>
    <x v="1"/>
    <x v="48"/>
    <x v="1"/>
    <x v="65"/>
    <x v="0"/>
  </r>
  <r>
    <x v="2"/>
    <x v="10"/>
    <x v="91"/>
    <x v="35"/>
    <x v="14"/>
    <x v="1"/>
    <x v="17"/>
    <x v="18"/>
    <x v="321"/>
    <x v="0"/>
  </r>
  <r>
    <x v="2"/>
    <x v="10"/>
    <x v="92"/>
    <x v="35"/>
    <x v="0"/>
    <x v="1"/>
    <x v="31"/>
    <x v="19"/>
    <x v="548"/>
    <x v="0"/>
  </r>
  <r>
    <x v="2"/>
    <x v="10"/>
    <x v="93"/>
    <x v="35"/>
    <x v="1"/>
    <x v="1"/>
    <x v="301"/>
    <x v="1"/>
    <x v="758"/>
    <x v="0"/>
  </r>
  <r>
    <x v="2"/>
    <x v="10"/>
    <x v="94"/>
    <x v="36"/>
    <x v="18"/>
    <x v="1"/>
    <x v="2"/>
    <x v="55"/>
    <x v="759"/>
    <x v="0"/>
  </r>
  <r>
    <x v="2"/>
    <x v="10"/>
    <x v="95"/>
    <x v="32"/>
    <x v="13"/>
    <x v="1"/>
    <x v="21"/>
    <x v="21"/>
    <x v="22"/>
    <x v="0"/>
  </r>
  <r>
    <x v="2"/>
    <x v="10"/>
    <x v="140"/>
    <x v="53"/>
    <x v="0"/>
    <x v="4"/>
    <x v="10"/>
    <x v="254"/>
    <x v="760"/>
    <x v="3"/>
  </r>
  <r>
    <x v="2"/>
    <x v="10"/>
    <x v="133"/>
    <x v="49"/>
    <x v="13"/>
    <x v="1"/>
    <x v="21"/>
    <x v="21"/>
    <x v="22"/>
    <x v="0"/>
  </r>
  <r>
    <x v="2"/>
    <x v="10"/>
    <x v="96"/>
    <x v="37"/>
    <x v="1"/>
    <x v="1"/>
    <x v="316"/>
    <x v="255"/>
    <x v="761"/>
    <x v="0"/>
  </r>
  <r>
    <x v="2"/>
    <x v="10"/>
    <x v="97"/>
    <x v="33"/>
    <x v="13"/>
    <x v="1"/>
    <x v="10"/>
    <x v="24"/>
    <x v="170"/>
    <x v="0"/>
  </r>
  <r>
    <x v="2"/>
    <x v="10"/>
    <x v="98"/>
    <x v="30"/>
    <x v="9"/>
    <x v="1"/>
    <x v="21"/>
    <x v="21"/>
    <x v="22"/>
    <x v="0"/>
  </r>
  <r>
    <x v="2"/>
    <x v="10"/>
    <x v="99"/>
    <x v="38"/>
    <x v="13"/>
    <x v="1"/>
    <x v="47"/>
    <x v="256"/>
    <x v="682"/>
    <x v="0"/>
  </r>
  <r>
    <x v="2"/>
    <x v="10"/>
    <x v="100"/>
    <x v="38"/>
    <x v="13"/>
    <x v="3"/>
    <x v="229"/>
    <x v="25"/>
    <x v="762"/>
    <x v="0"/>
  </r>
  <r>
    <x v="2"/>
    <x v="10"/>
    <x v="102"/>
    <x v="14"/>
    <x v="1"/>
    <x v="1"/>
    <x v="17"/>
    <x v="39"/>
    <x v="83"/>
    <x v="0"/>
  </r>
  <r>
    <x v="2"/>
    <x v="10"/>
    <x v="103"/>
    <x v="15"/>
    <x v="1"/>
    <x v="1"/>
    <x v="41"/>
    <x v="18"/>
    <x v="169"/>
    <x v="0"/>
  </r>
  <r>
    <x v="2"/>
    <x v="10"/>
    <x v="104"/>
    <x v="39"/>
    <x v="1"/>
    <x v="3"/>
    <x v="164"/>
    <x v="37"/>
    <x v="763"/>
    <x v="0"/>
  </r>
  <r>
    <x v="2"/>
    <x v="10"/>
    <x v="105"/>
    <x v="40"/>
    <x v="9"/>
    <x v="1"/>
    <x v="2"/>
    <x v="52"/>
    <x v="86"/>
    <x v="0"/>
  </r>
  <r>
    <x v="2"/>
    <x v="10"/>
    <x v="106"/>
    <x v="41"/>
    <x v="1"/>
    <x v="1"/>
    <x v="2"/>
    <x v="58"/>
    <x v="87"/>
    <x v="0"/>
  </r>
  <r>
    <x v="2"/>
    <x v="10"/>
    <x v="144"/>
    <x v="56"/>
    <x v="18"/>
    <x v="1"/>
    <x v="26"/>
    <x v="8"/>
    <x v="46"/>
    <x v="0"/>
  </r>
  <r>
    <x v="2"/>
    <x v="10"/>
    <x v="107"/>
    <x v="42"/>
    <x v="19"/>
    <x v="0"/>
    <x v="119"/>
    <x v="257"/>
    <x v="764"/>
    <x v="0"/>
  </r>
  <r>
    <x v="2"/>
    <x v="10"/>
    <x v="108"/>
    <x v="42"/>
    <x v="19"/>
    <x v="1"/>
    <x v="317"/>
    <x v="258"/>
    <x v="765"/>
    <x v="0"/>
  </r>
  <r>
    <x v="2"/>
    <x v="10"/>
    <x v="109"/>
    <x v="42"/>
    <x v="20"/>
    <x v="1"/>
    <x v="225"/>
    <x v="61"/>
    <x v="766"/>
    <x v="0"/>
  </r>
  <r>
    <x v="2"/>
    <x v="10"/>
    <x v="110"/>
    <x v="42"/>
    <x v="21"/>
    <x v="1"/>
    <x v="318"/>
    <x v="50"/>
    <x v="767"/>
    <x v="0"/>
  </r>
  <r>
    <x v="2"/>
    <x v="10"/>
    <x v="111"/>
    <x v="42"/>
    <x v="22"/>
    <x v="1"/>
    <x v="165"/>
    <x v="63"/>
    <x v="768"/>
    <x v="0"/>
  </r>
  <r>
    <x v="2"/>
    <x v="10"/>
    <x v="112"/>
    <x v="35"/>
    <x v="1"/>
    <x v="1"/>
    <x v="57"/>
    <x v="33"/>
    <x v="46"/>
    <x v="0"/>
  </r>
  <r>
    <x v="2"/>
    <x v="10"/>
    <x v="141"/>
    <x v="54"/>
    <x v="1"/>
    <x v="1"/>
    <x v="21"/>
    <x v="21"/>
    <x v="22"/>
    <x v="0"/>
  </r>
  <r>
    <x v="2"/>
    <x v="10"/>
    <x v="113"/>
    <x v="43"/>
    <x v="1"/>
    <x v="1"/>
    <x v="48"/>
    <x v="1"/>
    <x v="65"/>
    <x v="0"/>
  </r>
  <r>
    <x v="2"/>
    <x v="10"/>
    <x v="114"/>
    <x v="42"/>
    <x v="21"/>
    <x v="1"/>
    <x v="21"/>
    <x v="21"/>
    <x v="22"/>
    <x v="0"/>
  </r>
  <r>
    <x v="2"/>
    <x v="10"/>
    <x v="115"/>
    <x v="42"/>
    <x v="19"/>
    <x v="1"/>
    <x v="21"/>
    <x v="21"/>
    <x v="22"/>
    <x v="0"/>
  </r>
  <r>
    <x v="2"/>
    <x v="10"/>
    <x v="116"/>
    <x v="42"/>
    <x v="20"/>
    <x v="1"/>
    <x v="21"/>
    <x v="21"/>
    <x v="22"/>
    <x v="0"/>
  </r>
  <r>
    <x v="2"/>
    <x v="10"/>
    <x v="117"/>
    <x v="42"/>
    <x v="22"/>
    <x v="1"/>
    <x v="21"/>
    <x v="21"/>
    <x v="22"/>
    <x v="0"/>
  </r>
  <r>
    <x v="2"/>
    <x v="10"/>
    <x v="118"/>
    <x v="41"/>
    <x v="1"/>
    <x v="1"/>
    <x v="229"/>
    <x v="56"/>
    <x v="86"/>
    <x v="0"/>
  </r>
  <r>
    <x v="2"/>
    <x v="10"/>
    <x v="119"/>
    <x v="35"/>
    <x v="13"/>
    <x v="1"/>
    <x v="10"/>
    <x v="18"/>
    <x v="448"/>
    <x v="0"/>
  </r>
  <r>
    <x v="2"/>
    <x v="10"/>
    <x v="120"/>
    <x v="35"/>
    <x v="1"/>
    <x v="1"/>
    <x v="38"/>
    <x v="23"/>
    <x v="769"/>
    <x v="0"/>
  </r>
  <r>
    <x v="2"/>
    <x v="10"/>
    <x v="121"/>
    <x v="35"/>
    <x v="18"/>
    <x v="1"/>
    <x v="10"/>
    <x v="64"/>
    <x v="180"/>
    <x v="0"/>
  </r>
  <r>
    <x v="2"/>
    <x v="10"/>
    <x v="122"/>
    <x v="35"/>
    <x v="2"/>
    <x v="1"/>
    <x v="21"/>
    <x v="21"/>
    <x v="22"/>
    <x v="0"/>
  </r>
  <r>
    <x v="2"/>
    <x v="10"/>
    <x v="123"/>
    <x v="35"/>
    <x v="0"/>
    <x v="1"/>
    <x v="21"/>
    <x v="21"/>
    <x v="22"/>
    <x v="0"/>
  </r>
  <r>
    <x v="2"/>
    <x v="10"/>
    <x v="124"/>
    <x v="35"/>
    <x v="14"/>
    <x v="1"/>
    <x v="21"/>
    <x v="21"/>
    <x v="22"/>
    <x v="0"/>
  </r>
  <r>
    <x v="2"/>
    <x v="10"/>
    <x v="125"/>
    <x v="41"/>
    <x v="1"/>
    <x v="3"/>
    <x v="213"/>
    <x v="63"/>
    <x v="770"/>
    <x v="0"/>
  </r>
  <r>
    <x v="2"/>
    <x v="10"/>
    <x v="126"/>
    <x v="44"/>
    <x v="9"/>
    <x v="1"/>
    <x v="10"/>
    <x v="8"/>
    <x v="99"/>
    <x v="0"/>
  </r>
  <r>
    <x v="2"/>
    <x v="10"/>
    <x v="127"/>
    <x v="45"/>
    <x v="23"/>
    <x v="0"/>
    <x v="37"/>
    <x v="259"/>
    <x v="771"/>
    <x v="0"/>
  </r>
  <r>
    <x v="2"/>
    <x v="10"/>
    <x v="128"/>
    <x v="45"/>
    <x v="23"/>
    <x v="0"/>
    <x v="21"/>
    <x v="21"/>
    <x v="772"/>
    <x v="0"/>
  </r>
  <r>
    <x v="1"/>
    <x v="1"/>
    <x v="132"/>
    <x v="48"/>
    <x v="24"/>
    <x v="5"/>
    <x v="70"/>
    <x v="67"/>
    <x v="104"/>
    <x v="0"/>
  </r>
  <r>
    <x v="2"/>
    <x v="11"/>
    <x v="0"/>
    <x v="0"/>
    <x v="0"/>
    <x v="0"/>
    <x v="319"/>
    <x v="260"/>
    <x v="773"/>
    <x v="0"/>
  </r>
  <r>
    <x v="2"/>
    <x v="11"/>
    <x v="1"/>
    <x v="1"/>
    <x v="1"/>
    <x v="1"/>
    <x v="320"/>
    <x v="1"/>
    <x v="774"/>
    <x v="0"/>
  </r>
  <r>
    <x v="2"/>
    <x v="11"/>
    <x v="2"/>
    <x v="2"/>
    <x v="2"/>
    <x v="1"/>
    <x v="149"/>
    <x v="240"/>
    <x v="775"/>
    <x v="0"/>
  </r>
  <r>
    <x v="2"/>
    <x v="11"/>
    <x v="3"/>
    <x v="2"/>
    <x v="3"/>
    <x v="1"/>
    <x v="321"/>
    <x v="104"/>
    <x v="776"/>
    <x v="0"/>
  </r>
  <r>
    <x v="2"/>
    <x v="11"/>
    <x v="4"/>
    <x v="0"/>
    <x v="4"/>
    <x v="1"/>
    <x v="322"/>
    <x v="7"/>
    <x v="777"/>
    <x v="0"/>
  </r>
  <r>
    <x v="2"/>
    <x v="11"/>
    <x v="5"/>
    <x v="0"/>
    <x v="4"/>
    <x v="0"/>
    <x v="65"/>
    <x v="261"/>
    <x v="778"/>
    <x v="0"/>
  </r>
  <r>
    <x v="2"/>
    <x v="11"/>
    <x v="6"/>
    <x v="0"/>
    <x v="5"/>
    <x v="1"/>
    <x v="205"/>
    <x v="6"/>
    <x v="779"/>
    <x v="0"/>
  </r>
  <r>
    <x v="2"/>
    <x v="11"/>
    <x v="7"/>
    <x v="0"/>
    <x v="5"/>
    <x v="2"/>
    <x v="190"/>
    <x v="7"/>
    <x v="780"/>
    <x v="0"/>
  </r>
  <r>
    <x v="2"/>
    <x v="11"/>
    <x v="8"/>
    <x v="3"/>
    <x v="6"/>
    <x v="1"/>
    <x v="165"/>
    <x v="8"/>
    <x v="124"/>
    <x v="0"/>
  </r>
  <r>
    <x v="2"/>
    <x v="11"/>
    <x v="9"/>
    <x v="3"/>
    <x v="7"/>
    <x v="1"/>
    <x v="235"/>
    <x v="262"/>
    <x v="781"/>
    <x v="0"/>
  </r>
  <r>
    <x v="2"/>
    <x v="11"/>
    <x v="10"/>
    <x v="0"/>
    <x v="8"/>
    <x v="0"/>
    <x v="119"/>
    <x v="180"/>
    <x v="782"/>
    <x v="0"/>
  </r>
  <r>
    <x v="2"/>
    <x v="11"/>
    <x v="11"/>
    <x v="0"/>
    <x v="8"/>
    <x v="1"/>
    <x v="253"/>
    <x v="85"/>
    <x v="783"/>
    <x v="0"/>
  </r>
  <r>
    <x v="2"/>
    <x v="11"/>
    <x v="12"/>
    <x v="2"/>
    <x v="0"/>
    <x v="1"/>
    <x v="323"/>
    <x v="12"/>
    <x v="784"/>
    <x v="0"/>
  </r>
  <r>
    <x v="2"/>
    <x v="11"/>
    <x v="13"/>
    <x v="2"/>
    <x v="3"/>
    <x v="3"/>
    <x v="8"/>
    <x v="25"/>
    <x v="785"/>
    <x v="0"/>
  </r>
  <r>
    <x v="2"/>
    <x v="11"/>
    <x v="14"/>
    <x v="4"/>
    <x v="1"/>
    <x v="1"/>
    <x v="285"/>
    <x v="100"/>
    <x v="786"/>
    <x v="0"/>
  </r>
  <r>
    <x v="2"/>
    <x v="11"/>
    <x v="15"/>
    <x v="4"/>
    <x v="1"/>
    <x v="0"/>
    <x v="79"/>
    <x v="14"/>
    <x v="787"/>
    <x v="0"/>
  </r>
  <r>
    <x v="2"/>
    <x v="11"/>
    <x v="16"/>
    <x v="5"/>
    <x v="9"/>
    <x v="1"/>
    <x v="85"/>
    <x v="16"/>
    <x v="712"/>
    <x v="0"/>
  </r>
  <r>
    <x v="2"/>
    <x v="11"/>
    <x v="17"/>
    <x v="6"/>
    <x v="1"/>
    <x v="1"/>
    <x v="232"/>
    <x v="263"/>
    <x v="788"/>
    <x v="0"/>
  </r>
  <r>
    <x v="2"/>
    <x v="11"/>
    <x v="18"/>
    <x v="7"/>
    <x v="1"/>
    <x v="1"/>
    <x v="18"/>
    <x v="1"/>
    <x v="18"/>
    <x v="0"/>
  </r>
  <r>
    <x v="2"/>
    <x v="11"/>
    <x v="19"/>
    <x v="4"/>
    <x v="1"/>
    <x v="3"/>
    <x v="148"/>
    <x v="19"/>
    <x v="789"/>
    <x v="0"/>
  </r>
  <r>
    <x v="2"/>
    <x v="11"/>
    <x v="20"/>
    <x v="1"/>
    <x v="1"/>
    <x v="1"/>
    <x v="62"/>
    <x v="19"/>
    <x v="715"/>
    <x v="0"/>
  </r>
  <r>
    <x v="2"/>
    <x v="11"/>
    <x v="21"/>
    <x v="0"/>
    <x v="0"/>
    <x v="4"/>
    <x v="324"/>
    <x v="23"/>
    <x v="790"/>
    <x v="18"/>
  </r>
  <r>
    <x v="2"/>
    <x v="11"/>
    <x v="22"/>
    <x v="3"/>
    <x v="7"/>
    <x v="1"/>
    <x v="21"/>
    <x v="21"/>
    <x v="22"/>
    <x v="0"/>
  </r>
  <r>
    <x v="2"/>
    <x v="11"/>
    <x v="23"/>
    <x v="8"/>
    <x v="10"/>
    <x v="0"/>
    <x v="5"/>
    <x v="264"/>
    <x v="791"/>
    <x v="0"/>
  </r>
  <r>
    <x v="2"/>
    <x v="11"/>
    <x v="24"/>
    <x v="1"/>
    <x v="1"/>
    <x v="0"/>
    <x v="21"/>
    <x v="21"/>
    <x v="792"/>
    <x v="0"/>
  </r>
  <r>
    <x v="2"/>
    <x v="11"/>
    <x v="25"/>
    <x v="5"/>
    <x v="11"/>
    <x v="1"/>
    <x v="141"/>
    <x v="14"/>
    <x v="501"/>
    <x v="0"/>
  </r>
  <r>
    <x v="2"/>
    <x v="11"/>
    <x v="26"/>
    <x v="7"/>
    <x v="1"/>
    <x v="1"/>
    <x v="21"/>
    <x v="21"/>
    <x v="22"/>
    <x v="0"/>
  </r>
  <r>
    <x v="2"/>
    <x v="11"/>
    <x v="27"/>
    <x v="2"/>
    <x v="0"/>
    <x v="1"/>
    <x v="21"/>
    <x v="21"/>
    <x v="22"/>
    <x v="0"/>
  </r>
  <r>
    <x v="2"/>
    <x v="11"/>
    <x v="28"/>
    <x v="2"/>
    <x v="2"/>
    <x v="1"/>
    <x v="21"/>
    <x v="21"/>
    <x v="22"/>
    <x v="0"/>
  </r>
  <r>
    <x v="2"/>
    <x v="11"/>
    <x v="29"/>
    <x v="0"/>
    <x v="5"/>
    <x v="1"/>
    <x v="21"/>
    <x v="21"/>
    <x v="22"/>
    <x v="0"/>
  </r>
  <r>
    <x v="2"/>
    <x v="11"/>
    <x v="30"/>
    <x v="0"/>
    <x v="8"/>
    <x v="1"/>
    <x v="21"/>
    <x v="21"/>
    <x v="22"/>
    <x v="0"/>
  </r>
  <r>
    <x v="2"/>
    <x v="11"/>
    <x v="31"/>
    <x v="0"/>
    <x v="0"/>
    <x v="0"/>
    <x v="21"/>
    <x v="21"/>
    <x v="793"/>
    <x v="0"/>
  </r>
  <r>
    <x v="2"/>
    <x v="11"/>
    <x v="32"/>
    <x v="0"/>
    <x v="0"/>
    <x v="1"/>
    <x v="1"/>
    <x v="7"/>
    <x v="576"/>
    <x v="0"/>
  </r>
  <r>
    <x v="2"/>
    <x v="11"/>
    <x v="33"/>
    <x v="9"/>
    <x v="1"/>
    <x v="0"/>
    <x v="21"/>
    <x v="21"/>
    <x v="794"/>
    <x v="0"/>
  </r>
  <r>
    <x v="2"/>
    <x v="11"/>
    <x v="137"/>
    <x v="51"/>
    <x v="1"/>
    <x v="0"/>
    <x v="21"/>
    <x v="21"/>
    <x v="795"/>
    <x v="0"/>
  </r>
  <r>
    <x v="2"/>
    <x v="11"/>
    <x v="34"/>
    <x v="10"/>
    <x v="1"/>
    <x v="0"/>
    <x v="21"/>
    <x v="21"/>
    <x v="796"/>
    <x v="0"/>
  </r>
  <r>
    <x v="2"/>
    <x v="11"/>
    <x v="39"/>
    <x v="11"/>
    <x v="1"/>
    <x v="1"/>
    <x v="21"/>
    <x v="21"/>
    <x v="22"/>
    <x v="0"/>
  </r>
  <r>
    <x v="2"/>
    <x v="11"/>
    <x v="40"/>
    <x v="11"/>
    <x v="1"/>
    <x v="1"/>
    <x v="262"/>
    <x v="184"/>
    <x v="797"/>
    <x v="0"/>
  </r>
  <r>
    <x v="2"/>
    <x v="11"/>
    <x v="41"/>
    <x v="5"/>
    <x v="2"/>
    <x v="1"/>
    <x v="159"/>
    <x v="145"/>
    <x v="798"/>
    <x v="0"/>
  </r>
  <r>
    <x v="2"/>
    <x v="11"/>
    <x v="42"/>
    <x v="5"/>
    <x v="13"/>
    <x v="1"/>
    <x v="1"/>
    <x v="16"/>
    <x v="799"/>
    <x v="0"/>
  </r>
  <r>
    <x v="2"/>
    <x v="11"/>
    <x v="43"/>
    <x v="5"/>
    <x v="2"/>
    <x v="1"/>
    <x v="66"/>
    <x v="265"/>
    <x v="800"/>
    <x v="0"/>
  </r>
  <r>
    <x v="2"/>
    <x v="11"/>
    <x v="142"/>
    <x v="55"/>
    <x v="25"/>
    <x v="1"/>
    <x v="204"/>
    <x v="266"/>
    <x v="801"/>
    <x v="0"/>
  </r>
  <r>
    <x v="2"/>
    <x v="11"/>
    <x v="44"/>
    <x v="11"/>
    <x v="1"/>
    <x v="1"/>
    <x v="31"/>
    <x v="187"/>
    <x v="802"/>
    <x v="0"/>
  </r>
  <r>
    <x v="2"/>
    <x v="11"/>
    <x v="45"/>
    <x v="11"/>
    <x v="1"/>
    <x v="3"/>
    <x v="252"/>
    <x v="20"/>
    <x v="803"/>
    <x v="0"/>
  </r>
  <r>
    <x v="2"/>
    <x v="11"/>
    <x v="46"/>
    <x v="12"/>
    <x v="1"/>
    <x v="3"/>
    <x v="48"/>
    <x v="43"/>
    <x v="804"/>
    <x v="0"/>
  </r>
  <r>
    <x v="2"/>
    <x v="11"/>
    <x v="47"/>
    <x v="13"/>
    <x v="1"/>
    <x v="1"/>
    <x v="325"/>
    <x v="100"/>
    <x v="805"/>
    <x v="0"/>
  </r>
  <r>
    <x v="2"/>
    <x v="11"/>
    <x v="48"/>
    <x v="14"/>
    <x v="1"/>
    <x v="1"/>
    <x v="248"/>
    <x v="267"/>
    <x v="426"/>
    <x v="0"/>
  </r>
  <r>
    <x v="2"/>
    <x v="11"/>
    <x v="49"/>
    <x v="15"/>
    <x v="1"/>
    <x v="1"/>
    <x v="245"/>
    <x v="19"/>
    <x v="806"/>
    <x v="0"/>
  </r>
  <r>
    <x v="2"/>
    <x v="11"/>
    <x v="50"/>
    <x v="11"/>
    <x v="1"/>
    <x v="1"/>
    <x v="54"/>
    <x v="268"/>
    <x v="807"/>
    <x v="0"/>
  </r>
  <r>
    <x v="2"/>
    <x v="11"/>
    <x v="51"/>
    <x v="16"/>
    <x v="1"/>
    <x v="3"/>
    <x v="21"/>
    <x v="21"/>
    <x v="808"/>
    <x v="0"/>
  </r>
  <r>
    <x v="2"/>
    <x v="11"/>
    <x v="52"/>
    <x v="16"/>
    <x v="1"/>
    <x v="1"/>
    <x v="5"/>
    <x v="148"/>
    <x v="809"/>
    <x v="0"/>
  </r>
  <r>
    <x v="2"/>
    <x v="11"/>
    <x v="53"/>
    <x v="5"/>
    <x v="13"/>
    <x v="1"/>
    <x v="26"/>
    <x v="269"/>
    <x v="785"/>
    <x v="0"/>
  </r>
  <r>
    <x v="2"/>
    <x v="11"/>
    <x v="54"/>
    <x v="5"/>
    <x v="9"/>
    <x v="1"/>
    <x v="62"/>
    <x v="269"/>
    <x v="160"/>
    <x v="0"/>
  </r>
  <r>
    <x v="2"/>
    <x v="11"/>
    <x v="55"/>
    <x v="5"/>
    <x v="2"/>
    <x v="1"/>
    <x v="10"/>
    <x v="42"/>
    <x v="372"/>
    <x v="0"/>
  </r>
  <r>
    <x v="2"/>
    <x v="11"/>
    <x v="56"/>
    <x v="17"/>
    <x v="1"/>
    <x v="3"/>
    <x v="299"/>
    <x v="42"/>
    <x v="810"/>
    <x v="0"/>
  </r>
  <r>
    <x v="2"/>
    <x v="11"/>
    <x v="57"/>
    <x v="18"/>
    <x v="1"/>
    <x v="3"/>
    <x v="21"/>
    <x v="21"/>
    <x v="811"/>
    <x v="0"/>
  </r>
  <r>
    <x v="2"/>
    <x v="11"/>
    <x v="58"/>
    <x v="18"/>
    <x v="1"/>
    <x v="0"/>
    <x v="21"/>
    <x v="21"/>
    <x v="22"/>
    <x v="0"/>
  </r>
  <r>
    <x v="2"/>
    <x v="11"/>
    <x v="59"/>
    <x v="13"/>
    <x v="1"/>
    <x v="1"/>
    <x v="0"/>
    <x v="8"/>
    <x v="812"/>
    <x v="0"/>
  </r>
  <r>
    <x v="2"/>
    <x v="11"/>
    <x v="143"/>
    <x v="17"/>
    <x v="1"/>
    <x v="1"/>
    <x v="31"/>
    <x v="33"/>
    <x v="75"/>
    <x v="0"/>
  </r>
  <r>
    <x v="2"/>
    <x v="11"/>
    <x v="60"/>
    <x v="18"/>
    <x v="1"/>
    <x v="0"/>
    <x v="21"/>
    <x v="21"/>
    <x v="813"/>
    <x v="0"/>
  </r>
  <r>
    <x v="2"/>
    <x v="11"/>
    <x v="61"/>
    <x v="5"/>
    <x v="14"/>
    <x v="1"/>
    <x v="326"/>
    <x v="249"/>
    <x v="814"/>
    <x v="0"/>
  </r>
  <r>
    <x v="2"/>
    <x v="11"/>
    <x v="62"/>
    <x v="5"/>
    <x v="14"/>
    <x v="1"/>
    <x v="21"/>
    <x v="21"/>
    <x v="22"/>
    <x v="0"/>
  </r>
  <r>
    <x v="2"/>
    <x v="11"/>
    <x v="63"/>
    <x v="15"/>
    <x v="1"/>
    <x v="3"/>
    <x v="122"/>
    <x v="24"/>
    <x v="815"/>
    <x v="0"/>
  </r>
  <r>
    <x v="2"/>
    <x v="11"/>
    <x v="64"/>
    <x v="2"/>
    <x v="0"/>
    <x v="4"/>
    <x v="38"/>
    <x v="39"/>
    <x v="816"/>
    <x v="3"/>
  </r>
  <r>
    <x v="2"/>
    <x v="11"/>
    <x v="65"/>
    <x v="18"/>
    <x v="1"/>
    <x v="1"/>
    <x v="148"/>
    <x v="3"/>
    <x v="817"/>
    <x v="0"/>
  </r>
  <r>
    <x v="2"/>
    <x v="11"/>
    <x v="66"/>
    <x v="19"/>
    <x v="1"/>
    <x v="0"/>
    <x v="197"/>
    <x v="240"/>
    <x v="818"/>
    <x v="0"/>
  </r>
  <r>
    <x v="2"/>
    <x v="11"/>
    <x v="67"/>
    <x v="20"/>
    <x v="15"/>
    <x v="1"/>
    <x v="214"/>
    <x v="46"/>
    <x v="602"/>
    <x v="0"/>
  </r>
  <r>
    <x v="2"/>
    <x v="11"/>
    <x v="134"/>
    <x v="50"/>
    <x v="11"/>
    <x v="1"/>
    <x v="10"/>
    <x v="48"/>
    <x v="46"/>
    <x v="0"/>
  </r>
  <r>
    <x v="2"/>
    <x v="11"/>
    <x v="68"/>
    <x v="21"/>
    <x v="16"/>
    <x v="1"/>
    <x v="8"/>
    <x v="46"/>
    <x v="705"/>
    <x v="0"/>
  </r>
  <r>
    <x v="2"/>
    <x v="11"/>
    <x v="135"/>
    <x v="50"/>
    <x v="3"/>
    <x v="1"/>
    <x v="93"/>
    <x v="48"/>
    <x v="86"/>
    <x v="0"/>
  </r>
  <r>
    <x v="2"/>
    <x v="11"/>
    <x v="69"/>
    <x v="22"/>
    <x v="14"/>
    <x v="1"/>
    <x v="48"/>
    <x v="8"/>
    <x v="16"/>
    <x v="0"/>
  </r>
  <r>
    <x v="2"/>
    <x v="11"/>
    <x v="70"/>
    <x v="23"/>
    <x v="10"/>
    <x v="0"/>
    <x v="33"/>
    <x v="270"/>
    <x v="819"/>
    <x v="0"/>
  </r>
  <r>
    <x v="2"/>
    <x v="11"/>
    <x v="71"/>
    <x v="24"/>
    <x v="17"/>
    <x v="1"/>
    <x v="142"/>
    <x v="9"/>
    <x v="820"/>
    <x v="0"/>
  </r>
  <r>
    <x v="2"/>
    <x v="11"/>
    <x v="72"/>
    <x v="25"/>
    <x v="10"/>
    <x v="1"/>
    <x v="10"/>
    <x v="48"/>
    <x v="46"/>
    <x v="0"/>
  </r>
  <r>
    <x v="2"/>
    <x v="11"/>
    <x v="73"/>
    <x v="26"/>
    <x v="1"/>
    <x v="3"/>
    <x v="173"/>
    <x v="9"/>
    <x v="821"/>
    <x v="0"/>
  </r>
  <r>
    <x v="2"/>
    <x v="11"/>
    <x v="74"/>
    <x v="22"/>
    <x v="13"/>
    <x v="1"/>
    <x v="149"/>
    <x v="8"/>
    <x v="822"/>
    <x v="0"/>
  </r>
  <r>
    <x v="2"/>
    <x v="11"/>
    <x v="75"/>
    <x v="22"/>
    <x v="13"/>
    <x v="2"/>
    <x v="114"/>
    <x v="39"/>
    <x v="823"/>
    <x v="0"/>
  </r>
  <r>
    <x v="2"/>
    <x v="11"/>
    <x v="76"/>
    <x v="27"/>
    <x v="1"/>
    <x v="1"/>
    <x v="10"/>
    <x v="61"/>
    <x v="824"/>
    <x v="0"/>
  </r>
  <r>
    <x v="2"/>
    <x v="11"/>
    <x v="138"/>
    <x v="52"/>
    <x v="0"/>
    <x v="1"/>
    <x v="125"/>
    <x v="12"/>
    <x v="124"/>
    <x v="0"/>
  </r>
  <r>
    <x v="2"/>
    <x v="11"/>
    <x v="145"/>
    <x v="57"/>
    <x v="1"/>
    <x v="1"/>
    <x v="249"/>
    <x v="7"/>
    <x v="825"/>
    <x v="0"/>
  </r>
  <r>
    <x v="2"/>
    <x v="11"/>
    <x v="80"/>
    <x v="30"/>
    <x v="9"/>
    <x v="1"/>
    <x v="33"/>
    <x v="14"/>
    <x v="751"/>
    <x v="0"/>
  </r>
  <r>
    <x v="2"/>
    <x v="11"/>
    <x v="81"/>
    <x v="31"/>
    <x v="18"/>
    <x v="1"/>
    <x v="104"/>
    <x v="1"/>
    <x v="826"/>
    <x v="0"/>
  </r>
  <r>
    <x v="2"/>
    <x v="11"/>
    <x v="82"/>
    <x v="32"/>
    <x v="13"/>
    <x v="1"/>
    <x v="38"/>
    <x v="271"/>
    <x v="827"/>
    <x v="0"/>
  </r>
  <r>
    <x v="2"/>
    <x v="11"/>
    <x v="83"/>
    <x v="6"/>
    <x v="1"/>
    <x v="3"/>
    <x v="327"/>
    <x v="174"/>
    <x v="828"/>
    <x v="0"/>
  </r>
  <r>
    <x v="2"/>
    <x v="11"/>
    <x v="84"/>
    <x v="1"/>
    <x v="1"/>
    <x v="3"/>
    <x v="203"/>
    <x v="19"/>
    <x v="829"/>
    <x v="0"/>
  </r>
  <r>
    <x v="2"/>
    <x v="11"/>
    <x v="85"/>
    <x v="33"/>
    <x v="13"/>
    <x v="1"/>
    <x v="328"/>
    <x v="272"/>
    <x v="830"/>
    <x v="0"/>
  </r>
  <r>
    <x v="2"/>
    <x v="11"/>
    <x v="139"/>
    <x v="53"/>
    <x v="0"/>
    <x v="4"/>
    <x v="21"/>
    <x v="21"/>
    <x v="256"/>
    <x v="19"/>
  </r>
  <r>
    <x v="2"/>
    <x v="11"/>
    <x v="86"/>
    <x v="34"/>
    <x v="1"/>
    <x v="1"/>
    <x v="96"/>
    <x v="52"/>
    <x v="638"/>
    <x v="0"/>
  </r>
  <r>
    <x v="2"/>
    <x v="11"/>
    <x v="87"/>
    <x v="35"/>
    <x v="13"/>
    <x v="1"/>
    <x v="208"/>
    <x v="14"/>
    <x v="831"/>
    <x v="0"/>
  </r>
  <r>
    <x v="2"/>
    <x v="11"/>
    <x v="88"/>
    <x v="35"/>
    <x v="2"/>
    <x v="1"/>
    <x v="2"/>
    <x v="43"/>
    <x v="72"/>
    <x v="0"/>
  </r>
  <r>
    <x v="2"/>
    <x v="11"/>
    <x v="89"/>
    <x v="34"/>
    <x v="1"/>
    <x v="1"/>
    <x v="21"/>
    <x v="21"/>
    <x v="22"/>
    <x v="0"/>
  </r>
  <r>
    <x v="2"/>
    <x v="11"/>
    <x v="90"/>
    <x v="35"/>
    <x v="18"/>
    <x v="1"/>
    <x v="48"/>
    <x v="1"/>
    <x v="65"/>
    <x v="0"/>
  </r>
  <r>
    <x v="2"/>
    <x v="11"/>
    <x v="91"/>
    <x v="35"/>
    <x v="14"/>
    <x v="1"/>
    <x v="17"/>
    <x v="18"/>
    <x v="321"/>
    <x v="0"/>
  </r>
  <r>
    <x v="2"/>
    <x v="11"/>
    <x v="92"/>
    <x v="35"/>
    <x v="0"/>
    <x v="1"/>
    <x v="31"/>
    <x v="19"/>
    <x v="548"/>
    <x v="0"/>
  </r>
  <r>
    <x v="2"/>
    <x v="11"/>
    <x v="93"/>
    <x v="35"/>
    <x v="1"/>
    <x v="1"/>
    <x v="301"/>
    <x v="1"/>
    <x v="758"/>
    <x v="0"/>
  </r>
  <r>
    <x v="2"/>
    <x v="11"/>
    <x v="94"/>
    <x v="36"/>
    <x v="18"/>
    <x v="1"/>
    <x v="2"/>
    <x v="8"/>
    <x v="832"/>
    <x v="0"/>
  </r>
  <r>
    <x v="2"/>
    <x v="11"/>
    <x v="95"/>
    <x v="32"/>
    <x v="13"/>
    <x v="1"/>
    <x v="21"/>
    <x v="21"/>
    <x v="22"/>
    <x v="0"/>
  </r>
  <r>
    <x v="2"/>
    <x v="11"/>
    <x v="140"/>
    <x v="53"/>
    <x v="0"/>
    <x v="4"/>
    <x v="21"/>
    <x v="21"/>
    <x v="170"/>
    <x v="3"/>
  </r>
  <r>
    <x v="2"/>
    <x v="11"/>
    <x v="133"/>
    <x v="49"/>
    <x v="13"/>
    <x v="1"/>
    <x v="21"/>
    <x v="21"/>
    <x v="22"/>
    <x v="0"/>
  </r>
  <r>
    <x v="2"/>
    <x v="11"/>
    <x v="96"/>
    <x v="37"/>
    <x v="1"/>
    <x v="1"/>
    <x v="2"/>
    <x v="167"/>
    <x v="833"/>
    <x v="0"/>
  </r>
  <r>
    <x v="2"/>
    <x v="11"/>
    <x v="97"/>
    <x v="33"/>
    <x v="13"/>
    <x v="1"/>
    <x v="21"/>
    <x v="21"/>
    <x v="22"/>
    <x v="0"/>
  </r>
  <r>
    <x v="2"/>
    <x v="11"/>
    <x v="98"/>
    <x v="30"/>
    <x v="9"/>
    <x v="1"/>
    <x v="21"/>
    <x v="21"/>
    <x v="22"/>
    <x v="0"/>
  </r>
  <r>
    <x v="2"/>
    <x v="11"/>
    <x v="102"/>
    <x v="14"/>
    <x v="1"/>
    <x v="1"/>
    <x v="17"/>
    <x v="39"/>
    <x v="83"/>
    <x v="0"/>
  </r>
  <r>
    <x v="2"/>
    <x v="11"/>
    <x v="103"/>
    <x v="15"/>
    <x v="1"/>
    <x v="1"/>
    <x v="41"/>
    <x v="18"/>
    <x v="169"/>
    <x v="0"/>
  </r>
  <r>
    <x v="2"/>
    <x v="11"/>
    <x v="104"/>
    <x v="39"/>
    <x v="1"/>
    <x v="3"/>
    <x v="181"/>
    <x v="25"/>
    <x v="834"/>
    <x v="0"/>
  </r>
  <r>
    <x v="2"/>
    <x v="11"/>
    <x v="105"/>
    <x v="40"/>
    <x v="9"/>
    <x v="1"/>
    <x v="2"/>
    <x v="52"/>
    <x v="86"/>
    <x v="0"/>
  </r>
  <r>
    <x v="2"/>
    <x v="11"/>
    <x v="106"/>
    <x v="41"/>
    <x v="1"/>
    <x v="1"/>
    <x v="2"/>
    <x v="58"/>
    <x v="87"/>
    <x v="0"/>
  </r>
  <r>
    <x v="2"/>
    <x v="11"/>
    <x v="144"/>
    <x v="56"/>
    <x v="18"/>
    <x v="1"/>
    <x v="30"/>
    <x v="8"/>
    <x v="386"/>
    <x v="0"/>
  </r>
  <r>
    <x v="2"/>
    <x v="11"/>
    <x v="107"/>
    <x v="42"/>
    <x v="19"/>
    <x v="0"/>
    <x v="119"/>
    <x v="180"/>
    <x v="835"/>
    <x v="0"/>
  </r>
  <r>
    <x v="2"/>
    <x v="11"/>
    <x v="108"/>
    <x v="42"/>
    <x v="19"/>
    <x v="1"/>
    <x v="329"/>
    <x v="273"/>
    <x v="836"/>
    <x v="0"/>
  </r>
  <r>
    <x v="2"/>
    <x v="11"/>
    <x v="109"/>
    <x v="42"/>
    <x v="20"/>
    <x v="1"/>
    <x v="45"/>
    <x v="61"/>
    <x v="75"/>
    <x v="0"/>
  </r>
  <r>
    <x v="2"/>
    <x v="11"/>
    <x v="110"/>
    <x v="42"/>
    <x v="21"/>
    <x v="1"/>
    <x v="281"/>
    <x v="17"/>
    <x v="837"/>
    <x v="0"/>
  </r>
  <r>
    <x v="2"/>
    <x v="11"/>
    <x v="111"/>
    <x v="42"/>
    <x v="22"/>
    <x v="1"/>
    <x v="62"/>
    <x v="63"/>
    <x v="177"/>
    <x v="0"/>
  </r>
  <r>
    <x v="2"/>
    <x v="11"/>
    <x v="112"/>
    <x v="35"/>
    <x v="1"/>
    <x v="1"/>
    <x v="5"/>
    <x v="33"/>
    <x v="300"/>
    <x v="0"/>
  </r>
  <r>
    <x v="2"/>
    <x v="11"/>
    <x v="141"/>
    <x v="54"/>
    <x v="1"/>
    <x v="1"/>
    <x v="21"/>
    <x v="21"/>
    <x v="22"/>
    <x v="0"/>
  </r>
  <r>
    <x v="2"/>
    <x v="11"/>
    <x v="113"/>
    <x v="43"/>
    <x v="1"/>
    <x v="1"/>
    <x v="48"/>
    <x v="274"/>
    <x v="838"/>
    <x v="0"/>
  </r>
  <r>
    <x v="2"/>
    <x v="11"/>
    <x v="114"/>
    <x v="42"/>
    <x v="21"/>
    <x v="1"/>
    <x v="21"/>
    <x v="21"/>
    <x v="22"/>
    <x v="0"/>
  </r>
  <r>
    <x v="2"/>
    <x v="11"/>
    <x v="115"/>
    <x v="42"/>
    <x v="19"/>
    <x v="1"/>
    <x v="21"/>
    <x v="21"/>
    <x v="22"/>
    <x v="0"/>
  </r>
  <r>
    <x v="2"/>
    <x v="11"/>
    <x v="116"/>
    <x v="42"/>
    <x v="20"/>
    <x v="1"/>
    <x v="21"/>
    <x v="21"/>
    <x v="22"/>
    <x v="0"/>
  </r>
  <r>
    <x v="2"/>
    <x v="11"/>
    <x v="117"/>
    <x v="42"/>
    <x v="22"/>
    <x v="1"/>
    <x v="21"/>
    <x v="21"/>
    <x v="22"/>
    <x v="0"/>
  </r>
  <r>
    <x v="2"/>
    <x v="11"/>
    <x v="118"/>
    <x v="41"/>
    <x v="1"/>
    <x v="1"/>
    <x v="68"/>
    <x v="56"/>
    <x v="574"/>
    <x v="0"/>
  </r>
  <r>
    <x v="2"/>
    <x v="11"/>
    <x v="119"/>
    <x v="35"/>
    <x v="13"/>
    <x v="1"/>
    <x v="8"/>
    <x v="18"/>
    <x v="372"/>
    <x v="0"/>
  </r>
  <r>
    <x v="2"/>
    <x v="11"/>
    <x v="120"/>
    <x v="35"/>
    <x v="1"/>
    <x v="1"/>
    <x v="26"/>
    <x v="23"/>
    <x v="222"/>
    <x v="0"/>
  </r>
  <r>
    <x v="2"/>
    <x v="11"/>
    <x v="121"/>
    <x v="35"/>
    <x v="18"/>
    <x v="1"/>
    <x v="10"/>
    <x v="64"/>
    <x v="180"/>
    <x v="0"/>
  </r>
  <r>
    <x v="2"/>
    <x v="11"/>
    <x v="122"/>
    <x v="35"/>
    <x v="2"/>
    <x v="1"/>
    <x v="21"/>
    <x v="21"/>
    <x v="22"/>
    <x v="0"/>
  </r>
  <r>
    <x v="2"/>
    <x v="11"/>
    <x v="123"/>
    <x v="35"/>
    <x v="0"/>
    <x v="1"/>
    <x v="21"/>
    <x v="21"/>
    <x v="22"/>
    <x v="0"/>
  </r>
  <r>
    <x v="2"/>
    <x v="11"/>
    <x v="124"/>
    <x v="35"/>
    <x v="14"/>
    <x v="1"/>
    <x v="10"/>
    <x v="64"/>
    <x v="180"/>
    <x v="0"/>
  </r>
  <r>
    <x v="2"/>
    <x v="11"/>
    <x v="125"/>
    <x v="41"/>
    <x v="1"/>
    <x v="3"/>
    <x v="218"/>
    <x v="54"/>
    <x v="839"/>
    <x v="0"/>
  </r>
  <r>
    <x v="1"/>
    <x v="1"/>
    <x v="132"/>
    <x v="48"/>
    <x v="24"/>
    <x v="5"/>
    <x v="70"/>
    <x v="67"/>
    <x v="104"/>
    <x v="0"/>
  </r>
  <r>
    <x v="2"/>
    <x v="12"/>
    <x v="0"/>
    <x v="0"/>
    <x v="0"/>
    <x v="0"/>
    <x v="192"/>
    <x v="275"/>
    <x v="840"/>
    <x v="0"/>
  </r>
  <r>
    <x v="2"/>
    <x v="12"/>
    <x v="1"/>
    <x v="1"/>
    <x v="1"/>
    <x v="1"/>
    <x v="1"/>
    <x v="1"/>
    <x v="1"/>
    <x v="0"/>
  </r>
  <r>
    <x v="2"/>
    <x v="12"/>
    <x v="2"/>
    <x v="2"/>
    <x v="2"/>
    <x v="1"/>
    <x v="2"/>
    <x v="240"/>
    <x v="841"/>
    <x v="0"/>
  </r>
  <r>
    <x v="2"/>
    <x v="12"/>
    <x v="3"/>
    <x v="2"/>
    <x v="3"/>
    <x v="1"/>
    <x v="241"/>
    <x v="3"/>
    <x v="842"/>
    <x v="0"/>
  </r>
  <r>
    <x v="2"/>
    <x v="12"/>
    <x v="4"/>
    <x v="0"/>
    <x v="4"/>
    <x v="1"/>
    <x v="330"/>
    <x v="7"/>
    <x v="843"/>
    <x v="0"/>
  </r>
  <r>
    <x v="2"/>
    <x v="12"/>
    <x v="5"/>
    <x v="0"/>
    <x v="4"/>
    <x v="0"/>
    <x v="65"/>
    <x v="276"/>
    <x v="844"/>
    <x v="0"/>
  </r>
  <r>
    <x v="2"/>
    <x v="12"/>
    <x v="6"/>
    <x v="0"/>
    <x v="5"/>
    <x v="1"/>
    <x v="331"/>
    <x v="71"/>
    <x v="845"/>
    <x v="0"/>
  </r>
  <r>
    <x v="2"/>
    <x v="12"/>
    <x v="7"/>
    <x v="0"/>
    <x v="5"/>
    <x v="2"/>
    <x v="19"/>
    <x v="7"/>
    <x v="846"/>
    <x v="0"/>
  </r>
  <r>
    <x v="2"/>
    <x v="12"/>
    <x v="8"/>
    <x v="3"/>
    <x v="6"/>
    <x v="1"/>
    <x v="125"/>
    <x v="8"/>
    <x v="847"/>
    <x v="0"/>
  </r>
  <r>
    <x v="2"/>
    <x v="12"/>
    <x v="9"/>
    <x v="3"/>
    <x v="7"/>
    <x v="1"/>
    <x v="17"/>
    <x v="262"/>
    <x v="848"/>
    <x v="0"/>
  </r>
  <r>
    <x v="2"/>
    <x v="12"/>
    <x v="10"/>
    <x v="0"/>
    <x v="8"/>
    <x v="0"/>
    <x v="44"/>
    <x v="277"/>
    <x v="849"/>
    <x v="0"/>
  </r>
  <r>
    <x v="2"/>
    <x v="12"/>
    <x v="11"/>
    <x v="0"/>
    <x v="8"/>
    <x v="1"/>
    <x v="321"/>
    <x v="98"/>
    <x v="850"/>
    <x v="0"/>
  </r>
  <r>
    <x v="2"/>
    <x v="12"/>
    <x v="12"/>
    <x v="2"/>
    <x v="0"/>
    <x v="1"/>
    <x v="332"/>
    <x v="12"/>
    <x v="851"/>
    <x v="0"/>
  </r>
  <r>
    <x v="2"/>
    <x v="12"/>
    <x v="13"/>
    <x v="2"/>
    <x v="3"/>
    <x v="3"/>
    <x v="5"/>
    <x v="19"/>
    <x v="8"/>
    <x v="0"/>
  </r>
  <r>
    <x v="2"/>
    <x v="12"/>
    <x v="14"/>
    <x v="4"/>
    <x v="1"/>
    <x v="1"/>
    <x v="333"/>
    <x v="100"/>
    <x v="852"/>
    <x v="0"/>
  </r>
  <r>
    <x v="2"/>
    <x v="12"/>
    <x v="15"/>
    <x v="4"/>
    <x v="1"/>
    <x v="0"/>
    <x v="252"/>
    <x v="278"/>
    <x v="853"/>
    <x v="0"/>
  </r>
  <r>
    <x v="2"/>
    <x v="12"/>
    <x v="16"/>
    <x v="5"/>
    <x v="9"/>
    <x v="1"/>
    <x v="85"/>
    <x v="16"/>
    <x v="712"/>
    <x v="0"/>
  </r>
  <r>
    <x v="2"/>
    <x v="12"/>
    <x v="17"/>
    <x v="6"/>
    <x v="1"/>
    <x v="1"/>
    <x v="112"/>
    <x v="182"/>
    <x v="854"/>
    <x v="0"/>
  </r>
  <r>
    <x v="2"/>
    <x v="12"/>
    <x v="18"/>
    <x v="7"/>
    <x v="1"/>
    <x v="1"/>
    <x v="18"/>
    <x v="1"/>
    <x v="18"/>
    <x v="0"/>
  </r>
  <r>
    <x v="2"/>
    <x v="12"/>
    <x v="19"/>
    <x v="4"/>
    <x v="1"/>
    <x v="3"/>
    <x v="238"/>
    <x v="19"/>
    <x v="855"/>
    <x v="0"/>
  </r>
  <r>
    <x v="2"/>
    <x v="12"/>
    <x v="20"/>
    <x v="1"/>
    <x v="1"/>
    <x v="1"/>
    <x v="165"/>
    <x v="19"/>
    <x v="354"/>
    <x v="0"/>
  </r>
  <r>
    <x v="2"/>
    <x v="12"/>
    <x v="21"/>
    <x v="0"/>
    <x v="0"/>
    <x v="4"/>
    <x v="334"/>
    <x v="64"/>
    <x v="856"/>
    <x v="20"/>
  </r>
  <r>
    <x v="2"/>
    <x v="12"/>
    <x v="22"/>
    <x v="3"/>
    <x v="7"/>
    <x v="1"/>
    <x v="21"/>
    <x v="21"/>
    <x v="22"/>
    <x v="0"/>
  </r>
  <r>
    <x v="2"/>
    <x v="12"/>
    <x v="23"/>
    <x v="8"/>
    <x v="10"/>
    <x v="0"/>
    <x v="8"/>
    <x v="279"/>
    <x v="857"/>
    <x v="0"/>
  </r>
  <r>
    <x v="2"/>
    <x v="12"/>
    <x v="24"/>
    <x v="1"/>
    <x v="1"/>
    <x v="0"/>
    <x v="21"/>
    <x v="21"/>
    <x v="858"/>
    <x v="0"/>
  </r>
  <r>
    <x v="2"/>
    <x v="12"/>
    <x v="25"/>
    <x v="5"/>
    <x v="11"/>
    <x v="1"/>
    <x v="141"/>
    <x v="14"/>
    <x v="501"/>
    <x v="0"/>
  </r>
  <r>
    <x v="2"/>
    <x v="12"/>
    <x v="26"/>
    <x v="7"/>
    <x v="1"/>
    <x v="1"/>
    <x v="21"/>
    <x v="21"/>
    <x v="22"/>
    <x v="0"/>
  </r>
  <r>
    <x v="2"/>
    <x v="12"/>
    <x v="27"/>
    <x v="2"/>
    <x v="0"/>
    <x v="1"/>
    <x v="21"/>
    <x v="21"/>
    <x v="22"/>
    <x v="0"/>
  </r>
  <r>
    <x v="2"/>
    <x v="12"/>
    <x v="28"/>
    <x v="2"/>
    <x v="2"/>
    <x v="1"/>
    <x v="21"/>
    <x v="21"/>
    <x v="22"/>
    <x v="0"/>
  </r>
  <r>
    <x v="2"/>
    <x v="12"/>
    <x v="29"/>
    <x v="0"/>
    <x v="5"/>
    <x v="1"/>
    <x v="114"/>
    <x v="7"/>
    <x v="705"/>
    <x v="0"/>
  </r>
  <r>
    <x v="2"/>
    <x v="12"/>
    <x v="30"/>
    <x v="0"/>
    <x v="8"/>
    <x v="1"/>
    <x v="21"/>
    <x v="21"/>
    <x v="22"/>
    <x v="0"/>
  </r>
  <r>
    <x v="2"/>
    <x v="12"/>
    <x v="31"/>
    <x v="0"/>
    <x v="0"/>
    <x v="0"/>
    <x v="21"/>
    <x v="21"/>
    <x v="22"/>
    <x v="0"/>
  </r>
  <r>
    <x v="2"/>
    <x v="12"/>
    <x v="32"/>
    <x v="0"/>
    <x v="0"/>
    <x v="1"/>
    <x v="107"/>
    <x v="280"/>
    <x v="704"/>
    <x v="0"/>
  </r>
  <r>
    <x v="2"/>
    <x v="12"/>
    <x v="39"/>
    <x v="11"/>
    <x v="1"/>
    <x v="1"/>
    <x v="8"/>
    <x v="281"/>
    <x v="859"/>
    <x v="0"/>
  </r>
  <r>
    <x v="2"/>
    <x v="12"/>
    <x v="40"/>
    <x v="11"/>
    <x v="1"/>
    <x v="1"/>
    <x v="335"/>
    <x v="282"/>
    <x v="860"/>
    <x v="0"/>
  </r>
  <r>
    <x v="2"/>
    <x v="12"/>
    <x v="41"/>
    <x v="5"/>
    <x v="2"/>
    <x v="1"/>
    <x v="28"/>
    <x v="244"/>
    <x v="861"/>
    <x v="0"/>
  </r>
  <r>
    <x v="2"/>
    <x v="12"/>
    <x v="42"/>
    <x v="5"/>
    <x v="13"/>
    <x v="1"/>
    <x v="265"/>
    <x v="185"/>
    <x v="862"/>
    <x v="0"/>
  </r>
  <r>
    <x v="2"/>
    <x v="12"/>
    <x v="43"/>
    <x v="5"/>
    <x v="2"/>
    <x v="1"/>
    <x v="90"/>
    <x v="117"/>
    <x v="863"/>
    <x v="0"/>
  </r>
  <r>
    <x v="2"/>
    <x v="12"/>
    <x v="142"/>
    <x v="55"/>
    <x v="25"/>
    <x v="1"/>
    <x v="293"/>
    <x v="283"/>
    <x v="864"/>
    <x v="0"/>
  </r>
  <r>
    <x v="2"/>
    <x v="12"/>
    <x v="44"/>
    <x v="11"/>
    <x v="1"/>
    <x v="1"/>
    <x v="31"/>
    <x v="284"/>
    <x v="865"/>
    <x v="0"/>
  </r>
  <r>
    <x v="2"/>
    <x v="12"/>
    <x v="45"/>
    <x v="11"/>
    <x v="1"/>
    <x v="3"/>
    <x v="336"/>
    <x v="151"/>
    <x v="866"/>
    <x v="0"/>
  </r>
  <r>
    <x v="2"/>
    <x v="12"/>
    <x v="46"/>
    <x v="12"/>
    <x v="1"/>
    <x v="3"/>
    <x v="198"/>
    <x v="14"/>
    <x v="867"/>
    <x v="0"/>
  </r>
  <r>
    <x v="2"/>
    <x v="12"/>
    <x v="47"/>
    <x v="13"/>
    <x v="1"/>
    <x v="1"/>
    <x v="337"/>
    <x v="14"/>
    <x v="868"/>
    <x v="0"/>
  </r>
  <r>
    <x v="2"/>
    <x v="12"/>
    <x v="48"/>
    <x v="14"/>
    <x v="1"/>
    <x v="1"/>
    <x v="218"/>
    <x v="285"/>
    <x v="869"/>
    <x v="0"/>
  </r>
  <r>
    <x v="2"/>
    <x v="12"/>
    <x v="49"/>
    <x v="15"/>
    <x v="1"/>
    <x v="1"/>
    <x v="232"/>
    <x v="19"/>
    <x v="516"/>
    <x v="0"/>
  </r>
  <r>
    <x v="2"/>
    <x v="12"/>
    <x v="50"/>
    <x v="11"/>
    <x v="1"/>
    <x v="1"/>
    <x v="196"/>
    <x v="286"/>
    <x v="870"/>
    <x v="0"/>
  </r>
  <r>
    <x v="2"/>
    <x v="12"/>
    <x v="51"/>
    <x v="16"/>
    <x v="1"/>
    <x v="3"/>
    <x v="21"/>
    <x v="21"/>
    <x v="299"/>
    <x v="0"/>
  </r>
  <r>
    <x v="2"/>
    <x v="12"/>
    <x v="52"/>
    <x v="16"/>
    <x v="1"/>
    <x v="1"/>
    <x v="8"/>
    <x v="148"/>
    <x v="871"/>
    <x v="0"/>
  </r>
  <r>
    <x v="2"/>
    <x v="12"/>
    <x v="53"/>
    <x v="5"/>
    <x v="13"/>
    <x v="1"/>
    <x v="8"/>
    <x v="269"/>
    <x v="302"/>
    <x v="0"/>
  </r>
  <r>
    <x v="2"/>
    <x v="12"/>
    <x v="54"/>
    <x v="5"/>
    <x v="9"/>
    <x v="1"/>
    <x v="209"/>
    <x v="269"/>
    <x v="872"/>
    <x v="0"/>
  </r>
  <r>
    <x v="2"/>
    <x v="12"/>
    <x v="55"/>
    <x v="5"/>
    <x v="2"/>
    <x v="1"/>
    <x v="8"/>
    <x v="42"/>
    <x v="54"/>
    <x v="0"/>
  </r>
  <r>
    <x v="2"/>
    <x v="12"/>
    <x v="56"/>
    <x v="17"/>
    <x v="1"/>
    <x v="3"/>
    <x v="214"/>
    <x v="64"/>
    <x v="873"/>
    <x v="0"/>
  </r>
  <r>
    <x v="2"/>
    <x v="12"/>
    <x v="57"/>
    <x v="18"/>
    <x v="1"/>
    <x v="3"/>
    <x v="10"/>
    <x v="25"/>
    <x v="302"/>
    <x v="0"/>
  </r>
  <r>
    <x v="2"/>
    <x v="12"/>
    <x v="58"/>
    <x v="18"/>
    <x v="1"/>
    <x v="0"/>
    <x v="21"/>
    <x v="21"/>
    <x v="22"/>
    <x v="0"/>
  </r>
  <r>
    <x v="2"/>
    <x v="12"/>
    <x v="59"/>
    <x v="13"/>
    <x v="1"/>
    <x v="1"/>
    <x v="173"/>
    <x v="8"/>
    <x v="602"/>
    <x v="0"/>
  </r>
  <r>
    <x v="2"/>
    <x v="12"/>
    <x v="143"/>
    <x v="17"/>
    <x v="1"/>
    <x v="1"/>
    <x v="301"/>
    <x v="33"/>
    <x v="874"/>
    <x v="0"/>
  </r>
  <r>
    <x v="2"/>
    <x v="12"/>
    <x v="60"/>
    <x v="18"/>
    <x v="1"/>
    <x v="0"/>
    <x v="21"/>
    <x v="21"/>
    <x v="813"/>
    <x v="0"/>
  </r>
  <r>
    <x v="2"/>
    <x v="12"/>
    <x v="61"/>
    <x v="5"/>
    <x v="14"/>
    <x v="1"/>
    <x v="338"/>
    <x v="168"/>
    <x v="875"/>
    <x v="0"/>
  </r>
  <r>
    <x v="2"/>
    <x v="12"/>
    <x v="62"/>
    <x v="5"/>
    <x v="14"/>
    <x v="1"/>
    <x v="10"/>
    <x v="42"/>
    <x v="372"/>
    <x v="0"/>
  </r>
  <r>
    <x v="2"/>
    <x v="12"/>
    <x v="63"/>
    <x v="15"/>
    <x v="1"/>
    <x v="3"/>
    <x v="339"/>
    <x v="208"/>
    <x v="876"/>
    <x v="0"/>
  </r>
  <r>
    <x v="2"/>
    <x v="12"/>
    <x v="64"/>
    <x v="2"/>
    <x v="0"/>
    <x v="4"/>
    <x v="57"/>
    <x v="64"/>
    <x v="877"/>
    <x v="3"/>
  </r>
  <r>
    <x v="2"/>
    <x v="12"/>
    <x v="65"/>
    <x v="18"/>
    <x v="1"/>
    <x v="1"/>
    <x v="95"/>
    <x v="3"/>
    <x v="154"/>
    <x v="0"/>
  </r>
  <r>
    <x v="2"/>
    <x v="12"/>
    <x v="66"/>
    <x v="19"/>
    <x v="1"/>
    <x v="0"/>
    <x v="68"/>
    <x v="250"/>
    <x v="878"/>
    <x v="0"/>
  </r>
  <r>
    <x v="2"/>
    <x v="12"/>
    <x v="67"/>
    <x v="20"/>
    <x v="15"/>
    <x v="1"/>
    <x v="165"/>
    <x v="46"/>
    <x v="86"/>
    <x v="0"/>
  </r>
  <r>
    <x v="2"/>
    <x v="12"/>
    <x v="134"/>
    <x v="50"/>
    <x v="11"/>
    <x v="1"/>
    <x v="10"/>
    <x v="48"/>
    <x v="46"/>
    <x v="0"/>
  </r>
  <r>
    <x v="2"/>
    <x v="12"/>
    <x v="68"/>
    <x v="21"/>
    <x v="16"/>
    <x v="1"/>
    <x v="26"/>
    <x v="46"/>
    <x v="236"/>
    <x v="0"/>
  </r>
  <r>
    <x v="2"/>
    <x v="12"/>
    <x v="135"/>
    <x v="50"/>
    <x v="3"/>
    <x v="1"/>
    <x v="38"/>
    <x v="48"/>
    <x v="879"/>
    <x v="0"/>
  </r>
  <r>
    <x v="2"/>
    <x v="12"/>
    <x v="69"/>
    <x v="22"/>
    <x v="14"/>
    <x v="1"/>
    <x v="48"/>
    <x v="8"/>
    <x v="16"/>
    <x v="0"/>
  </r>
  <r>
    <x v="2"/>
    <x v="12"/>
    <x v="70"/>
    <x v="23"/>
    <x v="10"/>
    <x v="0"/>
    <x v="68"/>
    <x v="287"/>
    <x v="880"/>
    <x v="0"/>
  </r>
  <r>
    <x v="2"/>
    <x v="12"/>
    <x v="71"/>
    <x v="24"/>
    <x v="17"/>
    <x v="1"/>
    <x v="223"/>
    <x v="9"/>
    <x v="224"/>
    <x v="0"/>
  </r>
  <r>
    <x v="2"/>
    <x v="12"/>
    <x v="72"/>
    <x v="25"/>
    <x v="10"/>
    <x v="1"/>
    <x v="8"/>
    <x v="48"/>
    <x v="82"/>
    <x v="0"/>
  </r>
  <r>
    <x v="2"/>
    <x v="12"/>
    <x v="73"/>
    <x v="26"/>
    <x v="1"/>
    <x v="3"/>
    <x v="59"/>
    <x v="288"/>
    <x v="881"/>
    <x v="0"/>
  </r>
  <r>
    <x v="2"/>
    <x v="12"/>
    <x v="74"/>
    <x v="22"/>
    <x v="13"/>
    <x v="1"/>
    <x v="39"/>
    <x v="8"/>
    <x v="72"/>
    <x v="0"/>
  </r>
  <r>
    <x v="2"/>
    <x v="12"/>
    <x v="75"/>
    <x v="22"/>
    <x v="13"/>
    <x v="2"/>
    <x v="114"/>
    <x v="39"/>
    <x v="124"/>
    <x v="0"/>
  </r>
  <r>
    <x v="2"/>
    <x v="12"/>
    <x v="80"/>
    <x v="30"/>
    <x v="9"/>
    <x v="1"/>
    <x v="66"/>
    <x v="14"/>
    <x v="238"/>
    <x v="0"/>
  </r>
  <r>
    <x v="2"/>
    <x v="12"/>
    <x v="81"/>
    <x v="31"/>
    <x v="18"/>
    <x v="1"/>
    <x v="48"/>
    <x v="1"/>
    <x v="65"/>
    <x v="0"/>
  </r>
  <r>
    <x v="2"/>
    <x v="12"/>
    <x v="82"/>
    <x v="32"/>
    <x v="13"/>
    <x v="1"/>
    <x v="5"/>
    <x v="112"/>
    <x v="239"/>
    <x v="0"/>
  </r>
  <r>
    <x v="2"/>
    <x v="12"/>
    <x v="83"/>
    <x v="6"/>
    <x v="1"/>
    <x v="3"/>
    <x v="340"/>
    <x v="151"/>
    <x v="882"/>
    <x v="0"/>
  </r>
  <r>
    <x v="2"/>
    <x v="12"/>
    <x v="84"/>
    <x v="1"/>
    <x v="1"/>
    <x v="3"/>
    <x v="187"/>
    <x v="64"/>
    <x v="883"/>
    <x v="0"/>
  </r>
  <r>
    <x v="2"/>
    <x v="12"/>
    <x v="85"/>
    <x v="33"/>
    <x v="13"/>
    <x v="1"/>
    <x v="341"/>
    <x v="289"/>
    <x v="884"/>
    <x v="0"/>
  </r>
  <r>
    <x v="2"/>
    <x v="12"/>
    <x v="139"/>
    <x v="53"/>
    <x v="0"/>
    <x v="4"/>
    <x v="8"/>
    <x v="290"/>
    <x v="885"/>
    <x v="21"/>
  </r>
  <r>
    <x v="2"/>
    <x v="12"/>
    <x v="86"/>
    <x v="34"/>
    <x v="1"/>
    <x v="1"/>
    <x v="37"/>
    <x v="52"/>
    <x v="886"/>
    <x v="0"/>
  </r>
  <r>
    <x v="2"/>
    <x v="12"/>
    <x v="87"/>
    <x v="35"/>
    <x v="13"/>
    <x v="1"/>
    <x v="29"/>
    <x v="14"/>
    <x v="83"/>
    <x v="0"/>
  </r>
  <r>
    <x v="2"/>
    <x v="12"/>
    <x v="88"/>
    <x v="35"/>
    <x v="2"/>
    <x v="1"/>
    <x v="2"/>
    <x v="43"/>
    <x v="72"/>
    <x v="0"/>
  </r>
  <r>
    <x v="2"/>
    <x v="12"/>
    <x v="89"/>
    <x v="34"/>
    <x v="1"/>
    <x v="1"/>
    <x v="21"/>
    <x v="21"/>
    <x v="22"/>
    <x v="0"/>
  </r>
  <r>
    <x v="2"/>
    <x v="12"/>
    <x v="90"/>
    <x v="35"/>
    <x v="18"/>
    <x v="1"/>
    <x v="48"/>
    <x v="1"/>
    <x v="65"/>
    <x v="0"/>
  </r>
  <r>
    <x v="2"/>
    <x v="12"/>
    <x v="91"/>
    <x v="35"/>
    <x v="14"/>
    <x v="1"/>
    <x v="17"/>
    <x v="18"/>
    <x v="321"/>
    <x v="0"/>
  </r>
  <r>
    <x v="2"/>
    <x v="12"/>
    <x v="92"/>
    <x v="35"/>
    <x v="0"/>
    <x v="1"/>
    <x v="342"/>
    <x v="19"/>
    <x v="887"/>
    <x v="0"/>
  </r>
  <r>
    <x v="2"/>
    <x v="12"/>
    <x v="93"/>
    <x v="35"/>
    <x v="1"/>
    <x v="1"/>
    <x v="301"/>
    <x v="1"/>
    <x v="758"/>
    <x v="0"/>
  </r>
  <r>
    <x v="2"/>
    <x v="12"/>
    <x v="94"/>
    <x v="36"/>
    <x v="18"/>
    <x v="1"/>
    <x v="48"/>
    <x v="162"/>
    <x v="888"/>
    <x v="0"/>
  </r>
  <r>
    <x v="2"/>
    <x v="12"/>
    <x v="95"/>
    <x v="32"/>
    <x v="13"/>
    <x v="1"/>
    <x v="21"/>
    <x v="21"/>
    <x v="22"/>
    <x v="0"/>
  </r>
  <r>
    <x v="2"/>
    <x v="12"/>
    <x v="140"/>
    <x v="53"/>
    <x v="0"/>
    <x v="4"/>
    <x v="21"/>
    <x v="21"/>
    <x v="889"/>
    <x v="3"/>
  </r>
  <r>
    <x v="2"/>
    <x v="12"/>
    <x v="133"/>
    <x v="49"/>
    <x v="13"/>
    <x v="1"/>
    <x v="21"/>
    <x v="21"/>
    <x v="22"/>
    <x v="0"/>
  </r>
  <r>
    <x v="2"/>
    <x v="12"/>
    <x v="96"/>
    <x v="37"/>
    <x v="1"/>
    <x v="1"/>
    <x v="2"/>
    <x v="167"/>
    <x v="833"/>
    <x v="0"/>
  </r>
  <r>
    <x v="2"/>
    <x v="12"/>
    <x v="97"/>
    <x v="33"/>
    <x v="13"/>
    <x v="1"/>
    <x v="21"/>
    <x v="21"/>
    <x v="22"/>
    <x v="0"/>
  </r>
  <r>
    <x v="2"/>
    <x v="12"/>
    <x v="98"/>
    <x v="30"/>
    <x v="9"/>
    <x v="1"/>
    <x v="21"/>
    <x v="21"/>
    <x v="22"/>
    <x v="0"/>
  </r>
  <r>
    <x v="2"/>
    <x v="12"/>
    <x v="102"/>
    <x v="14"/>
    <x v="1"/>
    <x v="1"/>
    <x v="17"/>
    <x v="39"/>
    <x v="83"/>
    <x v="0"/>
  </r>
  <r>
    <x v="2"/>
    <x v="12"/>
    <x v="103"/>
    <x v="15"/>
    <x v="1"/>
    <x v="1"/>
    <x v="41"/>
    <x v="18"/>
    <x v="169"/>
    <x v="0"/>
  </r>
  <r>
    <x v="2"/>
    <x v="12"/>
    <x v="104"/>
    <x v="39"/>
    <x v="1"/>
    <x v="3"/>
    <x v="26"/>
    <x v="21"/>
    <x v="22"/>
    <x v="0"/>
  </r>
  <r>
    <x v="2"/>
    <x v="12"/>
    <x v="105"/>
    <x v="40"/>
    <x v="9"/>
    <x v="1"/>
    <x v="101"/>
    <x v="52"/>
    <x v="890"/>
    <x v="0"/>
  </r>
  <r>
    <x v="2"/>
    <x v="12"/>
    <x v="106"/>
    <x v="41"/>
    <x v="1"/>
    <x v="1"/>
    <x v="2"/>
    <x v="58"/>
    <x v="87"/>
    <x v="0"/>
  </r>
  <r>
    <x v="2"/>
    <x v="12"/>
    <x v="144"/>
    <x v="56"/>
    <x v="18"/>
    <x v="1"/>
    <x v="125"/>
    <x v="8"/>
    <x v="847"/>
    <x v="0"/>
  </r>
  <r>
    <x v="2"/>
    <x v="12"/>
    <x v="107"/>
    <x v="42"/>
    <x v="19"/>
    <x v="0"/>
    <x v="38"/>
    <x v="291"/>
    <x v="891"/>
    <x v="0"/>
  </r>
  <r>
    <x v="2"/>
    <x v="12"/>
    <x v="108"/>
    <x v="42"/>
    <x v="19"/>
    <x v="1"/>
    <x v="343"/>
    <x v="292"/>
    <x v="892"/>
    <x v="0"/>
  </r>
  <r>
    <x v="2"/>
    <x v="12"/>
    <x v="109"/>
    <x v="42"/>
    <x v="20"/>
    <x v="1"/>
    <x v="83"/>
    <x v="61"/>
    <x v="893"/>
    <x v="0"/>
  </r>
  <r>
    <x v="2"/>
    <x v="12"/>
    <x v="110"/>
    <x v="42"/>
    <x v="21"/>
    <x v="1"/>
    <x v="344"/>
    <x v="123"/>
    <x v="894"/>
    <x v="0"/>
  </r>
  <r>
    <x v="2"/>
    <x v="12"/>
    <x v="111"/>
    <x v="42"/>
    <x v="22"/>
    <x v="1"/>
    <x v="165"/>
    <x v="63"/>
    <x v="768"/>
    <x v="0"/>
  </r>
  <r>
    <x v="2"/>
    <x v="12"/>
    <x v="112"/>
    <x v="35"/>
    <x v="1"/>
    <x v="1"/>
    <x v="26"/>
    <x v="33"/>
    <x v="895"/>
    <x v="0"/>
  </r>
  <r>
    <x v="2"/>
    <x v="12"/>
    <x v="141"/>
    <x v="54"/>
    <x v="1"/>
    <x v="1"/>
    <x v="21"/>
    <x v="21"/>
    <x v="22"/>
    <x v="0"/>
  </r>
  <r>
    <x v="2"/>
    <x v="12"/>
    <x v="113"/>
    <x v="43"/>
    <x v="1"/>
    <x v="1"/>
    <x v="48"/>
    <x v="8"/>
    <x v="94"/>
    <x v="0"/>
  </r>
  <r>
    <x v="2"/>
    <x v="12"/>
    <x v="114"/>
    <x v="42"/>
    <x v="21"/>
    <x v="1"/>
    <x v="21"/>
    <x v="21"/>
    <x v="22"/>
    <x v="0"/>
  </r>
  <r>
    <x v="2"/>
    <x v="12"/>
    <x v="115"/>
    <x v="42"/>
    <x v="19"/>
    <x v="1"/>
    <x v="21"/>
    <x v="21"/>
    <x v="22"/>
    <x v="0"/>
  </r>
  <r>
    <x v="2"/>
    <x v="12"/>
    <x v="116"/>
    <x v="42"/>
    <x v="20"/>
    <x v="1"/>
    <x v="21"/>
    <x v="21"/>
    <x v="22"/>
    <x v="0"/>
  </r>
  <r>
    <x v="2"/>
    <x v="12"/>
    <x v="117"/>
    <x v="42"/>
    <x v="22"/>
    <x v="1"/>
    <x v="21"/>
    <x v="21"/>
    <x v="22"/>
    <x v="0"/>
  </r>
  <r>
    <x v="2"/>
    <x v="12"/>
    <x v="118"/>
    <x v="41"/>
    <x v="1"/>
    <x v="1"/>
    <x v="345"/>
    <x v="56"/>
    <x v="384"/>
    <x v="0"/>
  </r>
  <r>
    <x v="2"/>
    <x v="12"/>
    <x v="119"/>
    <x v="35"/>
    <x v="13"/>
    <x v="1"/>
    <x v="13"/>
    <x v="18"/>
    <x v="47"/>
    <x v="0"/>
  </r>
  <r>
    <x v="2"/>
    <x v="12"/>
    <x v="120"/>
    <x v="35"/>
    <x v="1"/>
    <x v="1"/>
    <x v="57"/>
    <x v="23"/>
    <x v="896"/>
    <x v="0"/>
  </r>
  <r>
    <x v="2"/>
    <x v="12"/>
    <x v="121"/>
    <x v="35"/>
    <x v="18"/>
    <x v="1"/>
    <x v="10"/>
    <x v="64"/>
    <x v="180"/>
    <x v="0"/>
  </r>
  <r>
    <x v="2"/>
    <x v="12"/>
    <x v="122"/>
    <x v="35"/>
    <x v="2"/>
    <x v="1"/>
    <x v="21"/>
    <x v="21"/>
    <x v="22"/>
    <x v="0"/>
  </r>
  <r>
    <x v="2"/>
    <x v="12"/>
    <x v="123"/>
    <x v="35"/>
    <x v="0"/>
    <x v="1"/>
    <x v="21"/>
    <x v="21"/>
    <x v="22"/>
    <x v="0"/>
  </r>
  <r>
    <x v="2"/>
    <x v="12"/>
    <x v="124"/>
    <x v="35"/>
    <x v="14"/>
    <x v="1"/>
    <x v="5"/>
    <x v="64"/>
    <x v="332"/>
    <x v="0"/>
  </r>
  <r>
    <x v="2"/>
    <x v="12"/>
    <x v="125"/>
    <x v="41"/>
    <x v="1"/>
    <x v="3"/>
    <x v="150"/>
    <x v="293"/>
    <x v="897"/>
    <x v="0"/>
  </r>
  <r>
    <x v="1"/>
    <x v="1"/>
    <x v="132"/>
    <x v="48"/>
    <x v="24"/>
    <x v="5"/>
    <x v="70"/>
    <x v="67"/>
    <x v="104"/>
    <x v="0"/>
  </r>
  <r>
    <x v="2"/>
    <x v="13"/>
    <x v="0"/>
    <x v="0"/>
    <x v="0"/>
    <x v="0"/>
    <x v="346"/>
    <x v="294"/>
    <x v="898"/>
    <x v="0"/>
  </r>
  <r>
    <x v="2"/>
    <x v="13"/>
    <x v="1"/>
    <x v="1"/>
    <x v="1"/>
    <x v="1"/>
    <x v="1"/>
    <x v="1"/>
    <x v="1"/>
    <x v="0"/>
  </r>
  <r>
    <x v="2"/>
    <x v="13"/>
    <x v="2"/>
    <x v="2"/>
    <x v="2"/>
    <x v="1"/>
    <x v="347"/>
    <x v="138"/>
    <x v="555"/>
    <x v="0"/>
  </r>
  <r>
    <x v="2"/>
    <x v="13"/>
    <x v="3"/>
    <x v="2"/>
    <x v="3"/>
    <x v="1"/>
    <x v="24"/>
    <x v="3"/>
    <x v="899"/>
    <x v="0"/>
  </r>
  <r>
    <x v="2"/>
    <x v="13"/>
    <x v="4"/>
    <x v="0"/>
    <x v="4"/>
    <x v="1"/>
    <x v="327"/>
    <x v="7"/>
    <x v="900"/>
    <x v="0"/>
  </r>
  <r>
    <x v="2"/>
    <x v="13"/>
    <x v="5"/>
    <x v="0"/>
    <x v="4"/>
    <x v="0"/>
    <x v="130"/>
    <x v="239"/>
    <x v="901"/>
    <x v="0"/>
  </r>
  <r>
    <x v="2"/>
    <x v="13"/>
    <x v="6"/>
    <x v="0"/>
    <x v="5"/>
    <x v="1"/>
    <x v="335"/>
    <x v="71"/>
    <x v="902"/>
    <x v="0"/>
  </r>
  <r>
    <x v="2"/>
    <x v="13"/>
    <x v="7"/>
    <x v="0"/>
    <x v="5"/>
    <x v="2"/>
    <x v="182"/>
    <x v="7"/>
    <x v="903"/>
    <x v="0"/>
  </r>
  <r>
    <x v="2"/>
    <x v="13"/>
    <x v="8"/>
    <x v="3"/>
    <x v="6"/>
    <x v="1"/>
    <x v="96"/>
    <x v="8"/>
    <x v="676"/>
    <x v="0"/>
  </r>
  <r>
    <x v="2"/>
    <x v="13"/>
    <x v="9"/>
    <x v="3"/>
    <x v="7"/>
    <x v="1"/>
    <x v="17"/>
    <x v="262"/>
    <x v="848"/>
    <x v="0"/>
  </r>
  <r>
    <x v="2"/>
    <x v="13"/>
    <x v="10"/>
    <x v="0"/>
    <x v="8"/>
    <x v="0"/>
    <x v="348"/>
    <x v="295"/>
    <x v="904"/>
    <x v="0"/>
  </r>
  <r>
    <x v="2"/>
    <x v="13"/>
    <x v="11"/>
    <x v="0"/>
    <x v="8"/>
    <x v="1"/>
    <x v="349"/>
    <x v="121"/>
    <x v="905"/>
    <x v="0"/>
  </r>
  <r>
    <x v="2"/>
    <x v="13"/>
    <x v="12"/>
    <x v="2"/>
    <x v="0"/>
    <x v="1"/>
    <x v="350"/>
    <x v="12"/>
    <x v="906"/>
    <x v="0"/>
  </r>
  <r>
    <x v="2"/>
    <x v="13"/>
    <x v="13"/>
    <x v="2"/>
    <x v="3"/>
    <x v="3"/>
    <x v="114"/>
    <x v="61"/>
    <x v="907"/>
    <x v="0"/>
  </r>
  <r>
    <x v="2"/>
    <x v="13"/>
    <x v="14"/>
    <x v="4"/>
    <x v="1"/>
    <x v="1"/>
    <x v="351"/>
    <x v="106"/>
    <x v="908"/>
    <x v="0"/>
  </r>
  <r>
    <x v="2"/>
    <x v="13"/>
    <x v="15"/>
    <x v="4"/>
    <x v="1"/>
    <x v="0"/>
    <x v="196"/>
    <x v="34"/>
    <x v="909"/>
    <x v="0"/>
  </r>
  <r>
    <x v="2"/>
    <x v="13"/>
    <x v="16"/>
    <x v="5"/>
    <x v="9"/>
    <x v="1"/>
    <x v="85"/>
    <x v="16"/>
    <x v="712"/>
    <x v="0"/>
  </r>
  <r>
    <x v="2"/>
    <x v="13"/>
    <x v="17"/>
    <x v="6"/>
    <x v="1"/>
    <x v="1"/>
    <x v="123"/>
    <x v="50"/>
    <x v="910"/>
    <x v="0"/>
  </r>
  <r>
    <x v="2"/>
    <x v="13"/>
    <x v="18"/>
    <x v="7"/>
    <x v="1"/>
    <x v="1"/>
    <x v="18"/>
    <x v="1"/>
    <x v="18"/>
    <x v="0"/>
  </r>
  <r>
    <x v="2"/>
    <x v="13"/>
    <x v="19"/>
    <x v="4"/>
    <x v="1"/>
    <x v="3"/>
    <x v="94"/>
    <x v="20"/>
    <x v="911"/>
    <x v="0"/>
  </r>
  <r>
    <x v="2"/>
    <x v="13"/>
    <x v="20"/>
    <x v="1"/>
    <x v="1"/>
    <x v="1"/>
    <x v="13"/>
    <x v="19"/>
    <x v="20"/>
    <x v="0"/>
  </r>
  <r>
    <x v="2"/>
    <x v="13"/>
    <x v="21"/>
    <x v="0"/>
    <x v="0"/>
    <x v="4"/>
    <x v="352"/>
    <x v="1"/>
    <x v="912"/>
    <x v="22"/>
  </r>
  <r>
    <x v="2"/>
    <x v="13"/>
    <x v="22"/>
    <x v="3"/>
    <x v="7"/>
    <x v="1"/>
    <x v="8"/>
    <x v="44"/>
    <x v="179"/>
    <x v="0"/>
  </r>
  <r>
    <x v="2"/>
    <x v="13"/>
    <x v="23"/>
    <x v="8"/>
    <x v="10"/>
    <x v="0"/>
    <x v="57"/>
    <x v="212"/>
    <x v="913"/>
    <x v="0"/>
  </r>
  <r>
    <x v="2"/>
    <x v="13"/>
    <x v="24"/>
    <x v="1"/>
    <x v="1"/>
    <x v="0"/>
    <x v="21"/>
    <x v="21"/>
    <x v="914"/>
    <x v="0"/>
  </r>
  <r>
    <x v="2"/>
    <x v="13"/>
    <x v="146"/>
    <x v="58"/>
    <x v="1"/>
    <x v="0"/>
    <x v="21"/>
    <x v="21"/>
    <x v="915"/>
    <x v="0"/>
  </r>
  <r>
    <x v="2"/>
    <x v="13"/>
    <x v="25"/>
    <x v="5"/>
    <x v="11"/>
    <x v="1"/>
    <x v="353"/>
    <x v="14"/>
    <x v="548"/>
    <x v="0"/>
  </r>
  <r>
    <x v="2"/>
    <x v="13"/>
    <x v="147"/>
    <x v="59"/>
    <x v="1"/>
    <x v="0"/>
    <x v="21"/>
    <x v="21"/>
    <x v="916"/>
    <x v="0"/>
  </r>
  <r>
    <x v="2"/>
    <x v="13"/>
    <x v="26"/>
    <x v="7"/>
    <x v="1"/>
    <x v="1"/>
    <x v="21"/>
    <x v="21"/>
    <x v="22"/>
    <x v="0"/>
  </r>
  <r>
    <x v="2"/>
    <x v="13"/>
    <x v="27"/>
    <x v="2"/>
    <x v="0"/>
    <x v="1"/>
    <x v="21"/>
    <x v="21"/>
    <x v="22"/>
    <x v="0"/>
  </r>
  <r>
    <x v="2"/>
    <x v="13"/>
    <x v="28"/>
    <x v="2"/>
    <x v="2"/>
    <x v="1"/>
    <x v="21"/>
    <x v="21"/>
    <x v="22"/>
    <x v="0"/>
  </r>
  <r>
    <x v="2"/>
    <x v="13"/>
    <x v="29"/>
    <x v="0"/>
    <x v="5"/>
    <x v="1"/>
    <x v="106"/>
    <x v="7"/>
    <x v="893"/>
    <x v="0"/>
  </r>
  <r>
    <x v="2"/>
    <x v="13"/>
    <x v="30"/>
    <x v="0"/>
    <x v="8"/>
    <x v="1"/>
    <x v="21"/>
    <x v="21"/>
    <x v="22"/>
    <x v="0"/>
  </r>
  <r>
    <x v="2"/>
    <x v="13"/>
    <x v="31"/>
    <x v="0"/>
    <x v="0"/>
    <x v="0"/>
    <x v="21"/>
    <x v="21"/>
    <x v="22"/>
    <x v="0"/>
  </r>
  <r>
    <x v="2"/>
    <x v="13"/>
    <x v="39"/>
    <x v="11"/>
    <x v="1"/>
    <x v="1"/>
    <x v="5"/>
    <x v="296"/>
    <x v="917"/>
    <x v="0"/>
  </r>
  <r>
    <x v="2"/>
    <x v="13"/>
    <x v="40"/>
    <x v="11"/>
    <x v="1"/>
    <x v="1"/>
    <x v="354"/>
    <x v="297"/>
    <x v="918"/>
    <x v="0"/>
  </r>
  <r>
    <x v="2"/>
    <x v="13"/>
    <x v="41"/>
    <x v="5"/>
    <x v="2"/>
    <x v="1"/>
    <x v="355"/>
    <x v="244"/>
    <x v="919"/>
    <x v="0"/>
  </r>
  <r>
    <x v="2"/>
    <x v="13"/>
    <x v="42"/>
    <x v="5"/>
    <x v="13"/>
    <x v="1"/>
    <x v="145"/>
    <x v="16"/>
    <x v="920"/>
    <x v="0"/>
  </r>
  <r>
    <x v="2"/>
    <x v="13"/>
    <x v="43"/>
    <x v="5"/>
    <x v="2"/>
    <x v="1"/>
    <x v="37"/>
    <x v="178"/>
    <x v="921"/>
    <x v="0"/>
  </r>
  <r>
    <x v="2"/>
    <x v="13"/>
    <x v="142"/>
    <x v="55"/>
    <x v="25"/>
    <x v="1"/>
    <x v="104"/>
    <x v="298"/>
    <x v="922"/>
    <x v="0"/>
  </r>
  <r>
    <x v="2"/>
    <x v="13"/>
    <x v="44"/>
    <x v="11"/>
    <x v="1"/>
    <x v="1"/>
    <x v="31"/>
    <x v="53"/>
    <x v="923"/>
    <x v="0"/>
  </r>
  <r>
    <x v="2"/>
    <x v="13"/>
    <x v="45"/>
    <x v="11"/>
    <x v="1"/>
    <x v="3"/>
    <x v="260"/>
    <x v="23"/>
    <x v="924"/>
    <x v="0"/>
  </r>
  <r>
    <x v="2"/>
    <x v="13"/>
    <x v="46"/>
    <x v="12"/>
    <x v="1"/>
    <x v="3"/>
    <x v="44"/>
    <x v="122"/>
    <x v="925"/>
    <x v="0"/>
  </r>
  <r>
    <x v="2"/>
    <x v="13"/>
    <x v="47"/>
    <x v="13"/>
    <x v="1"/>
    <x v="1"/>
    <x v="356"/>
    <x v="299"/>
    <x v="926"/>
    <x v="0"/>
  </r>
  <r>
    <x v="2"/>
    <x v="13"/>
    <x v="48"/>
    <x v="14"/>
    <x v="1"/>
    <x v="1"/>
    <x v="218"/>
    <x v="267"/>
    <x v="927"/>
    <x v="0"/>
  </r>
  <r>
    <x v="2"/>
    <x v="13"/>
    <x v="49"/>
    <x v="15"/>
    <x v="1"/>
    <x v="1"/>
    <x v="203"/>
    <x v="19"/>
    <x v="928"/>
    <x v="0"/>
  </r>
  <r>
    <x v="2"/>
    <x v="13"/>
    <x v="50"/>
    <x v="11"/>
    <x v="1"/>
    <x v="1"/>
    <x v="357"/>
    <x v="300"/>
    <x v="929"/>
    <x v="0"/>
  </r>
  <r>
    <x v="2"/>
    <x v="13"/>
    <x v="51"/>
    <x v="16"/>
    <x v="1"/>
    <x v="3"/>
    <x v="21"/>
    <x v="21"/>
    <x v="302"/>
    <x v="0"/>
  </r>
  <r>
    <x v="2"/>
    <x v="13"/>
    <x v="52"/>
    <x v="16"/>
    <x v="1"/>
    <x v="1"/>
    <x v="119"/>
    <x v="148"/>
    <x v="518"/>
    <x v="0"/>
  </r>
  <r>
    <x v="2"/>
    <x v="13"/>
    <x v="53"/>
    <x v="5"/>
    <x v="13"/>
    <x v="1"/>
    <x v="26"/>
    <x v="269"/>
    <x v="785"/>
    <x v="0"/>
  </r>
  <r>
    <x v="2"/>
    <x v="13"/>
    <x v="54"/>
    <x v="5"/>
    <x v="9"/>
    <x v="1"/>
    <x v="114"/>
    <x v="269"/>
    <x v="664"/>
    <x v="0"/>
  </r>
  <r>
    <x v="2"/>
    <x v="13"/>
    <x v="55"/>
    <x v="5"/>
    <x v="2"/>
    <x v="1"/>
    <x v="26"/>
    <x v="42"/>
    <x v="930"/>
    <x v="0"/>
  </r>
  <r>
    <x v="2"/>
    <x v="13"/>
    <x v="56"/>
    <x v="17"/>
    <x v="1"/>
    <x v="3"/>
    <x v="10"/>
    <x v="301"/>
    <x v="931"/>
    <x v="0"/>
  </r>
  <r>
    <x v="2"/>
    <x v="13"/>
    <x v="57"/>
    <x v="18"/>
    <x v="1"/>
    <x v="3"/>
    <x v="10"/>
    <x v="293"/>
    <x v="932"/>
    <x v="0"/>
  </r>
  <r>
    <x v="2"/>
    <x v="13"/>
    <x v="58"/>
    <x v="18"/>
    <x v="1"/>
    <x v="0"/>
    <x v="21"/>
    <x v="21"/>
    <x v="22"/>
    <x v="0"/>
  </r>
  <r>
    <x v="2"/>
    <x v="13"/>
    <x v="59"/>
    <x v="13"/>
    <x v="1"/>
    <x v="1"/>
    <x v="177"/>
    <x v="302"/>
    <x v="751"/>
    <x v="0"/>
  </r>
  <r>
    <x v="2"/>
    <x v="13"/>
    <x v="143"/>
    <x v="17"/>
    <x v="1"/>
    <x v="1"/>
    <x v="301"/>
    <x v="33"/>
    <x v="933"/>
    <x v="0"/>
  </r>
  <r>
    <x v="2"/>
    <x v="13"/>
    <x v="60"/>
    <x v="18"/>
    <x v="1"/>
    <x v="0"/>
    <x v="21"/>
    <x v="21"/>
    <x v="934"/>
    <x v="0"/>
  </r>
  <r>
    <x v="2"/>
    <x v="13"/>
    <x v="61"/>
    <x v="5"/>
    <x v="14"/>
    <x v="1"/>
    <x v="358"/>
    <x v="87"/>
    <x v="935"/>
    <x v="0"/>
  </r>
  <r>
    <x v="2"/>
    <x v="13"/>
    <x v="62"/>
    <x v="5"/>
    <x v="14"/>
    <x v="1"/>
    <x v="10"/>
    <x v="42"/>
    <x v="372"/>
    <x v="0"/>
  </r>
  <r>
    <x v="2"/>
    <x v="13"/>
    <x v="63"/>
    <x v="15"/>
    <x v="1"/>
    <x v="3"/>
    <x v="359"/>
    <x v="303"/>
    <x v="936"/>
    <x v="0"/>
  </r>
  <r>
    <x v="2"/>
    <x v="13"/>
    <x v="64"/>
    <x v="2"/>
    <x v="0"/>
    <x v="4"/>
    <x v="114"/>
    <x v="108"/>
    <x v="937"/>
    <x v="3"/>
  </r>
  <r>
    <x v="2"/>
    <x v="13"/>
    <x v="65"/>
    <x v="18"/>
    <x v="1"/>
    <x v="1"/>
    <x v="176"/>
    <x v="3"/>
    <x v="484"/>
    <x v="0"/>
  </r>
  <r>
    <x v="2"/>
    <x v="13"/>
    <x v="66"/>
    <x v="19"/>
    <x v="1"/>
    <x v="0"/>
    <x v="132"/>
    <x v="250"/>
    <x v="938"/>
    <x v="0"/>
  </r>
  <r>
    <x v="2"/>
    <x v="13"/>
    <x v="67"/>
    <x v="20"/>
    <x v="15"/>
    <x v="1"/>
    <x v="93"/>
    <x v="46"/>
    <x v="460"/>
    <x v="0"/>
  </r>
  <r>
    <x v="2"/>
    <x v="13"/>
    <x v="134"/>
    <x v="50"/>
    <x v="11"/>
    <x v="1"/>
    <x v="10"/>
    <x v="48"/>
    <x v="46"/>
    <x v="0"/>
  </r>
  <r>
    <x v="2"/>
    <x v="13"/>
    <x v="68"/>
    <x v="21"/>
    <x v="16"/>
    <x v="1"/>
    <x v="21"/>
    <x v="21"/>
    <x v="22"/>
    <x v="0"/>
  </r>
  <r>
    <x v="2"/>
    <x v="13"/>
    <x v="135"/>
    <x v="50"/>
    <x v="3"/>
    <x v="1"/>
    <x v="8"/>
    <x v="48"/>
    <x v="82"/>
    <x v="0"/>
  </r>
  <r>
    <x v="2"/>
    <x v="13"/>
    <x v="69"/>
    <x v="22"/>
    <x v="14"/>
    <x v="1"/>
    <x v="48"/>
    <x v="129"/>
    <x v="939"/>
    <x v="0"/>
  </r>
  <r>
    <x v="2"/>
    <x v="13"/>
    <x v="70"/>
    <x v="23"/>
    <x v="10"/>
    <x v="0"/>
    <x v="37"/>
    <x v="304"/>
    <x v="940"/>
    <x v="0"/>
  </r>
  <r>
    <x v="2"/>
    <x v="13"/>
    <x v="71"/>
    <x v="24"/>
    <x v="17"/>
    <x v="1"/>
    <x v="223"/>
    <x v="9"/>
    <x v="224"/>
    <x v="0"/>
  </r>
  <r>
    <x v="2"/>
    <x v="13"/>
    <x v="148"/>
    <x v="60"/>
    <x v="10"/>
    <x v="0"/>
    <x v="57"/>
    <x v="305"/>
    <x v="941"/>
    <x v="0"/>
  </r>
  <r>
    <x v="2"/>
    <x v="13"/>
    <x v="149"/>
    <x v="60"/>
    <x v="10"/>
    <x v="2"/>
    <x v="10"/>
    <x v="46"/>
    <x v="59"/>
    <x v="0"/>
  </r>
  <r>
    <x v="2"/>
    <x v="13"/>
    <x v="72"/>
    <x v="25"/>
    <x v="10"/>
    <x v="1"/>
    <x v="26"/>
    <x v="48"/>
    <x v="386"/>
    <x v="0"/>
  </r>
  <r>
    <x v="2"/>
    <x v="13"/>
    <x v="150"/>
    <x v="60"/>
    <x v="10"/>
    <x v="1"/>
    <x v="225"/>
    <x v="3"/>
    <x v="176"/>
    <x v="0"/>
  </r>
  <r>
    <x v="2"/>
    <x v="13"/>
    <x v="73"/>
    <x v="26"/>
    <x v="1"/>
    <x v="3"/>
    <x v="132"/>
    <x v="56"/>
    <x v="91"/>
    <x v="0"/>
  </r>
  <r>
    <x v="2"/>
    <x v="13"/>
    <x v="74"/>
    <x v="22"/>
    <x v="13"/>
    <x v="1"/>
    <x v="128"/>
    <x v="306"/>
    <x v="71"/>
    <x v="0"/>
  </r>
  <r>
    <x v="2"/>
    <x v="13"/>
    <x v="75"/>
    <x v="22"/>
    <x v="13"/>
    <x v="2"/>
    <x v="5"/>
    <x v="39"/>
    <x v="93"/>
    <x v="0"/>
  </r>
  <r>
    <x v="2"/>
    <x v="13"/>
    <x v="80"/>
    <x v="30"/>
    <x v="9"/>
    <x v="1"/>
    <x v="33"/>
    <x v="14"/>
    <x v="751"/>
    <x v="0"/>
  </r>
  <r>
    <x v="2"/>
    <x v="13"/>
    <x v="81"/>
    <x v="31"/>
    <x v="18"/>
    <x v="1"/>
    <x v="48"/>
    <x v="1"/>
    <x v="65"/>
    <x v="0"/>
  </r>
  <r>
    <x v="2"/>
    <x v="13"/>
    <x v="82"/>
    <x v="32"/>
    <x v="13"/>
    <x v="1"/>
    <x v="8"/>
    <x v="112"/>
    <x v="374"/>
    <x v="0"/>
  </r>
  <r>
    <x v="2"/>
    <x v="13"/>
    <x v="83"/>
    <x v="6"/>
    <x v="1"/>
    <x v="3"/>
    <x v="360"/>
    <x v="307"/>
    <x v="942"/>
    <x v="0"/>
  </r>
  <r>
    <x v="2"/>
    <x v="13"/>
    <x v="84"/>
    <x v="1"/>
    <x v="1"/>
    <x v="3"/>
    <x v="361"/>
    <x v="151"/>
    <x v="943"/>
    <x v="0"/>
  </r>
  <r>
    <x v="2"/>
    <x v="13"/>
    <x v="85"/>
    <x v="33"/>
    <x v="13"/>
    <x v="1"/>
    <x v="362"/>
    <x v="289"/>
    <x v="944"/>
    <x v="0"/>
  </r>
  <r>
    <x v="2"/>
    <x v="13"/>
    <x v="139"/>
    <x v="53"/>
    <x v="0"/>
    <x v="4"/>
    <x v="8"/>
    <x v="308"/>
    <x v="400"/>
    <x v="23"/>
  </r>
  <r>
    <x v="2"/>
    <x v="13"/>
    <x v="86"/>
    <x v="34"/>
    <x v="1"/>
    <x v="1"/>
    <x v="48"/>
    <x v="52"/>
    <x v="243"/>
    <x v="0"/>
  </r>
  <r>
    <x v="2"/>
    <x v="13"/>
    <x v="151"/>
    <x v="61"/>
    <x v="13"/>
    <x v="1"/>
    <x v="10"/>
    <x v="18"/>
    <x v="448"/>
    <x v="0"/>
  </r>
  <r>
    <x v="2"/>
    <x v="13"/>
    <x v="152"/>
    <x v="61"/>
    <x v="13"/>
    <x v="3"/>
    <x v="96"/>
    <x v="43"/>
    <x v="945"/>
    <x v="0"/>
  </r>
  <r>
    <x v="2"/>
    <x v="13"/>
    <x v="87"/>
    <x v="35"/>
    <x v="13"/>
    <x v="1"/>
    <x v="29"/>
    <x v="14"/>
    <x v="83"/>
    <x v="0"/>
  </r>
  <r>
    <x v="2"/>
    <x v="13"/>
    <x v="88"/>
    <x v="35"/>
    <x v="2"/>
    <x v="1"/>
    <x v="2"/>
    <x v="43"/>
    <x v="72"/>
    <x v="0"/>
  </r>
  <r>
    <x v="2"/>
    <x v="13"/>
    <x v="89"/>
    <x v="34"/>
    <x v="1"/>
    <x v="1"/>
    <x v="21"/>
    <x v="21"/>
    <x v="22"/>
    <x v="0"/>
  </r>
  <r>
    <x v="2"/>
    <x v="13"/>
    <x v="90"/>
    <x v="35"/>
    <x v="18"/>
    <x v="1"/>
    <x v="48"/>
    <x v="1"/>
    <x v="65"/>
    <x v="0"/>
  </r>
  <r>
    <x v="2"/>
    <x v="13"/>
    <x v="91"/>
    <x v="35"/>
    <x v="14"/>
    <x v="1"/>
    <x v="116"/>
    <x v="18"/>
    <x v="946"/>
    <x v="0"/>
  </r>
  <r>
    <x v="2"/>
    <x v="13"/>
    <x v="92"/>
    <x v="35"/>
    <x v="0"/>
    <x v="1"/>
    <x v="31"/>
    <x v="19"/>
    <x v="548"/>
    <x v="0"/>
  </r>
  <r>
    <x v="2"/>
    <x v="13"/>
    <x v="93"/>
    <x v="35"/>
    <x v="1"/>
    <x v="1"/>
    <x v="301"/>
    <x v="1"/>
    <x v="758"/>
    <x v="0"/>
  </r>
  <r>
    <x v="2"/>
    <x v="13"/>
    <x v="94"/>
    <x v="36"/>
    <x v="18"/>
    <x v="1"/>
    <x v="48"/>
    <x v="162"/>
    <x v="947"/>
    <x v="0"/>
  </r>
  <r>
    <x v="2"/>
    <x v="13"/>
    <x v="95"/>
    <x v="32"/>
    <x v="13"/>
    <x v="1"/>
    <x v="21"/>
    <x v="21"/>
    <x v="22"/>
    <x v="0"/>
  </r>
  <r>
    <x v="2"/>
    <x v="13"/>
    <x v="140"/>
    <x v="53"/>
    <x v="0"/>
    <x v="4"/>
    <x v="21"/>
    <x v="21"/>
    <x v="44"/>
    <x v="3"/>
  </r>
  <r>
    <x v="2"/>
    <x v="13"/>
    <x v="133"/>
    <x v="49"/>
    <x v="13"/>
    <x v="1"/>
    <x v="21"/>
    <x v="21"/>
    <x v="22"/>
    <x v="0"/>
  </r>
  <r>
    <x v="2"/>
    <x v="13"/>
    <x v="96"/>
    <x v="37"/>
    <x v="1"/>
    <x v="1"/>
    <x v="2"/>
    <x v="309"/>
    <x v="948"/>
    <x v="0"/>
  </r>
  <r>
    <x v="2"/>
    <x v="13"/>
    <x v="153"/>
    <x v="37"/>
    <x v="1"/>
    <x v="3"/>
    <x v="40"/>
    <x v="310"/>
    <x v="949"/>
    <x v="0"/>
  </r>
  <r>
    <x v="2"/>
    <x v="13"/>
    <x v="97"/>
    <x v="33"/>
    <x v="13"/>
    <x v="1"/>
    <x v="10"/>
    <x v="21"/>
    <x v="22"/>
    <x v="0"/>
  </r>
  <r>
    <x v="2"/>
    <x v="13"/>
    <x v="98"/>
    <x v="30"/>
    <x v="9"/>
    <x v="1"/>
    <x v="10"/>
    <x v="21"/>
    <x v="22"/>
    <x v="0"/>
  </r>
  <r>
    <x v="2"/>
    <x v="13"/>
    <x v="102"/>
    <x v="14"/>
    <x v="1"/>
    <x v="1"/>
    <x v="17"/>
    <x v="39"/>
    <x v="83"/>
    <x v="0"/>
  </r>
  <r>
    <x v="2"/>
    <x v="13"/>
    <x v="103"/>
    <x v="15"/>
    <x v="1"/>
    <x v="1"/>
    <x v="41"/>
    <x v="18"/>
    <x v="169"/>
    <x v="0"/>
  </r>
  <r>
    <x v="2"/>
    <x v="13"/>
    <x v="104"/>
    <x v="39"/>
    <x v="1"/>
    <x v="3"/>
    <x v="114"/>
    <x v="21"/>
    <x v="22"/>
    <x v="0"/>
  </r>
  <r>
    <x v="2"/>
    <x v="13"/>
    <x v="105"/>
    <x v="40"/>
    <x v="9"/>
    <x v="1"/>
    <x v="271"/>
    <x v="52"/>
    <x v="950"/>
    <x v="0"/>
  </r>
  <r>
    <x v="2"/>
    <x v="13"/>
    <x v="106"/>
    <x v="41"/>
    <x v="1"/>
    <x v="1"/>
    <x v="2"/>
    <x v="58"/>
    <x v="87"/>
    <x v="0"/>
  </r>
  <r>
    <x v="2"/>
    <x v="13"/>
    <x v="144"/>
    <x v="56"/>
    <x v="18"/>
    <x v="1"/>
    <x v="214"/>
    <x v="8"/>
    <x v="237"/>
    <x v="0"/>
  </r>
  <r>
    <x v="2"/>
    <x v="13"/>
    <x v="107"/>
    <x v="42"/>
    <x v="19"/>
    <x v="0"/>
    <x v="47"/>
    <x v="311"/>
    <x v="951"/>
    <x v="0"/>
  </r>
  <r>
    <x v="2"/>
    <x v="13"/>
    <x v="108"/>
    <x v="42"/>
    <x v="19"/>
    <x v="1"/>
    <x v="363"/>
    <x v="273"/>
    <x v="952"/>
    <x v="0"/>
  </r>
  <r>
    <x v="2"/>
    <x v="13"/>
    <x v="109"/>
    <x v="42"/>
    <x v="20"/>
    <x v="1"/>
    <x v="44"/>
    <x v="61"/>
    <x v="72"/>
    <x v="0"/>
  </r>
  <r>
    <x v="2"/>
    <x v="13"/>
    <x v="110"/>
    <x v="42"/>
    <x v="21"/>
    <x v="1"/>
    <x v="217"/>
    <x v="123"/>
    <x v="953"/>
    <x v="0"/>
  </r>
  <r>
    <x v="2"/>
    <x v="13"/>
    <x v="111"/>
    <x v="42"/>
    <x v="22"/>
    <x v="1"/>
    <x v="62"/>
    <x v="63"/>
    <x v="177"/>
    <x v="0"/>
  </r>
  <r>
    <x v="2"/>
    <x v="13"/>
    <x v="112"/>
    <x v="35"/>
    <x v="1"/>
    <x v="1"/>
    <x v="57"/>
    <x v="33"/>
    <x v="46"/>
    <x v="0"/>
  </r>
  <r>
    <x v="2"/>
    <x v="13"/>
    <x v="141"/>
    <x v="54"/>
    <x v="1"/>
    <x v="1"/>
    <x v="38"/>
    <x v="8"/>
    <x v="405"/>
    <x v="0"/>
  </r>
  <r>
    <x v="2"/>
    <x v="13"/>
    <x v="113"/>
    <x v="43"/>
    <x v="1"/>
    <x v="1"/>
    <x v="48"/>
    <x v="8"/>
    <x v="94"/>
    <x v="0"/>
  </r>
  <r>
    <x v="2"/>
    <x v="13"/>
    <x v="114"/>
    <x v="42"/>
    <x v="21"/>
    <x v="1"/>
    <x v="21"/>
    <x v="21"/>
    <x v="22"/>
    <x v="0"/>
  </r>
  <r>
    <x v="2"/>
    <x v="13"/>
    <x v="115"/>
    <x v="42"/>
    <x v="19"/>
    <x v="1"/>
    <x v="21"/>
    <x v="21"/>
    <x v="22"/>
    <x v="0"/>
  </r>
  <r>
    <x v="2"/>
    <x v="13"/>
    <x v="116"/>
    <x v="42"/>
    <x v="20"/>
    <x v="1"/>
    <x v="21"/>
    <x v="21"/>
    <x v="22"/>
    <x v="0"/>
  </r>
  <r>
    <x v="2"/>
    <x v="13"/>
    <x v="117"/>
    <x v="42"/>
    <x v="22"/>
    <x v="1"/>
    <x v="21"/>
    <x v="21"/>
    <x v="22"/>
    <x v="0"/>
  </r>
  <r>
    <x v="2"/>
    <x v="13"/>
    <x v="118"/>
    <x v="41"/>
    <x v="1"/>
    <x v="1"/>
    <x v="224"/>
    <x v="56"/>
    <x v="954"/>
    <x v="0"/>
  </r>
  <r>
    <x v="2"/>
    <x v="13"/>
    <x v="119"/>
    <x v="35"/>
    <x v="13"/>
    <x v="1"/>
    <x v="114"/>
    <x v="18"/>
    <x v="930"/>
    <x v="0"/>
  </r>
  <r>
    <x v="2"/>
    <x v="13"/>
    <x v="120"/>
    <x v="35"/>
    <x v="1"/>
    <x v="1"/>
    <x v="57"/>
    <x v="23"/>
    <x v="896"/>
    <x v="0"/>
  </r>
  <r>
    <x v="2"/>
    <x v="13"/>
    <x v="121"/>
    <x v="35"/>
    <x v="18"/>
    <x v="1"/>
    <x v="8"/>
    <x v="64"/>
    <x v="181"/>
    <x v="0"/>
  </r>
  <r>
    <x v="2"/>
    <x v="13"/>
    <x v="122"/>
    <x v="35"/>
    <x v="2"/>
    <x v="1"/>
    <x v="21"/>
    <x v="21"/>
    <x v="22"/>
    <x v="0"/>
  </r>
  <r>
    <x v="2"/>
    <x v="13"/>
    <x v="123"/>
    <x v="35"/>
    <x v="0"/>
    <x v="1"/>
    <x v="21"/>
    <x v="21"/>
    <x v="22"/>
    <x v="0"/>
  </r>
  <r>
    <x v="2"/>
    <x v="13"/>
    <x v="124"/>
    <x v="35"/>
    <x v="14"/>
    <x v="1"/>
    <x v="21"/>
    <x v="21"/>
    <x v="22"/>
    <x v="0"/>
  </r>
  <r>
    <x v="2"/>
    <x v="13"/>
    <x v="125"/>
    <x v="41"/>
    <x v="1"/>
    <x v="3"/>
    <x v="21"/>
    <x v="21"/>
    <x v="170"/>
    <x v="0"/>
  </r>
  <r>
    <x v="1"/>
    <x v="1"/>
    <x v="132"/>
    <x v="48"/>
    <x v="24"/>
    <x v="5"/>
    <x v="70"/>
    <x v="67"/>
    <x v="104"/>
    <x v="0"/>
  </r>
  <r>
    <x v="2"/>
    <x v="14"/>
    <x v="0"/>
    <x v="0"/>
    <x v="0"/>
    <x v="0"/>
    <x v="42"/>
    <x v="312"/>
    <x v="955"/>
    <x v="0"/>
  </r>
  <r>
    <x v="2"/>
    <x v="14"/>
    <x v="1"/>
    <x v="1"/>
    <x v="1"/>
    <x v="1"/>
    <x v="364"/>
    <x v="1"/>
    <x v="956"/>
    <x v="0"/>
  </r>
  <r>
    <x v="2"/>
    <x v="14"/>
    <x v="2"/>
    <x v="2"/>
    <x v="2"/>
    <x v="1"/>
    <x v="266"/>
    <x v="2"/>
    <x v="957"/>
    <x v="0"/>
  </r>
  <r>
    <x v="2"/>
    <x v="14"/>
    <x v="3"/>
    <x v="2"/>
    <x v="3"/>
    <x v="1"/>
    <x v="365"/>
    <x v="104"/>
    <x v="958"/>
    <x v="0"/>
  </r>
  <r>
    <x v="2"/>
    <x v="14"/>
    <x v="4"/>
    <x v="0"/>
    <x v="4"/>
    <x v="1"/>
    <x v="254"/>
    <x v="7"/>
    <x v="959"/>
    <x v="0"/>
  </r>
  <r>
    <x v="2"/>
    <x v="14"/>
    <x v="5"/>
    <x v="0"/>
    <x v="4"/>
    <x v="0"/>
    <x v="18"/>
    <x v="313"/>
    <x v="960"/>
    <x v="0"/>
  </r>
  <r>
    <x v="2"/>
    <x v="14"/>
    <x v="6"/>
    <x v="0"/>
    <x v="5"/>
    <x v="1"/>
    <x v="337"/>
    <x v="6"/>
    <x v="961"/>
    <x v="0"/>
  </r>
  <r>
    <x v="2"/>
    <x v="14"/>
    <x v="7"/>
    <x v="0"/>
    <x v="5"/>
    <x v="2"/>
    <x v="293"/>
    <x v="7"/>
    <x v="460"/>
    <x v="0"/>
  </r>
  <r>
    <x v="2"/>
    <x v="14"/>
    <x v="8"/>
    <x v="3"/>
    <x v="6"/>
    <x v="1"/>
    <x v="83"/>
    <x v="81"/>
    <x v="962"/>
    <x v="0"/>
  </r>
  <r>
    <x v="2"/>
    <x v="14"/>
    <x v="9"/>
    <x v="3"/>
    <x v="7"/>
    <x v="1"/>
    <x v="17"/>
    <x v="262"/>
    <x v="848"/>
    <x v="0"/>
  </r>
  <r>
    <x v="2"/>
    <x v="14"/>
    <x v="10"/>
    <x v="0"/>
    <x v="8"/>
    <x v="0"/>
    <x v="132"/>
    <x v="314"/>
    <x v="963"/>
    <x v="0"/>
  </r>
  <r>
    <x v="2"/>
    <x v="14"/>
    <x v="11"/>
    <x v="0"/>
    <x v="8"/>
    <x v="1"/>
    <x v="174"/>
    <x v="98"/>
    <x v="964"/>
    <x v="0"/>
  </r>
  <r>
    <x v="2"/>
    <x v="14"/>
    <x v="12"/>
    <x v="2"/>
    <x v="0"/>
    <x v="1"/>
    <x v="366"/>
    <x v="315"/>
    <x v="965"/>
    <x v="0"/>
  </r>
  <r>
    <x v="2"/>
    <x v="14"/>
    <x v="13"/>
    <x v="2"/>
    <x v="3"/>
    <x v="3"/>
    <x v="114"/>
    <x v="316"/>
    <x v="966"/>
    <x v="0"/>
  </r>
  <r>
    <x v="2"/>
    <x v="14"/>
    <x v="14"/>
    <x v="4"/>
    <x v="1"/>
    <x v="1"/>
    <x v="333"/>
    <x v="106"/>
    <x v="967"/>
    <x v="0"/>
  </r>
  <r>
    <x v="2"/>
    <x v="14"/>
    <x v="15"/>
    <x v="4"/>
    <x v="1"/>
    <x v="0"/>
    <x v="11"/>
    <x v="181"/>
    <x v="968"/>
    <x v="0"/>
  </r>
  <r>
    <x v="2"/>
    <x v="14"/>
    <x v="16"/>
    <x v="5"/>
    <x v="9"/>
    <x v="1"/>
    <x v="1"/>
    <x v="16"/>
    <x v="94"/>
    <x v="0"/>
  </r>
  <r>
    <x v="2"/>
    <x v="14"/>
    <x v="17"/>
    <x v="6"/>
    <x v="1"/>
    <x v="1"/>
    <x v="256"/>
    <x v="317"/>
    <x v="969"/>
    <x v="0"/>
  </r>
  <r>
    <x v="2"/>
    <x v="14"/>
    <x v="18"/>
    <x v="7"/>
    <x v="1"/>
    <x v="1"/>
    <x v="18"/>
    <x v="1"/>
    <x v="18"/>
    <x v="0"/>
  </r>
  <r>
    <x v="2"/>
    <x v="14"/>
    <x v="19"/>
    <x v="4"/>
    <x v="1"/>
    <x v="3"/>
    <x v="100"/>
    <x v="20"/>
    <x v="970"/>
    <x v="0"/>
  </r>
  <r>
    <x v="2"/>
    <x v="14"/>
    <x v="20"/>
    <x v="1"/>
    <x v="1"/>
    <x v="1"/>
    <x v="62"/>
    <x v="19"/>
    <x v="715"/>
    <x v="0"/>
  </r>
  <r>
    <x v="2"/>
    <x v="14"/>
    <x v="21"/>
    <x v="0"/>
    <x v="0"/>
    <x v="4"/>
    <x v="367"/>
    <x v="1"/>
    <x v="971"/>
    <x v="24"/>
  </r>
  <r>
    <x v="2"/>
    <x v="14"/>
    <x v="22"/>
    <x v="3"/>
    <x v="7"/>
    <x v="1"/>
    <x v="21"/>
    <x v="21"/>
    <x v="22"/>
    <x v="0"/>
  </r>
  <r>
    <x v="2"/>
    <x v="14"/>
    <x v="23"/>
    <x v="8"/>
    <x v="10"/>
    <x v="0"/>
    <x v="114"/>
    <x v="318"/>
    <x v="972"/>
    <x v="0"/>
  </r>
  <r>
    <x v="2"/>
    <x v="14"/>
    <x v="24"/>
    <x v="1"/>
    <x v="1"/>
    <x v="0"/>
    <x v="21"/>
    <x v="21"/>
    <x v="973"/>
    <x v="0"/>
  </r>
  <r>
    <x v="2"/>
    <x v="14"/>
    <x v="146"/>
    <x v="58"/>
    <x v="1"/>
    <x v="0"/>
    <x v="104"/>
    <x v="319"/>
    <x v="974"/>
    <x v="0"/>
  </r>
  <r>
    <x v="2"/>
    <x v="14"/>
    <x v="25"/>
    <x v="5"/>
    <x v="11"/>
    <x v="1"/>
    <x v="141"/>
    <x v="14"/>
    <x v="501"/>
    <x v="0"/>
  </r>
  <r>
    <x v="2"/>
    <x v="14"/>
    <x v="147"/>
    <x v="59"/>
    <x v="1"/>
    <x v="0"/>
    <x v="125"/>
    <x v="320"/>
    <x v="975"/>
    <x v="0"/>
  </r>
  <r>
    <x v="2"/>
    <x v="14"/>
    <x v="26"/>
    <x v="7"/>
    <x v="1"/>
    <x v="1"/>
    <x v="21"/>
    <x v="21"/>
    <x v="22"/>
    <x v="0"/>
  </r>
  <r>
    <x v="2"/>
    <x v="14"/>
    <x v="27"/>
    <x v="2"/>
    <x v="0"/>
    <x v="1"/>
    <x v="21"/>
    <x v="21"/>
    <x v="22"/>
    <x v="0"/>
  </r>
  <r>
    <x v="2"/>
    <x v="14"/>
    <x v="28"/>
    <x v="2"/>
    <x v="2"/>
    <x v="1"/>
    <x v="21"/>
    <x v="21"/>
    <x v="22"/>
    <x v="0"/>
  </r>
  <r>
    <x v="2"/>
    <x v="14"/>
    <x v="29"/>
    <x v="0"/>
    <x v="5"/>
    <x v="1"/>
    <x v="197"/>
    <x v="7"/>
    <x v="976"/>
    <x v="0"/>
  </r>
  <r>
    <x v="2"/>
    <x v="14"/>
    <x v="30"/>
    <x v="0"/>
    <x v="8"/>
    <x v="1"/>
    <x v="21"/>
    <x v="21"/>
    <x v="22"/>
    <x v="0"/>
  </r>
  <r>
    <x v="2"/>
    <x v="14"/>
    <x v="31"/>
    <x v="0"/>
    <x v="0"/>
    <x v="0"/>
    <x v="21"/>
    <x v="21"/>
    <x v="22"/>
    <x v="0"/>
  </r>
  <r>
    <x v="2"/>
    <x v="14"/>
    <x v="39"/>
    <x v="11"/>
    <x v="1"/>
    <x v="1"/>
    <x v="21"/>
    <x v="21"/>
    <x v="22"/>
    <x v="0"/>
  </r>
  <r>
    <x v="2"/>
    <x v="14"/>
    <x v="40"/>
    <x v="11"/>
    <x v="1"/>
    <x v="1"/>
    <x v="301"/>
    <x v="321"/>
    <x v="977"/>
    <x v="0"/>
  </r>
  <r>
    <x v="2"/>
    <x v="14"/>
    <x v="41"/>
    <x v="5"/>
    <x v="2"/>
    <x v="1"/>
    <x v="368"/>
    <x v="322"/>
    <x v="978"/>
    <x v="0"/>
  </r>
  <r>
    <x v="2"/>
    <x v="14"/>
    <x v="42"/>
    <x v="5"/>
    <x v="13"/>
    <x v="1"/>
    <x v="369"/>
    <x v="16"/>
    <x v="979"/>
    <x v="0"/>
  </r>
  <r>
    <x v="2"/>
    <x v="14"/>
    <x v="43"/>
    <x v="5"/>
    <x v="2"/>
    <x v="1"/>
    <x v="214"/>
    <x v="249"/>
    <x v="980"/>
    <x v="0"/>
  </r>
  <r>
    <x v="2"/>
    <x v="14"/>
    <x v="142"/>
    <x v="55"/>
    <x v="25"/>
    <x v="1"/>
    <x v="45"/>
    <x v="278"/>
    <x v="981"/>
    <x v="0"/>
  </r>
  <r>
    <x v="2"/>
    <x v="14"/>
    <x v="44"/>
    <x v="11"/>
    <x v="1"/>
    <x v="1"/>
    <x v="31"/>
    <x v="31"/>
    <x v="982"/>
    <x v="0"/>
  </r>
  <r>
    <x v="2"/>
    <x v="14"/>
    <x v="45"/>
    <x v="11"/>
    <x v="1"/>
    <x v="3"/>
    <x v="260"/>
    <x v="20"/>
    <x v="983"/>
    <x v="0"/>
  </r>
  <r>
    <x v="2"/>
    <x v="14"/>
    <x v="46"/>
    <x v="12"/>
    <x v="1"/>
    <x v="3"/>
    <x v="190"/>
    <x v="14"/>
    <x v="984"/>
    <x v="0"/>
  </r>
  <r>
    <x v="2"/>
    <x v="14"/>
    <x v="47"/>
    <x v="13"/>
    <x v="1"/>
    <x v="1"/>
    <x v="0"/>
    <x v="323"/>
    <x v="985"/>
    <x v="0"/>
  </r>
  <r>
    <x v="2"/>
    <x v="14"/>
    <x v="48"/>
    <x v="14"/>
    <x v="1"/>
    <x v="1"/>
    <x v="128"/>
    <x v="324"/>
    <x v="986"/>
    <x v="0"/>
  </r>
  <r>
    <x v="2"/>
    <x v="14"/>
    <x v="49"/>
    <x v="15"/>
    <x v="1"/>
    <x v="1"/>
    <x v="370"/>
    <x v="19"/>
    <x v="987"/>
    <x v="0"/>
  </r>
  <r>
    <x v="2"/>
    <x v="14"/>
    <x v="50"/>
    <x v="11"/>
    <x v="1"/>
    <x v="1"/>
    <x v="371"/>
    <x v="267"/>
    <x v="988"/>
    <x v="0"/>
  </r>
  <r>
    <x v="2"/>
    <x v="14"/>
    <x v="51"/>
    <x v="16"/>
    <x v="1"/>
    <x v="3"/>
    <x v="21"/>
    <x v="21"/>
    <x v="589"/>
    <x v="0"/>
  </r>
  <r>
    <x v="2"/>
    <x v="14"/>
    <x v="52"/>
    <x v="16"/>
    <x v="1"/>
    <x v="1"/>
    <x v="62"/>
    <x v="148"/>
    <x v="989"/>
    <x v="0"/>
  </r>
  <r>
    <x v="2"/>
    <x v="14"/>
    <x v="53"/>
    <x v="5"/>
    <x v="13"/>
    <x v="1"/>
    <x v="8"/>
    <x v="269"/>
    <x v="302"/>
    <x v="0"/>
  </r>
  <r>
    <x v="2"/>
    <x v="14"/>
    <x v="54"/>
    <x v="5"/>
    <x v="9"/>
    <x v="1"/>
    <x v="119"/>
    <x v="269"/>
    <x v="432"/>
    <x v="0"/>
  </r>
  <r>
    <x v="2"/>
    <x v="14"/>
    <x v="55"/>
    <x v="5"/>
    <x v="2"/>
    <x v="1"/>
    <x v="5"/>
    <x v="42"/>
    <x v="47"/>
    <x v="0"/>
  </r>
  <r>
    <x v="2"/>
    <x v="14"/>
    <x v="56"/>
    <x v="17"/>
    <x v="1"/>
    <x v="3"/>
    <x v="8"/>
    <x v="38"/>
    <x v="990"/>
    <x v="0"/>
  </r>
  <r>
    <x v="2"/>
    <x v="14"/>
    <x v="57"/>
    <x v="18"/>
    <x v="1"/>
    <x v="3"/>
    <x v="21"/>
    <x v="21"/>
    <x v="808"/>
    <x v="0"/>
  </r>
  <r>
    <x v="2"/>
    <x v="14"/>
    <x v="58"/>
    <x v="18"/>
    <x v="1"/>
    <x v="0"/>
    <x v="21"/>
    <x v="21"/>
    <x v="991"/>
    <x v="0"/>
  </r>
  <r>
    <x v="2"/>
    <x v="14"/>
    <x v="59"/>
    <x v="13"/>
    <x v="1"/>
    <x v="1"/>
    <x v="165"/>
    <x v="14"/>
    <x v="112"/>
    <x v="0"/>
  </r>
  <r>
    <x v="2"/>
    <x v="14"/>
    <x v="143"/>
    <x v="17"/>
    <x v="1"/>
    <x v="1"/>
    <x v="301"/>
    <x v="33"/>
    <x v="933"/>
    <x v="0"/>
  </r>
  <r>
    <x v="2"/>
    <x v="14"/>
    <x v="60"/>
    <x v="18"/>
    <x v="1"/>
    <x v="0"/>
    <x v="21"/>
    <x v="21"/>
    <x v="992"/>
    <x v="0"/>
  </r>
  <r>
    <x v="2"/>
    <x v="14"/>
    <x v="61"/>
    <x v="5"/>
    <x v="14"/>
    <x v="1"/>
    <x v="372"/>
    <x v="325"/>
    <x v="993"/>
    <x v="0"/>
  </r>
  <r>
    <x v="2"/>
    <x v="14"/>
    <x v="62"/>
    <x v="5"/>
    <x v="14"/>
    <x v="1"/>
    <x v="21"/>
    <x v="21"/>
    <x v="22"/>
    <x v="0"/>
  </r>
  <r>
    <x v="2"/>
    <x v="14"/>
    <x v="154"/>
    <x v="62"/>
    <x v="18"/>
    <x v="1"/>
    <x v="21"/>
    <x v="21"/>
    <x v="22"/>
    <x v="0"/>
  </r>
  <r>
    <x v="2"/>
    <x v="14"/>
    <x v="63"/>
    <x v="15"/>
    <x v="1"/>
    <x v="3"/>
    <x v="91"/>
    <x v="208"/>
    <x v="994"/>
    <x v="0"/>
  </r>
  <r>
    <x v="2"/>
    <x v="14"/>
    <x v="64"/>
    <x v="2"/>
    <x v="0"/>
    <x v="4"/>
    <x v="114"/>
    <x v="33"/>
    <x v="995"/>
    <x v="3"/>
  </r>
  <r>
    <x v="2"/>
    <x v="14"/>
    <x v="65"/>
    <x v="18"/>
    <x v="1"/>
    <x v="1"/>
    <x v="373"/>
    <x v="3"/>
    <x v="996"/>
    <x v="0"/>
  </r>
  <r>
    <x v="2"/>
    <x v="14"/>
    <x v="66"/>
    <x v="19"/>
    <x v="1"/>
    <x v="0"/>
    <x v="2"/>
    <x v="164"/>
    <x v="997"/>
    <x v="0"/>
  </r>
  <r>
    <x v="2"/>
    <x v="14"/>
    <x v="67"/>
    <x v="20"/>
    <x v="15"/>
    <x v="1"/>
    <x v="93"/>
    <x v="46"/>
    <x v="460"/>
    <x v="0"/>
  </r>
  <r>
    <x v="2"/>
    <x v="14"/>
    <x v="134"/>
    <x v="50"/>
    <x v="11"/>
    <x v="1"/>
    <x v="21"/>
    <x v="21"/>
    <x v="22"/>
    <x v="0"/>
  </r>
  <r>
    <x v="2"/>
    <x v="14"/>
    <x v="155"/>
    <x v="63"/>
    <x v="1"/>
    <x v="1"/>
    <x v="21"/>
    <x v="21"/>
    <x v="22"/>
    <x v="0"/>
  </r>
  <r>
    <x v="2"/>
    <x v="14"/>
    <x v="68"/>
    <x v="21"/>
    <x v="16"/>
    <x v="1"/>
    <x v="5"/>
    <x v="46"/>
    <x v="18"/>
    <x v="0"/>
  </r>
  <r>
    <x v="2"/>
    <x v="14"/>
    <x v="135"/>
    <x v="50"/>
    <x v="3"/>
    <x v="1"/>
    <x v="21"/>
    <x v="21"/>
    <x v="22"/>
    <x v="0"/>
  </r>
  <r>
    <x v="2"/>
    <x v="14"/>
    <x v="69"/>
    <x v="22"/>
    <x v="14"/>
    <x v="1"/>
    <x v="48"/>
    <x v="31"/>
    <x v="998"/>
    <x v="0"/>
  </r>
  <r>
    <x v="2"/>
    <x v="14"/>
    <x v="156"/>
    <x v="63"/>
    <x v="1"/>
    <x v="3"/>
    <x v="21"/>
    <x v="21"/>
    <x v="990"/>
    <x v="0"/>
  </r>
  <r>
    <x v="2"/>
    <x v="14"/>
    <x v="157"/>
    <x v="63"/>
    <x v="1"/>
    <x v="0"/>
    <x v="21"/>
    <x v="21"/>
    <x v="22"/>
    <x v="0"/>
  </r>
  <r>
    <x v="2"/>
    <x v="14"/>
    <x v="70"/>
    <x v="23"/>
    <x v="10"/>
    <x v="0"/>
    <x v="52"/>
    <x v="326"/>
    <x v="999"/>
    <x v="0"/>
  </r>
  <r>
    <x v="2"/>
    <x v="14"/>
    <x v="71"/>
    <x v="24"/>
    <x v="17"/>
    <x v="1"/>
    <x v="223"/>
    <x v="9"/>
    <x v="224"/>
    <x v="0"/>
  </r>
  <r>
    <x v="2"/>
    <x v="14"/>
    <x v="148"/>
    <x v="60"/>
    <x v="10"/>
    <x v="0"/>
    <x v="209"/>
    <x v="327"/>
    <x v="1000"/>
    <x v="0"/>
  </r>
  <r>
    <x v="2"/>
    <x v="14"/>
    <x v="149"/>
    <x v="60"/>
    <x v="10"/>
    <x v="2"/>
    <x v="93"/>
    <x v="46"/>
    <x v="460"/>
    <x v="0"/>
  </r>
  <r>
    <x v="2"/>
    <x v="14"/>
    <x v="72"/>
    <x v="25"/>
    <x v="10"/>
    <x v="1"/>
    <x v="119"/>
    <x v="48"/>
    <x v="746"/>
    <x v="0"/>
  </r>
  <r>
    <x v="2"/>
    <x v="14"/>
    <x v="150"/>
    <x v="60"/>
    <x v="10"/>
    <x v="1"/>
    <x v="225"/>
    <x v="328"/>
    <x v="1001"/>
    <x v="0"/>
  </r>
  <r>
    <x v="2"/>
    <x v="14"/>
    <x v="158"/>
    <x v="22"/>
    <x v="13"/>
    <x v="3"/>
    <x v="44"/>
    <x v="74"/>
    <x v="1002"/>
    <x v="0"/>
  </r>
  <r>
    <x v="2"/>
    <x v="14"/>
    <x v="159"/>
    <x v="22"/>
    <x v="13"/>
    <x v="0"/>
    <x v="18"/>
    <x v="329"/>
    <x v="1003"/>
    <x v="0"/>
  </r>
  <r>
    <x v="2"/>
    <x v="14"/>
    <x v="80"/>
    <x v="30"/>
    <x v="9"/>
    <x v="1"/>
    <x v="44"/>
    <x v="14"/>
    <x v="847"/>
    <x v="0"/>
  </r>
  <r>
    <x v="2"/>
    <x v="14"/>
    <x v="81"/>
    <x v="31"/>
    <x v="18"/>
    <x v="1"/>
    <x v="48"/>
    <x v="1"/>
    <x v="65"/>
    <x v="0"/>
  </r>
  <r>
    <x v="2"/>
    <x v="14"/>
    <x v="82"/>
    <x v="32"/>
    <x v="13"/>
    <x v="1"/>
    <x v="8"/>
    <x v="112"/>
    <x v="374"/>
    <x v="0"/>
  </r>
  <r>
    <x v="2"/>
    <x v="14"/>
    <x v="83"/>
    <x v="6"/>
    <x v="1"/>
    <x v="3"/>
    <x v="2"/>
    <x v="14"/>
    <x v="246"/>
    <x v="0"/>
  </r>
  <r>
    <x v="2"/>
    <x v="14"/>
    <x v="84"/>
    <x v="1"/>
    <x v="1"/>
    <x v="3"/>
    <x v="203"/>
    <x v="108"/>
    <x v="1004"/>
    <x v="0"/>
  </r>
  <r>
    <x v="2"/>
    <x v="14"/>
    <x v="85"/>
    <x v="33"/>
    <x v="13"/>
    <x v="1"/>
    <x v="374"/>
    <x v="330"/>
    <x v="1005"/>
    <x v="0"/>
  </r>
  <r>
    <x v="2"/>
    <x v="14"/>
    <x v="139"/>
    <x v="53"/>
    <x v="0"/>
    <x v="4"/>
    <x v="21"/>
    <x v="21"/>
    <x v="45"/>
    <x v="25"/>
  </r>
  <r>
    <x v="2"/>
    <x v="14"/>
    <x v="86"/>
    <x v="34"/>
    <x v="1"/>
    <x v="1"/>
    <x v="48"/>
    <x v="52"/>
    <x v="243"/>
    <x v="0"/>
  </r>
  <r>
    <x v="2"/>
    <x v="14"/>
    <x v="151"/>
    <x v="61"/>
    <x v="13"/>
    <x v="1"/>
    <x v="26"/>
    <x v="18"/>
    <x v="54"/>
    <x v="0"/>
  </r>
  <r>
    <x v="2"/>
    <x v="14"/>
    <x v="152"/>
    <x v="61"/>
    <x v="13"/>
    <x v="3"/>
    <x v="375"/>
    <x v="14"/>
    <x v="1006"/>
    <x v="0"/>
  </r>
  <r>
    <x v="2"/>
    <x v="14"/>
    <x v="87"/>
    <x v="35"/>
    <x v="13"/>
    <x v="1"/>
    <x v="29"/>
    <x v="14"/>
    <x v="83"/>
    <x v="0"/>
  </r>
  <r>
    <x v="2"/>
    <x v="14"/>
    <x v="88"/>
    <x v="35"/>
    <x v="2"/>
    <x v="1"/>
    <x v="233"/>
    <x v="43"/>
    <x v="1007"/>
    <x v="0"/>
  </r>
  <r>
    <x v="2"/>
    <x v="14"/>
    <x v="89"/>
    <x v="34"/>
    <x v="1"/>
    <x v="1"/>
    <x v="21"/>
    <x v="21"/>
    <x v="22"/>
    <x v="0"/>
  </r>
  <r>
    <x v="2"/>
    <x v="14"/>
    <x v="90"/>
    <x v="35"/>
    <x v="18"/>
    <x v="1"/>
    <x v="48"/>
    <x v="1"/>
    <x v="65"/>
    <x v="0"/>
  </r>
  <r>
    <x v="2"/>
    <x v="14"/>
    <x v="91"/>
    <x v="35"/>
    <x v="14"/>
    <x v="1"/>
    <x v="17"/>
    <x v="18"/>
    <x v="321"/>
    <x v="0"/>
  </r>
  <r>
    <x v="2"/>
    <x v="14"/>
    <x v="92"/>
    <x v="35"/>
    <x v="0"/>
    <x v="1"/>
    <x v="376"/>
    <x v="19"/>
    <x v="1008"/>
    <x v="0"/>
  </r>
  <r>
    <x v="2"/>
    <x v="14"/>
    <x v="93"/>
    <x v="35"/>
    <x v="1"/>
    <x v="1"/>
    <x v="301"/>
    <x v="1"/>
    <x v="758"/>
    <x v="0"/>
  </r>
  <r>
    <x v="2"/>
    <x v="14"/>
    <x v="94"/>
    <x v="36"/>
    <x v="18"/>
    <x v="1"/>
    <x v="83"/>
    <x v="81"/>
    <x v="962"/>
    <x v="0"/>
  </r>
  <r>
    <x v="2"/>
    <x v="14"/>
    <x v="95"/>
    <x v="32"/>
    <x v="13"/>
    <x v="1"/>
    <x v="21"/>
    <x v="21"/>
    <x v="22"/>
    <x v="0"/>
  </r>
  <r>
    <x v="2"/>
    <x v="14"/>
    <x v="140"/>
    <x v="53"/>
    <x v="0"/>
    <x v="4"/>
    <x v="21"/>
    <x v="21"/>
    <x v="889"/>
    <x v="3"/>
  </r>
  <r>
    <x v="2"/>
    <x v="14"/>
    <x v="133"/>
    <x v="49"/>
    <x v="13"/>
    <x v="1"/>
    <x v="21"/>
    <x v="21"/>
    <x v="22"/>
    <x v="0"/>
  </r>
  <r>
    <x v="2"/>
    <x v="14"/>
    <x v="96"/>
    <x v="37"/>
    <x v="1"/>
    <x v="1"/>
    <x v="11"/>
    <x v="130"/>
    <x v="1009"/>
    <x v="0"/>
  </r>
  <r>
    <x v="2"/>
    <x v="14"/>
    <x v="153"/>
    <x v="37"/>
    <x v="1"/>
    <x v="3"/>
    <x v="26"/>
    <x v="21"/>
    <x v="22"/>
    <x v="0"/>
  </r>
  <r>
    <x v="2"/>
    <x v="14"/>
    <x v="102"/>
    <x v="14"/>
    <x v="1"/>
    <x v="1"/>
    <x v="17"/>
    <x v="39"/>
    <x v="83"/>
    <x v="0"/>
  </r>
  <r>
    <x v="2"/>
    <x v="14"/>
    <x v="103"/>
    <x v="15"/>
    <x v="1"/>
    <x v="1"/>
    <x v="41"/>
    <x v="18"/>
    <x v="169"/>
    <x v="0"/>
  </r>
  <r>
    <x v="2"/>
    <x v="14"/>
    <x v="104"/>
    <x v="39"/>
    <x v="1"/>
    <x v="3"/>
    <x v="21"/>
    <x v="21"/>
    <x v="1010"/>
    <x v="0"/>
  </r>
  <r>
    <x v="2"/>
    <x v="14"/>
    <x v="105"/>
    <x v="40"/>
    <x v="9"/>
    <x v="1"/>
    <x v="47"/>
    <x v="52"/>
    <x v="1011"/>
    <x v="0"/>
  </r>
  <r>
    <x v="2"/>
    <x v="14"/>
    <x v="106"/>
    <x v="41"/>
    <x v="1"/>
    <x v="1"/>
    <x v="2"/>
    <x v="58"/>
    <x v="87"/>
    <x v="0"/>
  </r>
  <r>
    <x v="2"/>
    <x v="14"/>
    <x v="144"/>
    <x v="56"/>
    <x v="18"/>
    <x v="1"/>
    <x v="47"/>
    <x v="8"/>
    <x v="465"/>
    <x v="0"/>
  </r>
  <r>
    <x v="2"/>
    <x v="14"/>
    <x v="107"/>
    <x v="42"/>
    <x v="19"/>
    <x v="0"/>
    <x v="38"/>
    <x v="331"/>
    <x v="1012"/>
    <x v="0"/>
  </r>
  <r>
    <x v="2"/>
    <x v="14"/>
    <x v="108"/>
    <x v="42"/>
    <x v="19"/>
    <x v="1"/>
    <x v="377"/>
    <x v="292"/>
    <x v="1013"/>
    <x v="0"/>
  </r>
  <r>
    <x v="2"/>
    <x v="14"/>
    <x v="109"/>
    <x v="42"/>
    <x v="20"/>
    <x v="1"/>
    <x v="249"/>
    <x v="61"/>
    <x v="1014"/>
    <x v="0"/>
  </r>
  <r>
    <x v="2"/>
    <x v="14"/>
    <x v="110"/>
    <x v="42"/>
    <x v="21"/>
    <x v="1"/>
    <x v="310"/>
    <x v="123"/>
    <x v="1015"/>
    <x v="0"/>
  </r>
  <r>
    <x v="2"/>
    <x v="14"/>
    <x v="111"/>
    <x v="42"/>
    <x v="22"/>
    <x v="1"/>
    <x v="62"/>
    <x v="63"/>
    <x v="177"/>
    <x v="0"/>
  </r>
  <r>
    <x v="2"/>
    <x v="14"/>
    <x v="112"/>
    <x v="35"/>
    <x v="1"/>
    <x v="1"/>
    <x v="5"/>
    <x v="33"/>
    <x v="300"/>
    <x v="0"/>
  </r>
  <r>
    <x v="2"/>
    <x v="14"/>
    <x v="141"/>
    <x v="54"/>
    <x v="1"/>
    <x v="1"/>
    <x v="177"/>
    <x v="8"/>
    <x v="750"/>
    <x v="0"/>
  </r>
  <r>
    <x v="2"/>
    <x v="14"/>
    <x v="113"/>
    <x v="43"/>
    <x v="1"/>
    <x v="1"/>
    <x v="48"/>
    <x v="8"/>
    <x v="94"/>
    <x v="0"/>
  </r>
  <r>
    <x v="2"/>
    <x v="14"/>
    <x v="114"/>
    <x v="42"/>
    <x v="21"/>
    <x v="1"/>
    <x v="21"/>
    <x v="21"/>
    <x v="22"/>
    <x v="0"/>
  </r>
  <r>
    <x v="2"/>
    <x v="14"/>
    <x v="115"/>
    <x v="42"/>
    <x v="19"/>
    <x v="1"/>
    <x v="21"/>
    <x v="21"/>
    <x v="22"/>
    <x v="0"/>
  </r>
  <r>
    <x v="2"/>
    <x v="14"/>
    <x v="116"/>
    <x v="42"/>
    <x v="20"/>
    <x v="1"/>
    <x v="21"/>
    <x v="21"/>
    <x v="22"/>
    <x v="0"/>
  </r>
  <r>
    <x v="2"/>
    <x v="14"/>
    <x v="117"/>
    <x v="42"/>
    <x v="22"/>
    <x v="1"/>
    <x v="21"/>
    <x v="21"/>
    <x v="22"/>
    <x v="0"/>
  </r>
  <r>
    <x v="2"/>
    <x v="14"/>
    <x v="118"/>
    <x v="41"/>
    <x v="1"/>
    <x v="1"/>
    <x v="225"/>
    <x v="56"/>
    <x v="602"/>
    <x v="0"/>
  </r>
  <r>
    <x v="2"/>
    <x v="14"/>
    <x v="119"/>
    <x v="35"/>
    <x v="13"/>
    <x v="1"/>
    <x v="13"/>
    <x v="18"/>
    <x v="47"/>
    <x v="0"/>
  </r>
  <r>
    <x v="2"/>
    <x v="14"/>
    <x v="120"/>
    <x v="35"/>
    <x v="1"/>
    <x v="1"/>
    <x v="10"/>
    <x v="23"/>
    <x v="256"/>
    <x v="0"/>
  </r>
  <r>
    <x v="2"/>
    <x v="14"/>
    <x v="121"/>
    <x v="35"/>
    <x v="18"/>
    <x v="1"/>
    <x v="5"/>
    <x v="64"/>
    <x v="332"/>
    <x v="0"/>
  </r>
  <r>
    <x v="2"/>
    <x v="14"/>
    <x v="122"/>
    <x v="35"/>
    <x v="2"/>
    <x v="1"/>
    <x v="21"/>
    <x v="21"/>
    <x v="22"/>
    <x v="0"/>
  </r>
  <r>
    <x v="2"/>
    <x v="14"/>
    <x v="123"/>
    <x v="35"/>
    <x v="0"/>
    <x v="1"/>
    <x v="21"/>
    <x v="21"/>
    <x v="22"/>
    <x v="0"/>
  </r>
  <r>
    <x v="2"/>
    <x v="14"/>
    <x v="124"/>
    <x v="35"/>
    <x v="14"/>
    <x v="1"/>
    <x v="10"/>
    <x v="64"/>
    <x v="180"/>
    <x v="0"/>
  </r>
  <r>
    <x v="2"/>
    <x v="14"/>
    <x v="125"/>
    <x v="41"/>
    <x v="1"/>
    <x v="3"/>
    <x v="5"/>
    <x v="92"/>
    <x v="1016"/>
    <x v="0"/>
  </r>
</pivotCacheRecords>
</file>

<file path=xl/pivotTables/_rels/pivotTable1.xml.rels><?xml version="1.0" encoding="UTF-8" standalone="yes"?>
<Relationships
   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name="pivotTable1" cacheId="1" compact="0" compactData="0" rowGrandTotals="0" dataCaption="value" applyNumberFormats="0" applyBorderFormats="0" applyFontFormats="0" applyPatternFormats="0" applyAlignmentFormats="0" indent="0" multipleFieldFilters="0">
  <location ref="A3:F144" firstHeaderRow="0" firstDataRow="1" firstDataCol="4" rowPageCount="1" colPageCount="1"/>
  <pivotFields count="13">
    <pivotField axis="axisPage" showAll="0" compact="0" outline="0" multipleItemSelectionAllowed="1">
      <items count="4">
        <item x="0"/>
        <item x="1" h="1"/>
        <item x="2" h="1"/>
        <item t="default"/>
      </items>
    </pivotField>
    <pivotField showAll="0" compact="0" outline="0" multipleItemSelectionAllowed="1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t="default"/>
      </items>
    </pivotField>
    <pivotField axis="axisRow" showAll="0" defaultSubtotal="0" subtotalTop="0" compact="0" outline="0" sortType="descending" multipleItemSelectionAllowed="1">
      <items count="1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axis="axisRow" showAll="0" defaultSubtotal="0" subtotalTop="0" compact="0" outline="0" multipleItemSelectionAllowed="1">
      <items count="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</items>
    </pivotField>
    <pivotField axis="axisRow" showAll="0" compact="0" outline="0" multipleItemSelectionAllowed="1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axis="axisRow" showAll="0" defaultSubtotal="0" subtotalTop="0" compact="0" outline="0" multipleItemSelectionAllowed="1">
      <items count="6">
        <item x="0"/>
        <item x="1"/>
        <item x="2"/>
        <item x="3"/>
        <item x="4"/>
        <item x="5"/>
      </items>
    </pivotField>
    <pivotField dataField="1" showAll="0" compact="0" outline="0" multipleItemSelectionAllowed="1">
      <items count="3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t="default"/>
      </items>
    </pivotField>
    <pivotField showAll="0" compact="0" outline="0" multipleItemSelectionAllowed="1">
      <items count="3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t="default"/>
      </items>
    </pivotField>
    <pivotField dataField="1" showAll="0" compact="0" outline="0" multipleItemSelectionAllowed="1">
      <items count="10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t="default"/>
      </items>
    </pivotField>
    <pivotField showAll="0" compact="0" outline="0" multipleItemSelectionAllowed="1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showAll="0" compact="0" outline="0" multipleItemSelectionAllowed="1">
      <items count="4">
        <item x="0"/>
        <item x="1"/>
        <item x="2"/>
        <item t="default"/>
      </items>
    </pivotField>
    <pivotField showAll="0" compact="0" outline="0" multipleItemSelectionAllowed="1">
      <items count="7">
        <item x="0"/>
        <item x="1"/>
        <item x="2"/>
        <item x="3"/>
        <item x="4"/>
        <item x="5"/>
        <item t="default"/>
      </items>
    </pivotField>
    <pivotField showAll="0" compact="0" outline="0" multipleItemSelectionAllowed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4">
    <field x="2"/>
    <field x="3"/>
    <field x="5"/>
    <field x="4"/>
  </rowFields>
  <colFields count="1">
    <field x="-2"/>
  </colFields>
  <pageFields count="1">
    <pageField fld="0" hier="-1"/>
  </pageFields>
  <dataFields count="2">
    <dataField name="求和:平台转化数量" fld="6" subtotal="sum" baseField="0" baseItem="0"/>
    <dataField name="求和:花费" fld="8" subtotal="sum" baseField="0" baseItem="0"/>
  </dataFields>
  <pivotTableStyleInfo name="PivotStyleLight16" showRowHeaders="1" showColHeaders="1" showRowStripes="0" showColStripes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
<Relationships
    xmlns="http://schemas.openxmlformats.org/package/2006/relationships"><Relationship Id="rId1" Type="http://schemas.openxmlformats.org/officeDocument/2006/relationships/hyperlink" Target="https://trk.opiclepxl.com/click?campaign_id=2936&amp;pub_id=2705" TargetMode="External"/><Relationship Id="rId2" Type="http://schemas.openxmlformats.org/officeDocument/2006/relationships/hyperlink" Target="https://www.kingopinion.com/en/landing/1" TargetMode="External"/></Relationships>
</file>

<file path=xl/worksheets/_rels/sheet4.xml.rels><?xml version="1.0" encoding="UTF-8" standalone="yes"?>
<Relationships
   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>
      <pane topLeftCell="A2" activePane="bottomRight" state="frozen" ySplit="1"/>
    </sheetView>
  </sheetViews>
  <sheetFormatPr baseColWidth="10" defaultColWidth="9.9990234375" defaultRowHeight="16.5" customHeight="1"/>
  <cols>
    <col min="1" max="1" width="5.337890625"/>
    <col min="4" max="4" width="32.4052734375" customWidth="1"/>
    <col min="5" max="5" width="4.3740234375"/>
  </cols>
  <sheetData>
    <row r="1" ht="22.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42" t="s">
        <v>6</v>
      </c>
      <c r="H1" s="6" t="s">
        <v>7</v>
      </c>
      <c r="I1" s="6" t="s">
        <v>8</v>
      </c>
      <c r="J1" s="5" t="s">
        <v>9</v>
      </c>
    </row>
    <row r="2" ht="22.5" customHeight="1">
      <c r="A2" s="12" t="n">
        <f>WEEKNUM(B2,2)</f>
        <v>38</v>
      </c>
      <c r="B2" s="32" t="n">
        <v>46280</v>
      </c>
      <c r="C2" s="51" t="n">
        <v>10813123</v>
      </c>
      <c r="D2" s="61" t="s">
        <v>10</v>
      </c>
      <c r="E2" s="55" t="s">
        <v>11</v>
      </c>
      <c r="F2" s="38" t="s">
        <v>12</v>
      </c>
      <c r="G2" s="12" t="n">
        <v>80</v>
      </c>
      <c r="H2" s="38" t="n">
        <v>0.4163</v>
      </c>
      <c r="I2" s="38" t="n">
        <v>33.3017</v>
      </c>
      <c r="J2" s="13"/>
    </row>
    <row r="3" ht="22.5" customHeight="1">
      <c r="A3" s="12" t="n">
        <f>WEEKNUM(B3,2)</f>
        <v>38</v>
      </c>
      <c r="B3" s="32" t="n">
        <v>46280</v>
      </c>
      <c r="C3" s="51" t="n">
        <v>1745925</v>
      </c>
      <c r="D3" s="61" t="s">
        <v>13</v>
      </c>
      <c r="E3" s="55" t="s">
        <v>14</v>
      </c>
      <c r="F3" s="38" t="s">
        <v>15</v>
      </c>
      <c r="G3" s="34" t="n">
        <v>479</v>
      </c>
      <c r="H3" s="38" t="n">
        <v>0.15</v>
      </c>
      <c r="I3" s="38" t="n">
        <v>71.85</v>
      </c>
      <c r="J3" s="13"/>
    </row>
    <row r="4" ht="22.5" customHeight="1">
      <c r="A4" s="12" t="n">
        <f>WEEKNUM(B4,2)</f>
        <v>38</v>
      </c>
      <c r="B4" s="32" t="n">
        <v>46280</v>
      </c>
      <c r="C4" s="51" t="n">
        <v>6951600</v>
      </c>
      <c r="D4" s="61" t="s">
        <v>16</v>
      </c>
      <c r="E4" s="55" t="s">
        <v>17</v>
      </c>
      <c r="F4" s="38" t="s">
        <v>15</v>
      </c>
      <c r="G4" s="34" t="n">
        <v>83</v>
      </c>
      <c r="H4" s="38" t="n">
        <v>0.173</v>
      </c>
      <c r="I4" s="38" t="n">
        <v>14.348</v>
      </c>
      <c r="J4" s="13"/>
    </row>
    <row r="5" ht="22.5" customHeight="1">
      <c r="A5" s="12" t="n">
        <f>WEEKNUM(B5,2)</f>
        <v>38</v>
      </c>
      <c r="B5" s="32" t="n">
        <v>46280</v>
      </c>
      <c r="C5" s="51" t="n">
        <v>6951594</v>
      </c>
      <c r="D5" s="61" t="s">
        <v>16</v>
      </c>
      <c r="E5" s="55" t="s">
        <v>18</v>
      </c>
      <c r="F5" s="38" t="s">
        <v>15</v>
      </c>
      <c r="G5" s="34" t="n">
        <v>187</v>
      </c>
      <c r="H5" s="38" t="n">
        <v>0.7</v>
      </c>
      <c r="I5" s="38" t="n">
        <v>130.9</v>
      </c>
      <c r="J5" s="13"/>
    </row>
    <row r="6" ht="22.5" customHeight="1">
      <c r="A6" s="12" t="n">
        <f>WEEKNUM(B6,2)</f>
        <v>38</v>
      </c>
      <c r="B6" s="32" t="n">
        <v>46280</v>
      </c>
      <c r="C6" s="51" t="n">
        <v>2732727</v>
      </c>
      <c r="D6" s="61" t="s">
        <v>10</v>
      </c>
      <c r="E6" s="55" t="s">
        <v>19</v>
      </c>
      <c r="F6" s="38" t="s">
        <v>15</v>
      </c>
      <c r="G6" s="34" t="n">
        <v>360</v>
      </c>
      <c r="H6" s="38" t="n">
        <v>0.25</v>
      </c>
      <c r="I6" s="38" t="n">
        <v>89.925</v>
      </c>
      <c r="J6" s="13"/>
    </row>
    <row r="7" ht="22.5" customHeight="1">
      <c r="A7" s="12" t="n">
        <f>WEEKNUM(B7,2)</f>
        <v>38</v>
      </c>
      <c r="B7" s="32" t="n">
        <v>46280</v>
      </c>
      <c r="C7" s="51" t="n">
        <v>5619156</v>
      </c>
      <c r="D7" s="61" t="s">
        <v>10</v>
      </c>
      <c r="E7" s="55" t="s">
        <v>19</v>
      </c>
      <c r="F7" s="38" t="s">
        <v>12</v>
      </c>
      <c r="G7" s="34" t="n">
        <v>7</v>
      </c>
      <c r="H7" s="38" t="n">
        <v>0.399</v>
      </c>
      <c r="I7" s="38" t="n">
        <v>2.7915</v>
      </c>
      <c r="J7" s="13"/>
    </row>
    <row r="8" ht="22.5" customHeight="1">
      <c r="A8" s="12" t="n">
        <f>WEEKNUM(B8,2)</f>
        <v>38</v>
      </c>
      <c r="B8" s="32" t="n">
        <v>46280</v>
      </c>
      <c r="C8" s="51" t="n">
        <v>6425889</v>
      </c>
      <c r="D8" s="61" t="s">
        <v>10</v>
      </c>
      <c r="E8" s="55" t="s">
        <v>20</v>
      </c>
      <c r="F8" s="38" t="s">
        <v>15</v>
      </c>
      <c r="G8" s="34" t="n">
        <v>139</v>
      </c>
      <c r="H8" s="38" t="n">
        <v>0.253</v>
      </c>
      <c r="I8" s="38" t="n">
        <v>35.125</v>
      </c>
      <c r="J8" s="13"/>
    </row>
    <row r="9" ht="22.5" customHeight="1">
      <c r="A9" s="12" t="n">
        <f>WEEKNUM(B9,2)</f>
        <v>38</v>
      </c>
      <c r="B9" s="32" t="n">
        <v>46280</v>
      </c>
      <c r="C9" s="51" t="n">
        <v>6439005</v>
      </c>
      <c r="D9" s="61" t="s">
        <v>10</v>
      </c>
      <c r="E9" s="55" t="s">
        <v>20</v>
      </c>
      <c r="F9" s="38" t="s">
        <v>21</v>
      </c>
      <c r="G9" s="34" t="n">
        <v>72</v>
      </c>
      <c r="H9" s="38" t="n">
        <v>0.25</v>
      </c>
      <c r="I9" s="38" t="n">
        <v>18</v>
      </c>
      <c r="J9" s="13"/>
    </row>
    <row r="10" ht="22.5" customHeight="1">
      <c r="A10" s="12" t="n">
        <f>WEEKNUM(B10,2)</f>
        <v>38</v>
      </c>
      <c r="B10" s="32" t="n">
        <v>46280</v>
      </c>
      <c r="C10" s="51" t="n">
        <v>7203110</v>
      </c>
      <c r="D10" s="61" t="s">
        <v>22</v>
      </c>
      <c r="E10" s="55" t="s">
        <v>23</v>
      </c>
      <c r="F10" s="38" t="s">
        <v>15</v>
      </c>
      <c r="G10" s="34" t="n">
        <v>3</v>
      </c>
      <c r="H10" s="38" t="n">
        <v>0.2</v>
      </c>
      <c r="I10" s="38" t="n">
        <v>0.6</v>
      </c>
      <c r="J10" s="13"/>
    </row>
    <row r="11" ht="22.5" customHeight="1">
      <c r="A11" s="12" t="n">
        <f>WEEKNUM(B11,2)</f>
        <v>38</v>
      </c>
      <c r="B11" s="32" t="n">
        <v>46280</v>
      </c>
      <c r="C11" s="51" t="n">
        <v>7202934</v>
      </c>
      <c r="D11" s="61" t="s">
        <v>22</v>
      </c>
      <c r="E11" s="55" t="s">
        <v>24</v>
      </c>
      <c r="F11" s="38" t="s">
        <v>15</v>
      </c>
      <c r="G11" s="34" t="n">
        <v>91</v>
      </c>
      <c r="H11" s="38" t="n">
        <v>0.35</v>
      </c>
      <c r="I11" s="38" t="n">
        <v>31.85</v>
      </c>
      <c r="J11" s="13"/>
    </row>
    <row r="12" ht="22.5" customHeight="1">
      <c r="A12" s="12" t="n">
        <f>WEEKNUM(B12,2)</f>
        <v>38</v>
      </c>
      <c r="B12" s="32" t="n">
        <v>46280</v>
      </c>
      <c r="C12" s="51" t="n">
        <v>5847496</v>
      </c>
      <c r="D12" s="61" t="s">
        <v>10</v>
      </c>
      <c r="E12" s="55" t="s">
        <v>25</v>
      </c>
      <c r="F12" s="38" t="s">
        <v>12</v>
      </c>
      <c r="G12" s="34" t="n">
        <v>2</v>
      </c>
      <c r="H12" s="38" t="n">
        <v>0.54</v>
      </c>
      <c r="I12" s="38" t="n">
        <v>1.0802</v>
      </c>
      <c r="J12" s="13"/>
    </row>
    <row r="13" ht="22.5" customHeight="1">
      <c r="A13" s="12" t="n">
        <f>WEEKNUM(B13,2)</f>
        <v>38</v>
      </c>
      <c r="B13" s="32" t="n">
        <v>46280</v>
      </c>
      <c r="C13" s="51" t="n">
        <v>7572369</v>
      </c>
      <c r="D13" s="61" t="s">
        <v>10</v>
      </c>
      <c r="E13" s="55" t="s">
        <v>25</v>
      </c>
      <c r="F13" s="38" t="s">
        <v>15</v>
      </c>
      <c r="G13" s="34" t="n">
        <v>187</v>
      </c>
      <c r="H13" s="38" t="n">
        <v>0.304</v>
      </c>
      <c r="I13" s="38" t="n">
        <v>56.82</v>
      </c>
      <c r="J13" s="13"/>
    </row>
    <row r="14" ht="22.5" customHeight="1">
      <c r="A14" s="12" t="n">
        <f>WEEKNUM(B14,2)</f>
        <v>38</v>
      </c>
      <c r="B14" s="32" t="n">
        <v>46280</v>
      </c>
      <c r="C14" s="51" t="n">
        <v>8460883</v>
      </c>
      <c r="D14" s="61" t="s">
        <v>16</v>
      </c>
      <c r="E14" s="55" t="s">
        <v>11</v>
      </c>
      <c r="F14" s="38" t="s">
        <v>15</v>
      </c>
      <c r="G14" s="34" t="n">
        <v>972</v>
      </c>
      <c r="H14" s="38" t="n">
        <v>0.142</v>
      </c>
      <c r="I14" s="38" t="n">
        <v>137.69</v>
      </c>
      <c r="J14" s="13"/>
    </row>
    <row r="15" ht="22.5" customHeight="1">
      <c r="A15" s="12" t="n">
        <f>WEEKNUM(B15,2)</f>
        <v>38</v>
      </c>
      <c r="B15" s="32" t="n">
        <v>46280</v>
      </c>
      <c r="C15" s="51" t="n">
        <v>8531973</v>
      </c>
      <c r="D15" s="61" t="s">
        <v>16</v>
      </c>
      <c r="E15" s="55" t="s">
        <v>18</v>
      </c>
      <c r="F15" s="12" t="s">
        <v>26</v>
      </c>
      <c r="G15" s="34" t="n">
        <v>6</v>
      </c>
      <c r="H15" s="38" t="n">
        <v>0.74</v>
      </c>
      <c r="I15" s="38" t="n">
        <v>4.45</v>
      </c>
      <c r="J15" s="13"/>
    </row>
    <row r="16" ht="22.5" customHeight="1">
      <c r="A16" s="12" t="n">
        <f>WEEKNUM(B16,2)</f>
        <v>38</v>
      </c>
      <c r="B16" s="32" t="n">
        <v>46280</v>
      </c>
      <c r="C16" s="51" t="n">
        <v>8156506</v>
      </c>
      <c r="D16" s="61" t="s">
        <v>27</v>
      </c>
      <c r="E16" s="55" t="s">
        <v>14</v>
      </c>
      <c r="F16" s="38" t="s">
        <v>15</v>
      </c>
      <c r="G16" s="34" t="n">
        <v>970</v>
      </c>
      <c r="H16" s="38" t="n">
        <v>0.128</v>
      </c>
      <c r="I16" s="38" t="n">
        <v>124.15</v>
      </c>
      <c r="J16" s="13"/>
    </row>
    <row r="17" ht="22.5" customHeight="1">
      <c r="A17" s="12" t="n">
        <f>WEEKNUM(B17,2)</f>
        <v>38</v>
      </c>
      <c r="B17" s="32" t="n">
        <v>46280</v>
      </c>
      <c r="C17" s="51" t="n">
        <v>8819666</v>
      </c>
      <c r="D17" s="61" t="s">
        <v>27</v>
      </c>
      <c r="E17" s="55" t="s">
        <v>14</v>
      </c>
      <c r="F17" s="38" t="s">
        <v>12</v>
      </c>
      <c r="G17" s="34" t="n">
        <v>199</v>
      </c>
      <c r="H17" s="38" t="n">
        <v>0.1</v>
      </c>
      <c r="I17" s="38" t="n">
        <v>19.8823</v>
      </c>
      <c r="J17" s="13"/>
    </row>
    <row r="18" ht="22.5" customHeight="1">
      <c r="A18" s="12" t="n">
        <f>WEEKNUM(B18,2)</f>
        <v>38</v>
      </c>
      <c r="B18" s="32" t="n">
        <v>46280</v>
      </c>
      <c r="C18" s="51" t="n">
        <v>91410799</v>
      </c>
      <c r="D18" s="61" t="s">
        <v>28</v>
      </c>
      <c r="E18" s="51" t="s">
        <v>29</v>
      </c>
      <c r="F18" s="12" t="s">
        <v>15</v>
      </c>
      <c r="G18" s="34" t="n">
        <v>500</v>
      </c>
      <c r="H18" s="38" t="n">
        <v>0.02</v>
      </c>
      <c r="I18" s="38" t="n">
        <v>10</v>
      </c>
      <c r="J18" s="13"/>
    </row>
    <row r="19" ht="22.5" customHeight="1">
      <c r="A19" s="12" t="n">
        <f>WEEKNUM(B19,2)</f>
        <v>38</v>
      </c>
      <c r="B19" s="32" t="n">
        <v>46280</v>
      </c>
      <c r="C19" s="51" t="n">
        <v>7872826</v>
      </c>
      <c r="D19" s="61" t="s">
        <v>30</v>
      </c>
      <c r="E19" s="55" t="s">
        <v>14</v>
      </c>
      <c r="F19" s="38" t="s">
        <v>15</v>
      </c>
      <c r="G19" s="34" t="n">
        <v>100</v>
      </c>
      <c r="H19" s="38" t="n">
        <v>0.486</v>
      </c>
      <c r="I19" s="38" t="n">
        <v>48.576</v>
      </c>
      <c r="J19" s="13"/>
    </row>
    <row r="20" ht="22.5" customHeight="1">
      <c r="A20" s="12" t="n">
        <f>WEEKNUM(B20,2)</f>
        <v>38</v>
      </c>
      <c r="B20" s="32" t="n">
        <v>46280</v>
      </c>
      <c r="C20" s="51" t="n">
        <v>9311355</v>
      </c>
      <c r="D20" s="61" t="s">
        <v>31</v>
      </c>
      <c r="E20" s="55" t="s">
        <v>14</v>
      </c>
      <c r="F20" s="38" t="s">
        <v>15</v>
      </c>
      <c r="G20" s="34" t="n">
        <v>20</v>
      </c>
      <c r="H20" s="38" t="n">
        <v>0.15</v>
      </c>
      <c r="I20" s="38" t="n">
        <v>3</v>
      </c>
      <c r="J20" s="13"/>
    </row>
    <row r="21" ht="22.5" customHeight="1">
      <c r="A21" s="12" t="n">
        <f>WEEKNUM(B21,2)</f>
        <v>38</v>
      </c>
      <c r="B21" s="32" t="n">
        <v>46280</v>
      </c>
      <c r="C21" s="51" t="n">
        <v>12114239</v>
      </c>
      <c r="D21" s="61" t="s">
        <v>27</v>
      </c>
      <c r="E21" s="55" t="s">
        <v>14</v>
      </c>
      <c r="F21" s="12" t="s">
        <v>26</v>
      </c>
      <c r="G21" s="34" t="n">
        <v>94</v>
      </c>
      <c r="H21" s="38" t="n">
        <v>0.24</v>
      </c>
      <c r="I21" s="38" t="n">
        <v>22.91</v>
      </c>
      <c r="J21" s="63"/>
    </row>
    <row r="22" ht="22.5" customHeight="1">
      <c r="A22" s="12" t="n">
        <f>WEEKNUM(B22,2)</f>
        <v>38</v>
      </c>
      <c r="B22" s="32" t="n">
        <v>46280</v>
      </c>
      <c r="C22" s="51" t="n">
        <v>10501490</v>
      </c>
      <c r="D22" s="61" t="s">
        <v>13</v>
      </c>
      <c r="E22" s="55" t="s">
        <v>14</v>
      </c>
      <c r="F22" s="38" t="s">
        <v>15</v>
      </c>
      <c r="G22" s="34" t="n">
        <v>9</v>
      </c>
      <c r="H22" s="38" t="n">
        <v>0.13</v>
      </c>
      <c r="I22" s="38" t="n">
        <v>1.17</v>
      </c>
      <c r="J22" s="13"/>
    </row>
    <row r="23" ht="22.5" customHeight="1">
      <c r="A23" s="12" t="n">
        <f>WEEKNUM(B23,2)</f>
        <v>38</v>
      </c>
      <c r="B23" s="32" t="n">
        <v>46280</v>
      </c>
      <c r="C23" s="51" t="n">
        <v>10912510</v>
      </c>
      <c r="D23" s="61" t="s">
        <v>10</v>
      </c>
      <c r="E23" s="66" t="s">
        <v>11</v>
      </c>
      <c r="F23" s="38" t="s">
        <v>32</v>
      </c>
      <c r="G23" s="34" t="n">
        <v>640</v>
      </c>
      <c r="H23" s="38" t="n">
        <v>0.23</v>
      </c>
      <c r="I23" s="38" t="n">
        <v>148.96</v>
      </c>
      <c r="J23" s="63" t="n">
        <v>148.959</v>
      </c>
    </row>
    <row r="24" ht="22.5" customHeight="1">
      <c r="A24" s="12" t="n">
        <f>WEEKNUM(B24,2)</f>
        <v>38</v>
      </c>
      <c r="B24" s="32" t="n">
        <v>46280</v>
      </c>
      <c r="C24" s="51" t="n">
        <v>11080098</v>
      </c>
      <c r="D24" s="61" t="s">
        <v>22</v>
      </c>
      <c r="E24" s="55" t="s">
        <v>24</v>
      </c>
      <c r="F24" s="38" t="s">
        <v>15</v>
      </c>
      <c r="G24" s="34" t="n">
        <v>0</v>
      </c>
      <c r="H24" s="38" t="n">
        <v>0</v>
      </c>
      <c r="I24" s="38" t="n">
        <v>0</v>
      </c>
      <c r="J24" s="13"/>
    </row>
    <row r="25" ht="22.5" customHeight="1">
      <c r="A25" s="12" t="n">
        <f>WEEKNUM(B25,2)</f>
        <v>38</v>
      </c>
      <c r="B25" s="32" t="n">
        <v>46280</v>
      </c>
      <c r="C25" s="51" t="n">
        <v>91540124</v>
      </c>
      <c r="D25" s="61" t="s">
        <v>33</v>
      </c>
      <c r="E25" s="55" t="s">
        <v>34</v>
      </c>
      <c r="F25" s="38" t="s">
        <v>12</v>
      </c>
      <c r="G25" s="34" t="n">
        <v>22</v>
      </c>
      <c r="H25" s="38" t="n">
        <v>0.8</v>
      </c>
      <c r="I25" s="38" t="n">
        <v>17.5911</v>
      </c>
      <c r="J25" s="13"/>
    </row>
    <row r="26" ht="22.5" customHeight="1">
      <c r="A26" s="12" t="n">
        <f>WEEKNUM(B26,2)</f>
        <v>38</v>
      </c>
      <c r="B26" s="32" t="n">
        <v>46280</v>
      </c>
      <c r="C26" s="51" t="n">
        <v>91548042</v>
      </c>
      <c r="D26" s="61" t="s">
        <v>13</v>
      </c>
      <c r="E26" s="55" t="s">
        <v>14</v>
      </c>
      <c r="F26" s="38" t="s">
        <v>12</v>
      </c>
      <c r="G26" s="34" t="n">
        <v>50</v>
      </c>
      <c r="H26" s="38" t="n">
        <v>0.38</v>
      </c>
      <c r="I26" s="38" t="n">
        <v>19.0217</v>
      </c>
      <c r="J26" s="13"/>
    </row>
    <row r="27" ht="22.5" customHeight="1">
      <c r="A27" s="12" t="n">
        <f>WEEKNUM(B27,2)</f>
        <v>38</v>
      </c>
      <c r="B27" s="32" t="n">
        <v>46280</v>
      </c>
      <c r="C27" s="51" t="n">
        <v>11715627</v>
      </c>
      <c r="D27" s="61" t="s">
        <v>31</v>
      </c>
      <c r="E27" s="55" t="s">
        <v>14</v>
      </c>
      <c r="F27" s="38" t="s">
        <v>15</v>
      </c>
      <c r="G27" s="34" t="n">
        <v>0</v>
      </c>
      <c r="H27" s="38" t="n">
        <v>0</v>
      </c>
      <c r="I27" s="38" t="n">
        <v>0</v>
      </c>
      <c r="J27" s="13"/>
    </row>
    <row r="28" ht="22.5" customHeight="1">
      <c r="A28" s="12" t="n">
        <f>WEEKNUM(B28,2)</f>
        <v>38</v>
      </c>
      <c r="B28" s="32" t="n">
        <v>46280</v>
      </c>
      <c r="C28" s="51" t="n">
        <v>11715655</v>
      </c>
      <c r="D28" s="61" t="s">
        <v>16</v>
      </c>
      <c r="E28" s="55" t="s">
        <v>11</v>
      </c>
      <c r="F28" s="38" t="s">
        <v>15</v>
      </c>
      <c r="G28" s="34" t="n">
        <v>0</v>
      </c>
      <c r="H28" s="38" t="n">
        <v>0</v>
      </c>
      <c r="I28" s="38" t="n">
        <v>0</v>
      </c>
      <c r="J28" s="13"/>
    </row>
    <row r="29" ht="22.5" customHeight="1">
      <c r="A29" s="12" t="n">
        <f>WEEKNUM(B29,2)</f>
        <v>38</v>
      </c>
      <c r="B29" s="32" t="n">
        <v>46280</v>
      </c>
      <c r="C29" s="51" t="n">
        <v>11715811</v>
      </c>
      <c r="D29" s="61" t="s">
        <v>16</v>
      </c>
      <c r="E29" s="51" t="s">
        <v>17</v>
      </c>
      <c r="F29" s="12" t="s">
        <v>15</v>
      </c>
      <c r="G29" s="34" t="n">
        <v>0</v>
      </c>
      <c r="H29" s="38" t="n">
        <v>0</v>
      </c>
      <c r="I29" s="38" t="n">
        <v>0</v>
      </c>
      <c r="J29" s="13"/>
    </row>
    <row r="30" ht="22.5" customHeight="1">
      <c r="A30" s="12" t="n">
        <f>WEEKNUM(B30,2)</f>
        <v>38</v>
      </c>
      <c r="B30" s="32" t="n">
        <v>46280</v>
      </c>
      <c r="C30" s="51" t="n">
        <v>11729927</v>
      </c>
      <c r="D30" s="61" t="s">
        <v>10</v>
      </c>
      <c r="E30" s="51" t="s">
        <v>20</v>
      </c>
      <c r="F30" s="12" t="s">
        <v>15</v>
      </c>
      <c r="G30" s="34" t="n">
        <v>0</v>
      </c>
      <c r="H30" s="38" t="n">
        <v>0</v>
      </c>
      <c r="I30" s="38" t="n">
        <v>0</v>
      </c>
      <c r="J30" s="13"/>
    </row>
    <row r="31" ht="22.5" customHeight="1">
      <c r="A31" s="12" t="n">
        <f>WEEKNUM(B31,2)</f>
        <v>38</v>
      </c>
      <c r="B31" s="32" t="n">
        <v>46280</v>
      </c>
      <c r="C31" s="51" t="n">
        <v>11729820</v>
      </c>
      <c r="D31" s="61" t="s">
        <v>10</v>
      </c>
      <c r="E31" s="51" t="s">
        <v>25</v>
      </c>
      <c r="F31" s="12" t="s">
        <v>15</v>
      </c>
      <c r="G31" s="34" t="n">
        <v>0</v>
      </c>
      <c r="H31" s="38" t="n">
        <v>0</v>
      </c>
      <c r="I31" s="38" t="n">
        <v>0</v>
      </c>
      <c r="J31" s="13"/>
    </row>
    <row r="32" ht="22.5" customHeight="1">
      <c r="A32" s="12" t="n">
        <f>WEEKNUM(B32,2)</f>
        <v>38</v>
      </c>
      <c r="B32" s="32" t="n">
        <v>46280</v>
      </c>
      <c r="C32" s="51" t="n">
        <v>11729830</v>
      </c>
      <c r="D32" s="61" t="s">
        <v>10</v>
      </c>
      <c r="E32" s="51" t="s">
        <v>11</v>
      </c>
      <c r="F32" s="12" t="s">
        <v>12</v>
      </c>
      <c r="G32" s="34" t="n">
        <v>0</v>
      </c>
      <c r="H32" s="38" t="n">
        <v>0</v>
      </c>
      <c r="I32" s="38" t="n">
        <v>0.0259</v>
      </c>
      <c r="J32" s="69"/>
    </row>
    <row r="33" ht="22.5" customHeight="1">
      <c r="A33" s="12" t="n">
        <f>WEEKNUM(B33,2)</f>
        <v>38</v>
      </c>
      <c r="B33" s="32" t="n">
        <v>46280</v>
      </c>
      <c r="C33" s="51" t="n">
        <v>11892329</v>
      </c>
      <c r="D33" s="61" t="s">
        <v>10</v>
      </c>
      <c r="E33" s="51" t="s">
        <v>11</v>
      </c>
      <c r="F33" s="12" t="s">
        <v>15</v>
      </c>
      <c r="G33" s="34" t="n">
        <v>801</v>
      </c>
      <c r="H33" s="38" t="n">
        <v>0.22</v>
      </c>
      <c r="I33" s="38" t="n">
        <v>176.22</v>
      </c>
      <c r="J33" s="13"/>
    </row>
    <row r="34" ht="22.5" customHeight="1">
      <c r="A34" s="12" t="n">
        <f>WEEKNUM(B34,2)</f>
        <v>38</v>
      </c>
      <c r="B34" s="32" t="n">
        <v>46280</v>
      </c>
      <c r="C34" s="51" t="n">
        <v>91557162</v>
      </c>
      <c r="D34" s="61" t="s">
        <v>35</v>
      </c>
      <c r="E34" s="55" t="s">
        <v>14</v>
      </c>
      <c r="F34" s="12" t="s">
        <v>12</v>
      </c>
      <c r="G34" s="34" t="n">
        <v>0</v>
      </c>
      <c r="H34" s="38" t="n">
        <v>0</v>
      </c>
      <c r="I34" s="38" t="n">
        <v>0</v>
      </c>
      <c r="J34" s="13"/>
    </row>
    <row r="35" ht="22.5" customHeight="1">
      <c r="A35" s="12" t="n">
        <f>WEEKNUM(B35,2)</f>
        <v>38</v>
      </c>
      <c r="B35" s="32" t="n">
        <v>46280</v>
      </c>
      <c r="C35" s="51" t="n">
        <v>91560708</v>
      </c>
      <c r="D35" s="61" t="s">
        <v>28</v>
      </c>
      <c r="E35" s="55" t="s">
        <v>36</v>
      </c>
      <c r="F35" s="38" t="s">
        <v>15</v>
      </c>
      <c r="G35" s="34" t="n">
        <v>230</v>
      </c>
      <c r="H35" s="38" t="n">
        <v>0.09</v>
      </c>
      <c r="I35" s="38" t="n">
        <v>20.7</v>
      </c>
      <c r="J35" s="13"/>
    </row>
    <row r="36" ht="22.5" customHeight="1">
      <c r="A36" s="12" t="n">
        <f>WEEKNUM(B36,2)</f>
        <v>38</v>
      </c>
      <c r="B36" s="32" t="n">
        <v>46280</v>
      </c>
      <c r="C36" s="51" t="n">
        <v>91560709</v>
      </c>
      <c r="D36" s="61" t="s">
        <v>28</v>
      </c>
      <c r="E36" s="55" t="s">
        <v>37</v>
      </c>
      <c r="F36" s="38" t="s">
        <v>15</v>
      </c>
      <c r="G36" s="34" t="n">
        <v>500</v>
      </c>
      <c r="H36" s="38" t="n">
        <v>0.06</v>
      </c>
      <c r="I36" s="38" t="n">
        <v>30</v>
      </c>
      <c r="J36" s="13"/>
    </row>
    <row r="37" ht="22.5" customHeight="1">
      <c r="A37" s="12" t="n">
        <f>WEEKNUM(B37,2)</f>
        <v>38</v>
      </c>
      <c r="B37" s="32" t="n">
        <v>46280</v>
      </c>
      <c r="C37" s="51" t="n">
        <v>12064281</v>
      </c>
      <c r="D37" s="61" t="s">
        <v>16</v>
      </c>
      <c r="E37" s="55" t="s">
        <v>18</v>
      </c>
      <c r="F37" s="38" t="s">
        <v>15</v>
      </c>
      <c r="G37" s="34" t="n">
        <v>1</v>
      </c>
      <c r="H37" s="38" t="n">
        <v>0.14</v>
      </c>
      <c r="I37" s="38" t="n">
        <v>0.14</v>
      </c>
      <c r="J37" s="13"/>
    </row>
    <row r="38" ht="22.5" customHeight="1">
      <c r="A38" s="12" t="n">
        <f>WEEKNUM(B38,2)</f>
        <v>38</v>
      </c>
      <c r="B38" s="32" t="n">
        <v>46280</v>
      </c>
      <c r="C38" s="51" t="n">
        <v>11987622</v>
      </c>
      <c r="D38" s="61" t="s">
        <v>10</v>
      </c>
      <c r="E38" s="55" t="s">
        <v>11</v>
      </c>
      <c r="F38" s="38" t="s">
        <v>32</v>
      </c>
      <c r="G38" s="34" t="n">
        <v>3</v>
      </c>
      <c r="H38" s="38" t="n">
        <v>0.19</v>
      </c>
      <c r="I38" s="38" t="n">
        <v>0.57</v>
      </c>
      <c r="J38" s="63" t="n">
        <v>0.565</v>
      </c>
    </row>
    <row r="39" ht="22.5" customHeight="1">
      <c r="A39" s="12" t="n">
        <f>WEEKNUM(B39,2)</f>
        <v>38</v>
      </c>
      <c r="B39" s="32" t="n">
        <v>46280</v>
      </c>
      <c r="C39" s="51" t="n">
        <v>91565960</v>
      </c>
      <c r="D39" s="61" t="s">
        <v>33</v>
      </c>
      <c r="E39" s="55" t="s">
        <v>34</v>
      </c>
      <c r="F39" s="12" t="s">
        <v>12</v>
      </c>
      <c r="G39" s="34" t="n">
        <v>3</v>
      </c>
      <c r="H39" s="38" t="n">
        <v>4.323</v>
      </c>
      <c r="I39" s="38" t="n">
        <v>12.9687</v>
      </c>
      <c r="J39" s="63"/>
    </row>
    <row r="40" ht="22.5" customHeight="1">
      <c r="A40" s="12" t="n">
        <f>WEEKNUM(B40,2)</f>
        <v>38</v>
      </c>
      <c r="B40" s="32" t="n">
        <v>46280</v>
      </c>
      <c r="C40" s="51" t="n">
        <v>6061077</v>
      </c>
      <c r="D40" s="61" t="s">
        <v>38</v>
      </c>
      <c r="E40" s="55" t="s">
        <v>14</v>
      </c>
      <c r="F40" s="38" t="s">
        <v>15</v>
      </c>
      <c r="G40" s="34" t="n">
        <v>5</v>
      </c>
      <c r="H40" s="38" t="n">
        <v>1.076</v>
      </c>
      <c r="I40" s="38" t="n">
        <v>5.379</v>
      </c>
      <c r="J40" s="13"/>
    </row>
    <row r="41" ht="22.5" customHeight="1">
      <c r="A41" s="12" t="n">
        <f>WEEKNUM(B41,2)</f>
        <v>38</v>
      </c>
      <c r="B41" s="32" t="n">
        <v>46280</v>
      </c>
      <c r="C41" s="51" t="n">
        <v>6607117</v>
      </c>
      <c r="D41" s="62" t="s">
        <v>38</v>
      </c>
      <c r="E41" s="51" t="s">
        <v>14</v>
      </c>
      <c r="F41" s="12" t="s">
        <v>15</v>
      </c>
      <c r="G41" s="34" t="n">
        <v>195</v>
      </c>
      <c r="H41" s="38" t="n">
        <v>0.559</v>
      </c>
      <c r="I41" s="38" t="n">
        <v>109.095</v>
      </c>
      <c r="J41" s="65"/>
    </row>
    <row r="42" ht="22.5" customHeight="1">
      <c r="A42" s="12" t="n">
        <f>WEEKNUM(B42,2)</f>
        <v>38</v>
      </c>
      <c r="B42" s="32" t="n">
        <v>46280</v>
      </c>
      <c r="C42" s="51" t="n">
        <v>5497580</v>
      </c>
      <c r="D42" s="62" t="s">
        <v>28</v>
      </c>
      <c r="E42" s="51" t="s">
        <v>17</v>
      </c>
      <c r="F42" s="60" t="s">
        <v>15</v>
      </c>
      <c r="G42" s="58" t="n">
        <v>1351</v>
      </c>
      <c r="H42" s="59" t="n">
        <v>0.252</v>
      </c>
      <c r="I42" s="59" t="n">
        <v>340.724</v>
      </c>
      <c r="J42" s="65"/>
    </row>
    <row r="43" ht="22.5" customHeight="1">
      <c r="A43" s="12" t="n">
        <f>WEEKNUM(B43,2)</f>
        <v>38</v>
      </c>
      <c r="B43" s="32" t="n">
        <v>46280</v>
      </c>
      <c r="C43" s="51" t="n">
        <v>91407542</v>
      </c>
      <c r="D43" s="62" t="s">
        <v>28</v>
      </c>
      <c r="E43" s="51" t="s">
        <v>39</v>
      </c>
      <c r="F43" s="12" t="s">
        <v>15</v>
      </c>
      <c r="G43" s="34" t="n">
        <v>298</v>
      </c>
      <c r="H43" s="38" t="n">
        <v>0.021</v>
      </c>
      <c r="I43" s="38" t="n">
        <v>6.114</v>
      </c>
      <c r="J43" s="13"/>
    </row>
    <row r="44" ht="22.5" customHeight="1">
      <c r="A44" s="12" t="n">
        <f>WEEKNUM(B44,2)</f>
        <v>38</v>
      </c>
      <c r="B44" s="32" t="n">
        <v>46280</v>
      </c>
      <c r="C44" s="51" t="n">
        <v>8998645</v>
      </c>
      <c r="D44" s="62" t="s">
        <v>28</v>
      </c>
      <c r="E44" s="51" t="s">
        <v>17</v>
      </c>
      <c r="F44" s="12" t="s">
        <v>15</v>
      </c>
      <c r="G44" s="56" t="n">
        <v>10</v>
      </c>
      <c r="H44" s="38" t="n">
        <v>0.612</v>
      </c>
      <c r="I44" s="38" t="n">
        <v>6.12</v>
      </c>
      <c r="J44" s="13"/>
    </row>
    <row r="45" ht="22.5" customHeight="1">
      <c r="A45" s="12" t="n">
        <f>WEEKNUM(B45,2)</f>
        <v>38</v>
      </c>
      <c r="B45" s="32" t="n">
        <v>46280</v>
      </c>
      <c r="C45" s="51" t="n">
        <v>4383473</v>
      </c>
      <c r="D45" s="62" t="s">
        <v>38</v>
      </c>
      <c r="E45" s="51" t="s">
        <v>14</v>
      </c>
      <c r="F45" s="38" t="s">
        <v>15</v>
      </c>
      <c r="G45" s="34" t="n">
        <v>150</v>
      </c>
      <c r="H45" s="38" t="n">
        <v>0.206</v>
      </c>
      <c r="I45" s="38" t="n">
        <v>30.942</v>
      </c>
      <c r="J45" s="13"/>
    </row>
    <row r="46" ht="22.5" customHeight="1">
      <c r="A46" s="12" t="n">
        <f>WEEKNUM(B46,2)</f>
        <v>38</v>
      </c>
      <c r="B46" s="32" t="n">
        <v>46280</v>
      </c>
      <c r="C46" s="51" t="n">
        <v>8094753</v>
      </c>
      <c r="D46" s="62" t="s">
        <v>38</v>
      </c>
      <c r="E46" s="51" t="s">
        <v>14</v>
      </c>
      <c r="F46" s="12" t="s">
        <v>26</v>
      </c>
      <c r="G46" s="34" t="n">
        <v>371</v>
      </c>
      <c r="H46" s="38" t="n">
        <v>0.44</v>
      </c>
      <c r="I46" s="38" t="n">
        <v>164.99</v>
      </c>
      <c r="J46" s="13"/>
    </row>
    <row r="47" ht="22.5" customHeight="1">
      <c r="A47" s="12" t="n">
        <f>WEEKNUM(B47,2)</f>
        <v>38</v>
      </c>
      <c r="B47" s="32" t="n">
        <v>46280</v>
      </c>
      <c r="C47" s="51" t="n">
        <v>9415350</v>
      </c>
      <c r="D47" s="62" t="s">
        <v>40</v>
      </c>
      <c r="E47" s="51" t="s">
        <v>14</v>
      </c>
      <c r="F47" s="12" t="s">
        <v>26</v>
      </c>
      <c r="G47" s="34" t="n">
        <v>33</v>
      </c>
      <c r="H47" s="38" t="n">
        <v>0.33</v>
      </c>
      <c r="I47" s="38" t="n">
        <v>10.81</v>
      </c>
      <c r="J47" s="13"/>
    </row>
    <row r="48" ht="22.5" customHeight="1">
      <c r="A48" s="12" t="n">
        <f>WEEKNUM(B48,2)</f>
        <v>38</v>
      </c>
      <c r="B48" s="32" t="n">
        <v>46280</v>
      </c>
      <c r="C48" s="51" t="n">
        <v>2783561</v>
      </c>
      <c r="D48" s="62" t="s">
        <v>41</v>
      </c>
      <c r="E48" s="51" t="s">
        <v>14</v>
      </c>
      <c r="F48" s="38" t="s">
        <v>15</v>
      </c>
      <c r="G48" s="56" t="n">
        <v>415</v>
      </c>
      <c r="H48" s="38" t="n">
        <v>0.103</v>
      </c>
      <c r="I48" s="38" t="n">
        <v>42.66</v>
      </c>
      <c r="J48" s="13"/>
    </row>
    <row r="49" ht="22.5" customHeight="1">
      <c r="A49" s="12" t="n">
        <f>WEEKNUM(B49,2)</f>
        <v>38</v>
      </c>
      <c r="B49" s="32" t="n">
        <v>46280</v>
      </c>
      <c r="C49" s="51" t="n">
        <v>10599157</v>
      </c>
      <c r="D49" s="62" t="s">
        <v>42</v>
      </c>
      <c r="E49" s="51" t="s">
        <v>14</v>
      </c>
      <c r="F49" s="38" t="s">
        <v>15</v>
      </c>
      <c r="G49" s="56" t="n">
        <v>96</v>
      </c>
      <c r="H49" s="38" t="n">
        <v>0.309</v>
      </c>
      <c r="I49" s="38" t="n">
        <v>29.65</v>
      </c>
      <c r="J49" s="13"/>
    </row>
    <row r="50" ht="22.5" customHeight="1">
      <c r="A50" s="12" t="n">
        <f>WEEKNUM(B50,2)</f>
        <v>38</v>
      </c>
      <c r="B50" s="32" t="n">
        <v>46280</v>
      </c>
      <c r="C50" s="51" t="n">
        <v>10599681</v>
      </c>
      <c r="D50" s="62" t="s">
        <v>43</v>
      </c>
      <c r="E50" s="51" t="s">
        <v>14</v>
      </c>
      <c r="F50" s="38" t="s">
        <v>15</v>
      </c>
      <c r="G50" s="56" t="n">
        <v>237</v>
      </c>
      <c r="H50" s="38" t="n">
        <v>0.13</v>
      </c>
      <c r="I50" s="38" t="n">
        <v>30.81</v>
      </c>
      <c r="J50" s="13"/>
    </row>
    <row r="51" ht="22.5" customHeight="1">
      <c r="A51" s="12" t="n">
        <f>WEEKNUM(B51,2)</f>
        <v>38</v>
      </c>
      <c r="B51" s="32" t="n">
        <v>46280</v>
      </c>
      <c r="C51" s="51" t="n">
        <v>6060965</v>
      </c>
      <c r="D51" s="62" t="s">
        <v>38</v>
      </c>
      <c r="E51" s="51" t="s">
        <v>14</v>
      </c>
      <c r="F51" s="38" t="s">
        <v>15</v>
      </c>
      <c r="G51" s="57" t="n">
        <v>74</v>
      </c>
      <c r="H51" s="38" t="n">
        <v>0.302</v>
      </c>
      <c r="I51" s="38" t="n">
        <v>22.35</v>
      </c>
      <c r="J51" s="13"/>
    </row>
    <row r="52" ht="22.5" customHeight="1">
      <c r="A52" s="12" t="n">
        <f>WEEKNUM(B52,2)</f>
        <v>38</v>
      </c>
      <c r="B52" s="32" t="n">
        <v>46280</v>
      </c>
      <c r="C52" s="51" t="n">
        <v>10842514</v>
      </c>
      <c r="D52" s="62" t="s">
        <v>44</v>
      </c>
      <c r="E52" s="51" t="s">
        <v>14</v>
      </c>
      <c r="F52" s="12" t="s">
        <v>26</v>
      </c>
      <c r="G52" s="34" t="n">
        <v>0</v>
      </c>
      <c r="H52" s="38" t="n">
        <v>0</v>
      </c>
      <c r="I52" s="38" t="n">
        <v>0</v>
      </c>
      <c r="J52" s="13"/>
    </row>
    <row r="53" ht="22.5" customHeight="1">
      <c r="A53" s="12" t="n">
        <f>WEEKNUM(B53,2)</f>
        <v>38</v>
      </c>
      <c r="B53" s="32" t="n">
        <v>46280</v>
      </c>
      <c r="C53" s="51" t="n">
        <v>10815258</v>
      </c>
      <c r="D53" s="62" t="s">
        <v>44</v>
      </c>
      <c r="E53" s="51" t="s">
        <v>14</v>
      </c>
      <c r="F53" s="38" t="s">
        <v>15</v>
      </c>
      <c r="G53" s="34" t="n">
        <v>2</v>
      </c>
      <c r="H53" s="38" t="n">
        <v>0.18</v>
      </c>
      <c r="I53" s="38" t="n">
        <v>0.36</v>
      </c>
      <c r="J53" s="13"/>
    </row>
    <row r="54" ht="22.5" customHeight="1">
      <c r="A54" s="12" t="n">
        <f>WEEKNUM(B54,2)</f>
        <v>38</v>
      </c>
      <c r="B54" s="32" t="n">
        <v>46280</v>
      </c>
      <c r="C54" s="51" t="n">
        <v>91535229</v>
      </c>
      <c r="D54" s="62" t="s">
        <v>28</v>
      </c>
      <c r="E54" s="51" t="s">
        <v>39</v>
      </c>
      <c r="F54" s="38" t="s">
        <v>15</v>
      </c>
      <c r="G54" s="34" t="n">
        <v>15</v>
      </c>
      <c r="H54" s="38" t="n">
        <v>0.04</v>
      </c>
      <c r="I54" s="38" t="n">
        <v>0.6</v>
      </c>
      <c r="J54" s="13"/>
    </row>
    <row r="55" ht="22.5" customHeight="1">
      <c r="A55" s="12" t="n">
        <f>WEEKNUM(B55,2)</f>
        <v>38</v>
      </c>
      <c r="B55" s="32" t="n">
        <v>46280</v>
      </c>
      <c r="C55" s="51" t="n">
        <v>91535331</v>
      </c>
      <c r="D55" s="62" t="s">
        <v>28</v>
      </c>
      <c r="E55" s="51" t="s">
        <v>29</v>
      </c>
      <c r="F55" s="38" t="s">
        <v>15</v>
      </c>
      <c r="G55" s="57" t="n">
        <v>23</v>
      </c>
      <c r="H55" s="38" t="n">
        <v>0.04</v>
      </c>
      <c r="I55" s="38" t="n">
        <v>0.92</v>
      </c>
      <c r="J55" s="13"/>
    </row>
    <row r="56" ht="22.5" customHeight="1">
      <c r="A56" s="12" t="n">
        <f>WEEKNUM(B56,2)</f>
        <v>38</v>
      </c>
      <c r="B56" s="32" t="n">
        <v>46280</v>
      </c>
      <c r="C56" s="51" t="n">
        <v>11324493</v>
      </c>
      <c r="D56" s="62" t="s">
        <v>28</v>
      </c>
      <c r="E56" s="51" t="s">
        <v>17</v>
      </c>
      <c r="F56" s="12" t="s">
        <v>15</v>
      </c>
      <c r="G56" s="34" t="n">
        <v>4</v>
      </c>
      <c r="H56" s="38" t="n">
        <v>0.3</v>
      </c>
      <c r="I56" s="38" t="n">
        <v>1.2</v>
      </c>
      <c r="J56" s="13"/>
    </row>
    <row r="57" ht="22.5" customHeight="1">
      <c r="A57" s="12" t="n">
        <f>WEEKNUM(B57,2)</f>
        <v>38</v>
      </c>
      <c r="B57" s="32" t="n">
        <v>46280</v>
      </c>
      <c r="C57" s="51" t="n">
        <v>10298628</v>
      </c>
      <c r="D57" s="62" t="s">
        <v>45</v>
      </c>
      <c r="E57" s="51" t="s">
        <v>14</v>
      </c>
      <c r="F57" s="12" t="s">
        <v>26</v>
      </c>
      <c r="G57" s="57" t="n">
        <v>73</v>
      </c>
      <c r="H57" s="38" t="n">
        <v>0.25</v>
      </c>
      <c r="I57" s="38" t="n">
        <v>18.46</v>
      </c>
      <c r="J57" s="13"/>
    </row>
    <row r="58" ht="22.5" customHeight="1">
      <c r="A58" s="12" t="n">
        <f>WEEKNUM(B58,2)</f>
        <v>38</v>
      </c>
      <c r="B58" s="32" t="n">
        <v>46280</v>
      </c>
      <c r="C58" s="51" t="n">
        <v>11655595</v>
      </c>
      <c r="D58" s="62" t="s">
        <v>46</v>
      </c>
      <c r="E58" s="51" t="s">
        <v>14</v>
      </c>
      <c r="F58" s="12" t="s">
        <v>26</v>
      </c>
      <c r="G58" s="34" t="n">
        <v>0</v>
      </c>
      <c r="H58" s="38" t="n">
        <v>0</v>
      </c>
      <c r="I58" s="38" t="n">
        <v>0.01</v>
      </c>
      <c r="J58" s="13"/>
    </row>
    <row r="59" ht="22.5" customHeight="1">
      <c r="A59" s="12" t="n">
        <f>WEEKNUM(B59,2)</f>
        <v>38</v>
      </c>
      <c r="B59" s="32" t="n">
        <v>46280</v>
      </c>
      <c r="C59" s="51" t="n">
        <v>11655596</v>
      </c>
      <c r="D59" s="62" t="s">
        <v>46</v>
      </c>
      <c r="E59" s="51" t="s">
        <v>14</v>
      </c>
      <c r="F59" s="12" t="s">
        <v>12</v>
      </c>
      <c r="G59" s="34" t="n">
        <v>0</v>
      </c>
      <c r="H59" s="38" t="n">
        <v>0</v>
      </c>
      <c r="I59" s="38" t="n">
        <v>0</v>
      </c>
      <c r="J59" s="13"/>
    </row>
    <row r="60" ht="22.5" customHeight="1">
      <c r="A60" s="12" t="n">
        <f>WEEKNUM(B60,2)</f>
        <v>38</v>
      </c>
      <c r="B60" s="32" t="n">
        <v>46280</v>
      </c>
      <c r="C60" s="51" t="n">
        <v>11690183</v>
      </c>
      <c r="D60" s="62" t="s">
        <v>41</v>
      </c>
      <c r="E60" s="51" t="s">
        <v>14</v>
      </c>
      <c r="F60" s="12" t="s">
        <v>15</v>
      </c>
      <c r="G60" s="57" t="n">
        <v>43</v>
      </c>
      <c r="H60" s="38" t="n">
        <v>0.197</v>
      </c>
      <c r="I60" s="38" t="n">
        <v>8.45</v>
      </c>
      <c r="J60" s="13"/>
    </row>
    <row r="61" ht="22.5" customHeight="1">
      <c r="A61" s="12" t="n">
        <f>WEEKNUM(B61,2)</f>
        <v>38</v>
      </c>
      <c r="B61" s="32" t="n">
        <v>46280</v>
      </c>
      <c r="C61" s="51" t="n">
        <v>11763482</v>
      </c>
      <c r="D61" s="62" t="s">
        <v>46</v>
      </c>
      <c r="E61" s="64" t="s">
        <v>14</v>
      </c>
      <c r="F61" s="12" t="s">
        <v>12</v>
      </c>
      <c r="G61" s="34" t="n">
        <v>0</v>
      </c>
      <c r="H61" s="38" t="n">
        <v>0</v>
      </c>
      <c r="I61" s="38" t="n">
        <v>0.182</v>
      </c>
      <c r="J61" s="69"/>
    </row>
    <row r="62" ht="22.5" customHeight="1">
      <c r="A62" s="12" t="n">
        <f>WEEKNUM(B62,2)</f>
        <v>38</v>
      </c>
      <c r="B62" s="32" t="n">
        <v>46280</v>
      </c>
      <c r="C62" s="51" t="n">
        <v>91565942</v>
      </c>
      <c r="D62" s="62" t="s">
        <v>28</v>
      </c>
      <c r="E62" s="51" t="s">
        <v>39</v>
      </c>
      <c r="F62" s="38" t="s">
        <v>15</v>
      </c>
      <c r="G62" s="34" t="n">
        <v>229</v>
      </c>
      <c r="H62" s="38" t="n">
        <v>0.03</v>
      </c>
      <c r="I62" s="38" t="n">
        <v>6.87</v>
      </c>
      <c r="J62" s="69"/>
    </row>
    <row r="63" ht="22.5" customHeight="1">
      <c r="A63" s="12" t="n">
        <f>WEEKNUM(B63,2)</f>
        <v>38</v>
      </c>
      <c r="B63" s="32" t="n">
        <v>46280</v>
      </c>
      <c r="C63" s="51" t="n">
        <v>91565947</v>
      </c>
      <c r="D63" s="62" t="s">
        <v>28</v>
      </c>
      <c r="E63" s="51" t="s">
        <v>29</v>
      </c>
      <c r="F63" s="38" t="s">
        <v>15</v>
      </c>
      <c r="G63" s="34" t="n">
        <v>437</v>
      </c>
      <c r="H63" s="38" t="n">
        <v>0.02</v>
      </c>
      <c r="I63" s="38" t="n">
        <v>8.72</v>
      </c>
      <c r="J63" s="69"/>
    </row>
    <row r="64" ht="22.5" customHeight="1">
      <c r="A64" s="12" t="n">
        <f>WEEKNUM(B64,2)</f>
        <v>38</v>
      </c>
      <c r="B64" s="32" t="n">
        <v>46280</v>
      </c>
      <c r="C64" s="51" t="n">
        <v>5464039</v>
      </c>
      <c r="D64" s="62" t="s">
        <v>28</v>
      </c>
      <c r="E64" s="51" t="s">
        <v>47</v>
      </c>
      <c r="F64" s="12" t="s">
        <v>15</v>
      </c>
      <c r="G64" s="34" t="n">
        <v>1500</v>
      </c>
      <c r="H64" s="38" t="n">
        <v>0.297</v>
      </c>
      <c r="I64" s="38" t="n">
        <v>445.762</v>
      </c>
      <c r="J64" s="13"/>
    </row>
    <row r="65" ht="22.5" customHeight="1">
      <c r="A65" s="12" t="n">
        <f>WEEKNUM(B65,2)</f>
        <v>38</v>
      </c>
      <c r="B65" s="32" t="n">
        <v>46280</v>
      </c>
      <c r="C65" s="51" t="n">
        <v>8057746</v>
      </c>
      <c r="D65" s="62" t="s">
        <v>28</v>
      </c>
      <c r="E65" s="51" t="s">
        <v>47</v>
      </c>
      <c r="F65" s="12" t="s">
        <v>15</v>
      </c>
      <c r="G65" s="34" t="n">
        <v>0</v>
      </c>
      <c r="H65" s="38" t="n">
        <v>0</v>
      </c>
      <c r="I65" s="38" t="n">
        <v>0</v>
      </c>
      <c r="J65" s="13"/>
    </row>
    <row r="66" ht="22.5" customHeight="1">
      <c r="A66" s="12" t="n">
        <f>WEEKNUM(B66,2)</f>
        <v>38</v>
      </c>
      <c r="B66" s="32" t="n">
        <v>46280</v>
      </c>
      <c r="C66" s="51" t="n">
        <v>91399821</v>
      </c>
      <c r="D66" s="61" t="s">
        <v>43</v>
      </c>
      <c r="E66" s="51" t="s">
        <v>14</v>
      </c>
      <c r="F66" s="60" t="s">
        <v>26</v>
      </c>
      <c r="G66" s="58" t="n">
        <v>267</v>
      </c>
      <c r="H66" s="59" t="n">
        <v>0.03</v>
      </c>
      <c r="I66" s="59" t="n">
        <v>7.38</v>
      </c>
      <c r="J66" s="13"/>
    </row>
    <row r="67" ht="22.5" customHeight="1">
      <c r="A67" s="12" t="n">
        <f>WEEKNUM(B67,2)</f>
        <v>38</v>
      </c>
      <c r="B67" s="32" t="n">
        <v>46280</v>
      </c>
      <c r="C67" s="51" t="n">
        <v>8670368</v>
      </c>
      <c r="D67" s="61" t="s">
        <v>16</v>
      </c>
      <c r="E67" s="51" t="s">
        <v>11</v>
      </c>
      <c r="F67" s="12" t="s">
        <v>32</v>
      </c>
      <c r="G67" s="34" t="n">
        <v>4</v>
      </c>
      <c r="H67" s="38" t="n">
        <v>0.1</v>
      </c>
      <c r="I67" s="38" t="n">
        <v>0.42</v>
      </c>
      <c r="J67" s="63" t="n">
        <v>0</v>
      </c>
    </row>
    <row r="68" ht="22.5" customHeight="1">
      <c r="A68" s="12" t="n">
        <f>WEEKNUM(B68,2)</f>
        <v>38</v>
      </c>
      <c r="B68" s="32" t="n">
        <v>46280</v>
      </c>
      <c r="C68" s="51" t="n">
        <v>10514860</v>
      </c>
      <c r="D68" s="62" t="s">
        <v>46</v>
      </c>
      <c r="E68" s="51" t="s">
        <v>14</v>
      </c>
      <c r="F68" s="12" t="s">
        <v>15</v>
      </c>
      <c r="G68" s="34" t="n">
        <v>65</v>
      </c>
      <c r="H68" s="38" t="n">
        <v>0.655</v>
      </c>
      <c r="I68" s="38" t="n">
        <v>42.6</v>
      </c>
      <c r="J68" s="13"/>
    </row>
    <row r="69" ht="22.5" customHeight="1">
      <c r="A69" s="12" t="n">
        <f>WEEKNUM(B69,2)</f>
        <v>38</v>
      </c>
      <c r="B69" s="32" t="n">
        <v>46280</v>
      </c>
      <c r="C69" s="51" t="n">
        <v>91532857</v>
      </c>
      <c r="D69" s="62" t="s">
        <v>48</v>
      </c>
      <c r="E69" s="51" t="s">
        <v>14</v>
      </c>
      <c r="F69" s="12" t="s">
        <v>12</v>
      </c>
      <c r="G69" s="34" t="n">
        <v>50</v>
      </c>
      <c r="H69" s="38" t="n">
        <v>0.177</v>
      </c>
      <c r="I69" s="38" t="n">
        <v>8.8457</v>
      </c>
      <c r="J69" s="13"/>
    </row>
    <row r="70" ht="22.5" customHeight="1">
      <c r="A70" s="12" t="n">
        <f>WEEKNUM(B70,2)</f>
        <v>38</v>
      </c>
      <c r="B70" s="32" t="n">
        <v>46280</v>
      </c>
      <c r="C70" s="51" t="n">
        <v>91534913</v>
      </c>
      <c r="D70" s="62" t="s">
        <v>49</v>
      </c>
      <c r="E70" s="51" t="s">
        <v>50</v>
      </c>
      <c r="F70" s="12" t="s">
        <v>15</v>
      </c>
      <c r="G70" s="34" t="n">
        <v>1</v>
      </c>
      <c r="H70" s="38" t="n">
        <v>1</v>
      </c>
      <c r="I70" s="38" t="n">
        <v>1</v>
      </c>
      <c r="J70" s="13"/>
    </row>
    <row r="71" ht="22.5" customHeight="1">
      <c r="A71" s="12" t="n">
        <f>WEEKNUM(B71,2)</f>
        <v>38</v>
      </c>
      <c r="B71" s="32" t="n">
        <v>46280</v>
      </c>
      <c r="C71" s="51" t="n">
        <v>91533906</v>
      </c>
      <c r="D71" s="62" t="s">
        <v>51</v>
      </c>
      <c r="E71" s="51" t="s">
        <v>52</v>
      </c>
      <c r="F71" s="12" t="s">
        <v>15</v>
      </c>
      <c r="G71" s="34" t="n">
        <v>0</v>
      </c>
      <c r="H71" s="38" t="n">
        <v>0</v>
      </c>
      <c r="I71" s="38" t="n">
        <v>0</v>
      </c>
      <c r="J71" s="13"/>
    </row>
    <row r="72" ht="22.5" customHeight="1">
      <c r="A72" s="12" t="n">
        <f>WEEKNUM(B72,2)</f>
        <v>38</v>
      </c>
      <c r="B72" s="32" t="n">
        <v>46280</v>
      </c>
      <c r="C72" s="51" t="n">
        <v>91545519</v>
      </c>
      <c r="D72" s="62" t="s">
        <v>53</v>
      </c>
      <c r="E72" s="51" t="s">
        <v>47</v>
      </c>
      <c r="F72" s="12" t="s">
        <v>15</v>
      </c>
      <c r="G72" s="34" t="n">
        <v>50</v>
      </c>
      <c r="H72" s="38" t="n">
        <v>0.2</v>
      </c>
      <c r="I72" s="38" t="n">
        <v>10</v>
      </c>
      <c r="J72" s="13"/>
    </row>
    <row r="73" ht="22.5" customHeight="1">
      <c r="A73" s="12" t="n">
        <f>WEEKNUM(B73,2)</f>
        <v>38</v>
      </c>
      <c r="B73" s="32" t="n">
        <v>46280</v>
      </c>
      <c r="C73" s="51" t="n">
        <v>91551388</v>
      </c>
      <c r="D73" s="62" t="s">
        <v>54</v>
      </c>
      <c r="E73" s="51" t="s">
        <v>34</v>
      </c>
      <c r="F73" s="12" t="s">
        <v>12</v>
      </c>
      <c r="G73" s="34" t="n">
        <v>27</v>
      </c>
      <c r="H73" s="38" t="n">
        <v>0.486</v>
      </c>
      <c r="I73" s="38" t="n">
        <v>13.1135</v>
      </c>
      <c r="J73" s="13"/>
    </row>
    <row r="74" ht="22.5" customHeight="1">
      <c r="A74" s="12" t="n">
        <f>WEEKNUM(B74,2)</f>
        <v>38</v>
      </c>
      <c r="B74" s="32" t="n">
        <v>46280</v>
      </c>
      <c r="C74" s="51" t="n">
        <v>91565948</v>
      </c>
      <c r="D74" s="62" t="s">
        <v>48</v>
      </c>
      <c r="E74" s="51" t="s">
        <v>14</v>
      </c>
      <c r="F74" s="12" t="s">
        <v>12</v>
      </c>
      <c r="G74" s="34" t="n">
        <v>4</v>
      </c>
      <c r="H74" s="38" t="n">
        <v>0.218</v>
      </c>
      <c r="I74" s="38" t="n">
        <v>0.8713</v>
      </c>
      <c r="J74" s="13"/>
    </row>
    <row r="75" ht="22.5" customHeight="1">
      <c r="A75" s="12" t="n">
        <f>WEEKNUM(B75,2)</f>
        <v>38</v>
      </c>
      <c r="B75" s="32" t="n">
        <v>46280</v>
      </c>
      <c r="C75" s="51" t="n">
        <v>91550293</v>
      </c>
      <c r="D75" s="62" t="s">
        <v>55</v>
      </c>
      <c r="E75" s="51" t="s">
        <v>56</v>
      </c>
      <c r="F75" s="12" t="s">
        <v>15</v>
      </c>
      <c r="G75" s="34" t="n">
        <v>38</v>
      </c>
      <c r="H75" s="38" t="n">
        <v>0.35</v>
      </c>
      <c r="I75" s="38" t="n">
        <v>13.3</v>
      </c>
      <c r="J75" s="13"/>
    </row>
    <row r="76" ht="22.5" customHeight="1">
      <c r="A76" s="12" t="n">
        <f>WEEKNUM(B76,2)</f>
        <v>38</v>
      </c>
      <c r="B76" s="32" t="n">
        <v>46280</v>
      </c>
      <c r="C76" s="51" t="n">
        <v>9333145</v>
      </c>
      <c r="D76" s="62" t="s">
        <v>57</v>
      </c>
      <c r="E76" s="51" t="s">
        <v>14</v>
      </c>
      <c r="F76" s="12" t="s">
        <v>26</v>
      </c>
      <c r="G76" s="34" t="n">
        <v>188</v>
      </c>
      <c r="H76" s="38" t="n">
        <v>0.52</v>
      </c>
      <c r="I76" s="38" t="n">
        <v>98.05</v>
      </c>
      <c r="J76" s="13"/>
    </row>
    <row r="77" ht="22.5" customHeight="1">
      <c r="A77" s="12" t="n">
        <f>WEEKNUM(B77,2)</f>
        <v>38</v>
      </c>
      <c r="B77" s="32" t="n">
        <v>46280</v>
      </c>
      <c r="C77" s="51" t="n">
        <v>91557347</v>
      </c>
      <c r="D77" s="62" t="s">
        <v>58</v>
      </c>
      <c r="E77" s="51" t="s">
        <v>14</v>
      </c>
      <c r="F77" s="12" t="s">
        <v>15</v>
      </c>
      <c r="G77" s="34" t="n">
        <v>25</v>
      </c>
      <c r="H77" s="38" t="n">
        <v>0.8</v>
      </c>
      <c r="I77" s="38" t="n">
        <v>20</v>
      </c>
      <c r="J77" s="13"/>
    </row>
    <row r="78" ht="22.5" customHeight="1">
      <c r="A78" s="12" t="n">
        <f>WEEKNUM(B78,2)</f>
        <v>38</v>
      </c>
      <c r="B78" s="32" t="n">
        <v>46280</v>
      </c>
      <c r="C78" s="51" t="n">
        <v>12115625</v>
      </c>
      <c r="D78" s="62" t="s">
        <v>59</v>
      </c>
      <c r="E78" s="51" t="s">
        <v>14</v>
      </c>
      <c r="F78" s="12" t="s">
        <v>15</v>
      </c>
      <c r="G78" s="34" t="n">
        <v>0</v>
      </c>
      <c r="H78" s="38" t="n">
        <v>0</v>
      </c>
      <c r="I78" s="38" t="n">
        <v>0</v>
      </c>
      <c r="J78" s="13"/>
    </row>
    <row r="79" ht="22.5" customHeight="1">
      <c r="A79" s="12" t="n">
        <f>WEEKNUM(B79,2)</f>
        <v>38</v>
      </c>
      <c r="B79" s="32" t="n">
        <v>46280</v>
      </c>
      <c r="C79" s="51" t="n">
        <v>91564897</v>
      </c>
      <c r="D79" s="62" t="s">
        <v>33</v>
      </c>
      <c r="E79" s="51" t="s">
        <v>56</v>
      </c>
      <c r="F79" s="12" t="s">
        <v>15</v>
      </c>
      <c r="G79" s="34" t="n">
        <v>0</v>
      </c>
      <c r="H79" s="38" t="n">
        <v>0</v>
      </c>
      <c r="I79" s="38" t="n">
        <v>0</v>
      </c>
      <c r="J79" s="13"/>
    </row>
    <row r="80" ht="22.5" customHeight="1">
      <c r="A80" s="12" t="n">
        <f>WEEKNUM(B80,2)</f>
        <v>38</v>
      </c>
      <c r="B80" s="32" t="n">
        <v>46280</v>
      </c>
      <c r="C80" s="51" t="n">
        <v>91564896</v>
      </c>
      <c r="D80" s="62" t="s">
        <v>60</v>
      </c>
      <c r="E80" s="51" t="s">
        <v>14</v>
      </c>
      <c r="F80" s="37" t="s">
        <v>15</v>
      </c>
      <c r="G80" s="71" t="n">
        <v>59</v>
      </c>
      <c r="H80" s="72" t="n">
        <v>0.35</v>
      </c>
      <c r="I80" s="72" t="n">
        <v>20.65</v>
      </c>
      <c r="J80" s="69"/>
    </row>
    <row r="81" ht="22.5" customHeight="1">
      <c r="A81" s="12" t="n">
        <f>WEEKNUM(B81,2)</f>
        <v>38</v>
      </c>
      <c r="B81" s="32" t="n">
        <v>46280</v>
      </c>
      <c r="C81" s="51" t="n">
        <v>12306671</v>
      </c>
      <c r="D81" s="62" t="s">
        <v>61</v>
      </c>
      <c r="E81" s="51" t="s">
        <v>62</v>
      </c>
      <c r="F81" s="12" t="s">
        <v>21</v>
      </c>
      <c r="G81" s="71" t="n">
        <v>17</v>
      </c>
      <c r="H81" s="72" t="n">
        <v>0.2</v>
      </c>
      <c r="I81" s="72" t="n">
        <v>3.4</v>
      </c>
      <c r="J81" s="12"/>
    </row>
    <row r="82" ht="22.5" customHeight="1">
      <c r="A82" s="12" t="n">
        <f>WEEKNUM(B82,2)</f>
        <v>38</v>
      </c>
      <c r="B82" s="32" t="n">
        <v>46280</v>
      </c>
      <c r="C82" s="51" t="n">
        <v>12304863</v>
      </c>
      <c r="D82" s="62" t="s">
        <v>59</v>
      </c>
      <c r="E82" s="51" t="s">
        <v>14</v>
      </c>
      <c r="F82" s="51" t="s">
        <v>26</v>
      </c>
      <c r="G82" s="34" t="n">
        <v>0</v>
      </c>
      <c r="H82" s="38" t="n">
        <v>0</v>
      </c>
      <c r="I82" s="38" t="n">
        <v>0.12</v>
      </c>
      <c r="J82" s="13"/>
    </row>
    <row r="83" ht="22.5" customHeight="1">
      <c r="A83" s="12" t="n">
        <f>WEEKNUM(B83,2)</f>
        <v>38</v>
      </c>
      <c r="B83" s="32" t="n">
        <v>46280</v>
      </c>
      <c r="C83" s="51" t="n">
        <v>91565968</v>
      </c>
      <c r="D83" s="62"/>
      <c r="E83" s="51" t="s">
        <v>47</v>
      </c>
      <c r="F83" s="12" t="s">
        <v>12</v>
      </c>
      <c r="G83" s="58" t="n">
        <v>0</v>
      </c>
      <c r="H83" s="59" t="n">
        <v>0</v>
      </c>
      <c r="I83" s="59" t="n">
        <v>5.9756</v>
      </c>
      <c r="J83" s="12"/>
    </row>
    <row r="84" ht="22.5" customHeight="1">
      <c r="A84" s="12" t="n">
        <f>WEEKNUM(B84,2)</f>
        <v>38</v>
      </c>
      <c r="B84" s="32" t="n">
        <v>46280</v>
      </c>
      <c r="C84" s="51" t="n">
        <v>91565967</v>
      </c>
      <c r="D84" s="62"/>
      <c r="E84" s="51" t="s">
        <v>17</v>
      </c>
      <c r="F84" s="12" t="s">
        <v>12</v>
      </c>
      <c r="G84" s="34" t="n">
        <v>0</v>
      </c>
      <c r="H84" s="38" t="n">
        <v>0</v>
      </c>
      <c r="I84" s="38" t="n">
        <v>12.3676</v>
      </c>
      <c r="J84" s="12"/>
    </row>
    <row r="85" ht="22.5" customHeight="1">
      <c r="A85" s="12" t="n">
        <f>WEEKNUM(B85,2)</f>
        <v>38</v>
      </c>
      <c r="B85" s="32" t="n">
        <v>46280</v>
      </c>
      <c r="C85" s="51" t="n">
        <v>91565966</v>
      </c>
      <c r="D85" s="62"/>
      <c r="E85" s="51" t="s">
        <v>63</v>
      </c>
      <c r="F85" s="12" t="s">
        <v>12</v>
      </c>
      <c r="G85" s="34" t="n">
        <v>0</v>
      </c>
      <c r="H85" s="38" t="n">
        <v>0</v>
      </c>
      <c r="I85" s="38" t="n">
        <v>11.1248</v>
      </c>
      <c r="J85" s="12"/>
    </row>
    <row r="86" ht="22.5" customHeight="1">
      <c r="A86" s="12" t="n">
        <f>WEEKNUM(B86,2)</f>
        <v>38</v>
      </c>
      <c r="B86" s="32" t="n">
        <v>46280</v>
      </c>
      <c r="C86" s="51" t="n">
        <v>91565965</v>
      </c>
      <c r="D86" s="62"/>
      <c r="E86" s="51" t="s">
        <v>39</v>
      </c>
      <c r="F86" s="12" t="s">
        <v>12</v>
      </c>
      <c r="G86" s="34" t="n">
        <v>0</v>
      </c>
      <c r="H86" s="38" t="n">
        <v>0</v>
      </c>
      <c r="I86" s="38" t="n">
        <v>4.6184</v>
      </c>
      <c r="J86" s="12"/>
    </row>
    <row r="87" ht="22.5" customHeight="1">
      <c r="A87" s="12" t="n">
        <f>WEEKNUM(B87,2)</f>
        <v>38</v>
      </c>
      <c r="B87" s="32" t="n">
        <v>46280</v>
      </c>
      <c r="C87" s="51" t="n">
        <v>91565964</v>
      </c>
      <c r="D87" s="62"/>
      <c r="E87" s="51" t="s">
        <v>47</v>
      </c>
      <c r="F87" s="12" t="s">
        <v>12</v>
      </c>
      <c r="G87" s="34" t="n">
        <v>0</v>
      </c>
      <c r="H87" s="38" t="n">
        <v>0</v>
      </c>
      <c r="I87" s="38" t="n">
        <v>0.154</v>
      </c>
      <c r="J87" s="12"/>
    </row>
    <row r="88" ht="22.5" customHeight="1">
      <c r="A88" s="12" t="n">
        <f>WEEKNUM(B88,2)</f>
        <v>38</v>
      </c>
      <c r="B88" s="32" t="n">
        <v>46280</v>
      </c>
      <c r="C88" s="51" t="n">
        <v>91565963</v>
      </c>
      <c r="D88" s="62"/>
      <c r="E88" s="51" t="s">
        <v>17</v>
      </c>
      <c r="F88" s="12" t="s">
        <v>12</v>
      </c>
      <c r="G88" s="34" t="n">
        <v>0</v>
      </c>
      <c r="H88" s="38" t="n">
        <v>0</v>
      </c>
      <c r="I88" s="38" t="n">
        <v>0.3248</v>
      </c>
      <c r="J88" s="12"/>
    </row>
    <row r="89" ht="22.5" customHeight="1">
      <c r="A89" s="12" t="n">
        <f>WEEKNUM(B89,2)</f>
        <v>38</v>
      </c>
      <c r="B89" s="32" t="n">
        <v>46280</v>
      </c>
      <c r="C89" s="51" t="n">
        <v>91565962</v>
      </c>
      <c r="D89" s="62"/>
      <c r="E89" s="51" t="s">
        <v>63</v>
      </c>
      <c r="F89" s="12" t="s">
        <v>12</v>
      </c>
      <c r="G89" s="34" t="n">
        <v>0</v>
      </c>
      <c r="H89" s="38" t="n">
        <v>0</v>
      </c>
      <c r="I89" s="38" t="n">
        <v>1.63</v>
      </c>
      <c r="J89" s="12"/>
    </row>
    <row r="90" ht="22.5" customHeight="1">
      <c r="A90" s="12" t="n">
        <f>WEEKNUM(B90,2)</f>
        <v>38</v>
      </c>
      <c r="B90" s="32" t="n">
        <v>46280</v>
      </c>
      <c r="C90" s="51" t="n">
        <v>91565961</v>
      </c>
      <c r="D90" s="62"/>
      <c r="E90" s="51" t="s">
        <v>39</v>
      </c>
      <c r="F90" s="12" t="s">
        <v>12</v>
      </c>
      <c r="G90" s="34" t="n">
        <v>0</v>
      </c>
      <c r="H90" s="38" t="n">
        <v>0</v>
      </c>
      <c r="I90" s="38" t="n">
        <v>1.8304</v>
      </c>
      <c r="J90" s="12"/>
    </row>
    <row r="91" ht="22.5" customHeight="1">
      <c r="A91" s="12" t="n">
        <f>WEEKNUM(B91,2)</f>
        <v>38</v>
      </c>
      <c r="B91" s="32" t="n">
        <v>46280</v>
      </c>
      <c r="C91" s="51" t="n">
        <v>91399439</v>
      </c>
      <c r="D91" s="62" t="s">
        <v>64</v>
      </c>
      <c r="E91" s="51" t="s">
        <v>29</v>
      </c>
      <c r="F91" s="12" t="s">
        <v>15</v>
      </c>
      <c r="G91" s="12" t="n">
        <v>4</v>
      </c>
      <c r="H91" s="38" t="n">
        <v>0.1</v>
      </c>
      <c r="I91" s="38" t="n">
        <v>0.4</v>
      </c>
      <c r="J91" s="12"/>
    </row>
    <row r="92" ht="22.5" customHeight="1">
      <c r="A92" s="12" t="n">
        <f>WEEKNUM(B92,2)</f>
        <v>38</v>
      </c>
      <c r="B92" s="32" t="n">
        <v>46280</v>
      </c>
      <c r="C92" s="51" t="n">
        <v>91399437</v>
      </c>
      <c r="D92" s="62" t="s">
        <v>65</v>
      </c>
      <c r="E92" s="55" t="s">
        <v>63</v>
      </c>
      <c r="F92" s="12" t="s">
        <v>15</v>
      </c>
      <c r="G92" s="34" t="n">
        <v>50</v>
      </c>
      <c r="H92" s="38" t="n">
        <v>0.15</v>
      </c>
      <c r="I92" s="38" t="n">
        <v>7.5</v>
      </c>
      <c r="J92" s="12"/>
    </row>
    <row r="93" ht="22.5" customHeight="1">
      <c r="A93" s="12" t="n">
        <f>WEEKNUM(B93,2)</f>
        <v>38</v>
      </c>
      <c r="B93" s="32" t="n">
        <v>46280</v>
      </c>
      <c r="C93" s="51" t="n">
        <v>5556054</v>
      </c>
      <c r="D93" s="62" t="s">
        <v>66</v>
      </c>
      <c r="E93" s="51" t="s">
        <v>39</v>
      </c>
      <c r="F93" s="12" t="s">
        <v>15</v>
      </c>
      <c r="G93" s="56" t="n">
        <v>1</v>
      </c>
      <c r="H93" s="38" t="n">
        <v>0.75</v>
      </c>
      <c r="I93" s="38" t="n">
        <v>0.75</v>
      </c>
      <c r="J93" s="12"/>
    </row>
    <row r="94" ht="22.5" customHeight="1">
      <c r="A94" s="12" t="n">
        <f>WEEKNUM(B94,2)</f>
        <v>38</v>
      </c>
      <c r="B94" s="32" t="n">
        <v>46280</v>
      </c>
      <c r="C94" s="51" t="n">
        <v>8628042</v>
      </c>
      <c r="D94" s="62" t="s">
        <v>30</v>
      </c>
      <c r="E94" s="51" t="s">
        <v>14</v>
      </c>
      <c r="F94" s="60" t="s">
        <v>26</v>
      </c>
      <c r="G94" s="60" t="n">
        <v>453</v>
      </c>
      <c r="H94" s="59" t="n">
        <v>0.36</v>
      </c>
      <c r="I94" s="59" t="n">
        <v>163.2</v>
      </c>
      <c r="J94" s="65"/>
    </row>
    <row r="95" ht="22.5" customHeight="1">
      <c r="A95" s="12" t="n">
        <f>WEEKNUM(B95,2)</f>
        <v>38</v>
      </c>
      <c r="B95" s="32" t="n">
        <v>46280</v>
      </c>
      <c r="C95" s="51" t="n">
        <v>9297014</v>
      </c>
      <c r="D95" s="62" t="s">
        <v>13</v>
      </c>
      <c r="E95" s="51" t="s">
        <v>14</v>
      </c>
      <c r="F95" s="12" t="s">
        <v>26</v>
      </c>
      <c r="G95" s="12" t="n">
        <v>296</v>
      </c>
      <c r="H95" s="38" t="n">
        <v>0.17</v>
      </c>
      <c r="I95" s="38" t="n">
        <v>50.06</v>
      </c>
      <c r="J95" s="13"/>
    </row>
    <row r="96" ht="22.5" customHeight="1">
      <c r="A96" s="12" t="n">
        <f>WEEKNUM(B96,2)</f>
        <v>38</v>
      </c>
      <c r="B96" s="32" t="n">
        <v>46280</v>
      </c>
      <c r="C96" s="51" t="n">
        <v>7815836</v>
      </c>
      <c r="D96" s="62" t="s">
        <v>67</v>
      </c>
      <c r="E96" s="51" t="s">
        <v>39</v>
      </c>
      <c r="F96" s="12" t="s">
        <v>15</v>
      </c>
      <c r="G96" s="56" t="n">
        <v>3599</v>
      </c>
      <c r="H96" s="38" t="n">
        <v>0.099</v>
      </c>
      <c r="I96" s="38" t="n">
        <v>356.475</v>
      </c>
      <c r="J96" s="13"/>
    </row>
    <row r="97" ht="22.5" customHeight="1">
      <c r="A97" s="12" t="n">
        <f>WEEKNUM(B97,2)</f>
        <v>38</v>
      </c>
      <c r="B97" s="32" t="n">
        <v>46280</v>
      </c>
      <c r="C97" s="51" t="n">
        <v>8312006</v>
      </c>
      <c r="D97" s="62" t="s">
        <v>68</v>
      </c>
      <c r="E97" s="51" t="s">
        <v>14</v>
      </c>
      <c r="F97" s="12" t="s">
        <v>15</v>
      </c>
      <c r="G97" s="56" t="n">
        <v>20</v>
      </c>
      <c r="H97" s="38" t="n">
        <v>0.12</v>
      </c>
      <c r="I97" s="38" t="n">
        <v>2.4</v>
      </c>
      <c r="J97" s="13"/>
    </row>
    <row r="98" ht="22.5" customHeight="1">
      <c r="A98" s="12" t="n">
        <f>WEEKNUM(B98,2)</f>
        <v>38</v>
      </c>
      <c r="B98" s="32" t="n">
        <v>46280</v>
      </c>
      <c r="C98" s="51" t="n">
        <v>91467820</v>
      </c>
      <c r="D98" s="62" t="s">
        <v>69</v>
      </c>
      <c r="E98" s="51" t="s">
        <v>39</v>
      </c>
      <c r="F98" s="12" t="s">
        <v>15</v>
      </c>
      <c r="G98" s="56" t="n">
        <v>267</v>
      </c>
      <c r="H98" s="38" t="n">
        <v>0.1</v>
      </c>
      <c r="I98" s="38" t="n">
        <v>26.7</v>
      </c>
      <c r="J98" s="13"/>
    </row>
    <row r="99" ht="22.5" customHeight="1">
      <c r="A99" s="12" t="n">
        <f>WEEKNUM(B99,2)</f>
        <v>38</v>
      </c>
      <c r="B99" s="32" t="n">
        <v>46280</v>
      </c>
      <c r="C99" s="51" t="n">
        <v>91467821</v>
      </c>
      <c r="D99" s="62" t="s">
        <v>69</v>
      </c>
      <c r="E99" s="51" t="s">
        <v>17</v>
      </c>
      <c r="F99" s="12" t="s">
        <v>15</v>
      </c>
      <c r="G99" s="56" t="n">
        <v>100</v>
      </c>
      <c r="H99" s="38" t="n">
        <v>0.17</v>
      </c>
      <c r="I99" s="38" t="n">
        <v>17</v>
      </c>
      <c r="J99" s="13"/>
    </row>
    <row r="100" ht="22.5" customHeight="1">
      <c r="A100" s="12" t="n">
        <f>WEEKNUM(B100,2)</f>
        <v>38</v>
      </c>
      <c r="B100" s="32" t="n">
        <v>46280</v>
      </c>
      <c r="C100" s="51" t="n">
        <v>10295313</v>
      </c>
      <c r="D100" s="62" t="s">
        <v>68</v>
      </c>
      <c r="E100" s="51" t="s">
        <v>14</v>
      </c>
      <c r="F100" s="12" t="s">
        <v>15</v>
      </c>
      <c r="G100" s="34" t="n">
        <v>0</v>
      </c>
      <c r="H100" s="38" t="n">
        <v>0</v>
      </c>
      <c r="I100" s="38" t="n">
        <v>0</v>
      </c>
      <c r="J100" s="13"/>
    </row>
    <row r="101" ht="22.5" customHeight="1">
      <c r="A101" s="12" t="n">
        <f>WEEKNUM(B101,2)</f>
        <v>38</v>
      </c>
      <c r="B101" s="32" t="n">
        <v>46280</v>
      </c>
      <c r="C101" s="51" t="n">
        <v>91496145</v>
      </c>
      <c r="D101" s="62" t="s">
        <v>69</v>
      </c>
      <c r="E101" s="55" t="s">
        <v>63</v>
      </c>
      <c r="F101" s="12" t="s">
        <v>15</v>
      </c>
      <c r="G101" s="56" t="n">
        <v>50</v>
      </c>
      <c r="H101" s="38" t="n">
        <v>0.15</v>
      </c>
      <c r="I101" s="38" t="n">
        <v>7.5</v>
      </c>
      <c r="J101" s="13"/>
    </row>
    <row r="102" ht="22.5" customHeight="1">
      <c r="A102" s="12" t="n">
        <f>WEEKNUM(B102,2)</f>
        <v>38</v>
      </c>
      <c r="B102" s="32" t="n">
        <v>46280</v>
      </c>
      <c r="C102" s="51" t="n">
        <v>91496146</v>
      </c>
      <c r="D102" s="62" t="s">
        <v>69</v>
      </c>
      <c r="E102" s="51" t="s">
        <v>47</v>
      </c>
      <c r="F102" s="12" t="s">
        <v>15</v>
      </c>
      <c r="G102" s="56" t="n">
        <v>93</v>
      </c>
      <c r="H102" s="38" t="n">
        <v>0.14</v>
      </c>
      <c r="I102" s="38" t="n">
        <v>13.02</v>
      </c>
      <c r="J102" s="13"/>
    </row>
    <row r="103" ht="22.5" customHeight="1">
      <c r="A103" s="12" t="n">
        <f>WEEKNUM(B103,2)</f>
        <v>38</v>
      </c>
      <c r="B103" s="32" t="n">
        <v>46280</v>
      </c>
      <c r="C103" s="51" t="n">
        <v>91496147</v>
      </c>
      <c r="D103" s="62" t="s">
        <v>69</v>
      </c>
      <c r="E103" s="51" t="s">
        <v>11</v>
      </c>
      <c r="F103" s="12" t="s">
        <v>15</v>
      </c>
      <c r="G103" s="56" t="n">
        <v>143</v>
      </c>
      <c r="H103" s="38" t="n">
        <v>0.13</v>
      </c>
      <c r="I103" s="38" t="n">
        <v>18.59</v>
      </c>
      <c r="J103" s="13"/>
    </row>
    <row r="104" ht="22.5" customHeight="1">
      <c r="A104" s="12" t="n">
        <f>WEEKNUM(B104,2)</f>
        <v>38</v>
      </c>
      <c r="B104" s="32" t="n">
        <v>46280</v>
      </c>
      <c r="C104" s="51" t="n">
        <v>91496148</v>
      </c>
      <c r="D104" s="62" t="s">
        <v>69</v>
      </c>
      <c r="E104" s="51" t="s">
        <v>14</v>
      </c>
      <c r="F104" s="12" t="s">
        <v>15</v>
      </c>
      <c r="G104" s="56" t="n">
        <v>160</v>
      </c>
      <c r="H104" s="38" t="n">
        <v>0.15</v>
      </c>
      <c r="I104" s="38" t="n">
        <v>24</v>
      </c>
      <c r="J104" s="13"/>
    </row>
    <row r="105" ht="22.5" customHeight="1">
      <c r="A105" s="12" t="n">
        <f>WEEKNUM(B105,2)</f>
        <v>38</v>
      </c>
      <c r="B105" s="32" t="n">
        <v>46280</v>
      </c>
      <c r="C105" s="51" t="n">
        <v>10765365</v>
      </c>
      <c r="D105" s="62" t="s">
        <v>70</v>
      </c>
      <c r="E105" s="55" t="s">
        <v>63</v>
      </c>
      <c r="F105" s="12" t="s">
        <v>15</v>
      </c>
      <c r="G105" s="56" t="n">
        <v>100</v>
      </c>
      <c r="H105" s="38" t="n">
        <v>0.181</v>
      </c>
      <c r="I105" s="38" t="n">
        <v>18.07</v>
      </c>
      <c r="J105" s="13"/>
    </row>
    <row r="106" ht="22.5" customHeight="1">
      <c r="A106" s="12" t="n">
        <f>WEEKNUM(B106,2)</f>
        <v>38</v>
      </c>
      <c r="B106" s="32" t="n">
        <v>46280</v>
      </c>
      <c r="C106" s="51" t="n">
        <v>11079953</v>
      </c>
      <c r="D106" s="62" t="s">
        <v>66</v>
      </c>
      <c r="E106" s="51" t="s">
        <v>39</v>
      </c>
      <c r="F106" s="12" t="s">
        <v>15</v>
      </c>
      <c r="G106" s="34" t="n">
        <v>0</v>
      </c>
      <c r="H106" s="38" t="n">
        <v>0</v>
      </c>
      <c r="I106" s="38" t="n">
        <v>0</v>
      </c>
      <c r="J106" s="13"/>
    </row>
    <row r="107" ht="22.5" customHeight="1">
      <c r="A107" s="12" t="n">
        <f>WEEKNUM(B107,2)</f>
        <v>38</v>
      </c>
      <c r="B107" s="32" t="n">
        <v>46280</v>
      </c>
      <c r="C107" s="51" t="n">
        <v>11690181</v>
      </c>
      <c r="D107" s="62" t="s">
        <v>71</v>
      </c>
      <c r="E107" s="51" t="s">
        <v>14</v>
      </c>
      <c r="F107" s="12" t="s">
        <v>15</v>
      </c>
      <c r="G107" s="56" t="n">
        <v>500</v>
      </c>
      <c r="H107" s="38" t="n">
        <v>0.42</v>
      </c>
      <c r="I107" s="38" t="n">
        <v>210</v>
      </c>
      <c r="J107" s="13"/>
    </row>
    <row r="108" ht="22.5" customHeight="1">
      <c r="A108" s="12" t="n">
        <f>WEEKNUM(B108,2)</f>
        <v>38</v>
      </c>
      <c r="B108" s="32" t="n">
        <v>46280</v>
      </c>
      <c r="C108" s="51" t="n">
        <v>11836152</v>
      </c>
      <c r="D108" s="62" t="s">
        <v>67</v>
      </c>
      <c r="E108" s="55" t="s">
        <v>39</v>
      </c>
      <c r="F108" s="12" t="s">
        <v>15</v>
      </c>
      <c r="G108" s="56" t="n">
        <v>5</v>
      </c>
      <c r="H108" s="38" t="n">
        <v>0.09</v>
      </c>
      <c r="I108" s="38" t="n">
        <v>0.45</v>
      </c>
      <c r="J108" s="13"/>
    </row>
    <row r="109" ht="22.5" customHeight="1">
      <c r="A109" s="12" t="n">
        <f>WEEKNUM(B109,2)</f>
        <v>38</v>
      </c>
      <c r="B109" s="32" t="n">
        <v>46280</v>
      </c>
      <c r="C109" s="51" t="n">
        <v>11862336</v>
      </c>
      <c r="D109" s="62" t="s">
        <v>64</v>
      </c>
      <c r="E109" s="55" t="s">
        <v>29</v>
      </c>
      <c r="F109" s="12" t="s">
        <v>15</v>
      </c>
      <c r="G109" s="34" t="n">
        <v>0</v>
      </c>
      <c r="H109" s="38" t="n">
        <v>0</v>
      </c>
      <c r="I109" s="38" t="n">
        <v>0</v>
      </c>
      <c r="J109" s="13"/>
    </row>
    <row r="110" ht="22.5" customHeight="1">
      <c r="A110" s="12" t="n">
        <f>WEEKNUM(B110,2)</f>
        <v>38</v>
      </c>
      <c r="B110" s="32" t="n">
        <v>46280</v>
      </c>
      <c r="C110" s="51" t="n">
        <v>11924259</v>
      </c>
      <c r="D110" s="62" t="s">
        <v>72</v>
      </c>
      <c r="E110" s="55" t="s">
        <v>39</v>
      </c>
      <c r="F110" s="12" t="s">
        <v>15</v>
      </c>
      <c r="G110" s="56" t="n">
        <v>100</v>
      </c>
      <c r="H110" s="38" t="n">
        <v>0.12</v>
      </c>
      <c r="I110" s="38" t="n">
        <v>12</v>
      </c>
      <c r="J110" s="13"/>
    </row>
    <row r="111" ht="22.5" customHeight="1">
      <c r="A111" s="12" t="n">
        <f>WEEKNUM(B111,2)</f>
        <v>38</v>
      </c>
      <c r="B111" s="32" t="n">
        <v>46280</v>
      </c>
      <c r="C111" s="51" t="n">
        <v>11924419</v>
      </c>
      <c r="D111" s="62" t="s">
        <v>72</v>
      </c>
      <c r="E111" s="55" t="s">
        <v>39</v>
      </c>
      <c r="F111" s="38" t="s">
        <v>26</v>
      </c>
      <c r="G111" s="56" t="n">
        <v>79</v>
      </c>
      <c r="H111" s="38" t="n">
        <v>0.13</v>
      </c>
      <c r="I111" s="38" t="n">
        <v>9.96</v>
      </c>
      <c r="J111" s="13"/>
    </row>
    <row r="112" ht="22.5" customHeight="1">
      <c r="A112" s="12" t="n">
        <f>WEEKNUM(B112,2)</f>
        <v>38</v>
      </c>
      <c r="B112" s="32" t="n">
        <v>46280</v>
      </c>
      <c r="C112" s="51" t="n">
        <v>12038500</v>
      </c>
      <c r="D112" s="62" t="s">
        <v>71</v>
      </c>
      <c r="E112" s="51" t="s">
        <v>14</v>
      </c>
      <c r="F112" s="12" t="s">
        <v>15</v>
      </c>
      <c r="G112" s="56" t="n">
        <v>5</v>
      </c>
      <c r="H112" s="38" t="n">
        <v>0.4</v>
      </c>
      <c r="I112" s="38" t="n">
        <v>2</v>
      </c>
      <c r="J112" s="13"/>
    </row>
    <row r="113" ht="22.5" customHeight="1">
      <c r="A113" s="12" t="n">
        <f>WEEKNUM(B113,2)</f>
        <v>38</v>
      </c>
      <c r="B113" s="32" t="n">
        <v>46280</v>
      </c>
      <c r="C113" s="51" t="n">
        <v>91565943</v>
      </c>
      <c r="D113" s="62" t="s">
        <v>69</v>
      </c>
      <c r="E113" s="51" t="s">
        <v>47</v>
      </c>
      <c r="F113" s="12" t="s">
        <v>15</v>
      </c>
      <c r="G113" s="56" t="n">
        <v>1</v>
      </c>
      <c r="H113" s="38" t="n">
        <v>0</v>
      </c>
      <c r="I113" s="38" t="n">
        <v>0</v>
      </c>
      <c r="J113" s="13"/>
    </row>
    <row r="114" ht="22.5" customHeight="1">
      <c r="A114" s="12" t="n">
        <f>WEEKNUM(B114,2)</f>
        <v>38</v>
      </c>
      <c r="B114" s="32" t="n">
        <v>46280</v>
      </c>
      <c r="C114" s="51" t="n">
        <v>91565944</v>
      </c>
      <c r="D114" s="62" t="s">
        <v>69</v>
      </c>
      <c r="E114" s="51" t="s">
        <v>14</v>
      </c>
      <c r="F114" s="12" t="s">
        <v>15</v>
      </c>
      <c r="G114" s="56" t="n">
        <v>3</v>
      </c>
      <c r="H114" s="38" t="n">
        <v>0.1</v>
      </c>
      <c r="I114" s="38" t="n">
        <v>0.3</v>
      </c>
      <c r="J114" s="13"/>
    </row>
    <row r="115" ht="22.5" customHeight="1">
      <c r="A115" s="12" t="n">
        <f>WEEKNUM(B115,2)</f>
        <v>38</v>
      </c>
      <c r="B115" s="32" t="n">
        <v>46280</v>
      </c>
      <c r="C115" s="51" t="n">
        <v>91565945</v>
      </c>
      <c r="D115" s="62" t="s">
        <v>69</v>
      </c>
      <c r="E115" s="55" t="s">
        <v>39</v>
      </c>
      <c r="F115" s="12" t="s">
        <v>15</v>
      </c>
      <c r="G115" s="56" t="n">
        <v>1</v>
      </c>
      <c r="H115" s="38" t="n">
        <v>0</v>
      </c>
      <c r="I115" s="38" t="n">
        <v>0</v>
      </c>
      <c r="J115" s="13"/>
    </row>
    <row r="116" ht="22.5" customHeight="1">
      <c r="A116" s="12" t="n">
        <f>WEEKNUM(B116,2)</f>
        <v>38</v>
      </c>
      <c r="B116" s="32" t="n">
        <v>46280</v>
      </c>
      <c r="C116" s="51" t="n">
        <v>91551845</v>
      </c>
      <c r="D116" s="62" t="s">
        <v>69</v>
      </c>
      <c r="E116" s="51" t="s">
        <v>11</v>
      </c>
      <c r="F116" s="12" t="s">
        <v>15</v>
      </c>
      <c r="G116" s="56" t="n">
        <v>1</v>
      </c>
      <c r="H116" s="38" t="n">
        <v>0</v>
      </c>
      <c r="I116" s="38" t="n">
        <v>0</v>
      </c>
      <c r="J116" s="13"/>
    </row>
    <row r="117" ht="22.5" customHeight="1">
      <c r="A117" s="12" t="n">
        <f>WEEKNUM(B117,2)</f>
        <v>38</v>
      </c>
      <c r="B117" s="32" t="n">
        <v>46280</v>
      </c>
      <c r="C117" s="51" t="n">
        <v>91565946</v>
      </c>
      <c r="D117" s="62" t="s">
        <v>69</v>
      </c>
      <c r="E117" s="51" t="s">
        <v>17</v>
      </c>
      <c r="F117" s="12" t="s">
        <v>15</v>
      </c>
      <c r="G117" s="56" t="n">
        <v>2</v>
      </c>
      <c r="H117" s="38" t="n">
        <v>0.085</v>
      </c>
      <c r="I117" s="38" t="n">
        <v>0.17</v>
      </c>
      <c r="J117" s="13"/>
    </row>
    <row r="118" ht="22.5" customHeight="1">
      <c r="A118" s="12" t="n">
        <f>WEEKNUM(B118,2)</f>
        <v>38</v>
      </c>
      <c r="B118" s="32" t="n">
        <v>46280</v>
      </c>
      <c r="C118" s="51" t="n">
        <v>91565949</v>
      </c>
      <c r="D118" s="62" t="s">
        <v>69</v>
      </c>
      <c r="E118" s="51" t="s">
        <v>63</v>
      </c>
      <c r="F118" s="12" t="s">
        <v>15</v>
      </c>
      <c r="G118" s="56" t="n">
        <v>6</v>
      </c>
      <c r="H118" s="38" t="n">
        <v>0.125</v>
      </c>
      <c r="I118" s="38" t="n">
        <v>0.75</v>
      </c>
      <c r="J118" s="13"/>
    </row>
    <row r="119" ht="22.5" customHeight="1">
      <c r="A119" s="12" t="n">
        <f>WEEKNUM(B119,2)</f>
        <v>38</v>
      </c>
      <c r="B119" s="32" t="n">
        <v>46280</v>
      </c>
      <c r="C119" s="51" t="n">
        <v>6395488</v>
      </c>
      <c r="D119" s="62" t="s">
        <v>42</v>
      </c>
      <c r="E119" s="51" t="s">
        <v>14</v>
      </c>
      <c r="F119" s="12" t="s">
        <v>15</v>
      </c>
      <c r="G119" s="12" t="n">
        <v>200</v>
      </c>
      <c r="H119" s="38" t="n">
        <v>0.3</v>
      </c>
      <c r="I119" s="38" t="n">
        <v>60</v>
      </c>
      <c r="J119" s="13"/>
    </row>
    <row r="120" ht="22.5" customHeight="1">
      <c r="A120" s="12" t="n">
        <f>WEEKNUM(B120,2)</f>
        <v>38</v>
      </c>
      <c r="B120" s="32" t="n">
        <v>46280</v>
      </c>
      <c r="C120" s="51" t="n">
        <v>8291713</v>
      </c>
      <c r="D120" s="61" t="s">
        <v>43</v>
      </c>
      <c r="E120" s="30" t="s">
        <v>14</v>
      </c>
      <c r="F120" s="60" t="s">
        <v>15</v>
      </c>
      <c r="G120" s="58" t="n">
        <v>1500</v>
      </c>
      <c r="H120" s="59" t="n">
        <v>0.135</v>
      </c>
      <c r="I120" s="59" t="n">
        <v>202.5</v>
      </c>
      <c r="J120" s="13"/>
    </row>
    <row r="121" ht="22.5" customHeight="1">
      <c r="A121" s="12" t="n">
        <f>WEEKNUM(B121,2)</f>
        <v>38</v>
      </c>
      <c r="B121" s="32" t="n">
        <v>46280</v>
      </c>
      <c r="C121" s="51" t="n">
        <v>8566541</v>
      </c>
      <c r="D121" s="61" t="s">
        <v>73</v>
      </c>
      <c r="E121" s="55" t="s">
        <v>14</v>
      </c>
      <c r="F121" s="38" t="s">
        <v>26</v>
      </c>
      <c r="G121" s="34" t="n">
        <v>286</v>
      </c>
      <c r="H121" s="38" t="n">
        <v>0.11</v>
      </c>
      <c r="I121" s="38" t="n">
        <v>32.59</v>
      </c>
      <c r="J121" s="65"/>
    </row>
    <row r="122" ht="22.5" customHeight="1">
      <c r="A122" s="12" t="n">
        <f>WEEKNUM(B122,2)</f>
        <v>38</v>
      </c>
      <c r="B122" s="32" t="n">
        <v>46280</v>
      </c>
      <c r="C122" s="51" t="n">
        <v>8566084</v>
      </c>
      <c r="D122" s="61" t="s">
        <v>74</v>
      </c>
      <c r="E122" s="55" t="s">
        <v>29</v>
      </c>
      <c r="F122" s="12" t="s">
        <v>15</v>
      </c>
      <c r="G122" s="57" t="n">
        <v>100</v>
      </c>
      <c r="H122" s="38" t="n">
        <v>0.12</v>
      </c>
      <c r="I122" s="38" t="n">
        <v>12</v>
      </c>
      <c r="J122" s="13"/>
    </row>
    <row r="123" ht="22.5" customHeight="1">
      <c r="A123" s="12" t="n">
        <f>WEEKNUM(B123,2)</f>
        <v>38</v>
      </c>
      <c r="B123" s="32" t="n">
        <v>46280</v>
      </c>
      <c r="C123" s="51" t="n">
        <v>2937658</v>
      </c>
      <c r="D123" s="61" t="s">
        <v>75</v>
      </c>
      <c r="E123" s="55" t="s">
        <v>14</v>
      </c>
      <c r="F123" s="12" t="s">
        <v>15</v>
      </c>
      <c r="G123" s="57" t="n">
        <v>100</v>
      </c>
      <c r="H123" s="38" t="n">
        <v>0.123</v>
      </c>
      <c r="I123" s="38" t="n">
        <v>12.3</v>
      </c>
      <c r="J123" s="13"/>
    </row>
    <row r="124" ht="22.5" customHeight="1">
      <c r="A124" s="12" t="n">
        <f>WEEKNUM(B124,2)</f>
        <v>38</v>
      </c>
      <c r="B124" s="32" t="n">
        <v>46280</v>
      </c>
      <c r="C124" s="51" t="n">
        <v>6706444</v>
      </c>
      <c r="D124" s="61" t="s">
        <v>76</v>
      </c>
      <c r="E124" s="51" t="s">
        <v>77</v>
      </c>
      <c r="F124" s="38" t="s">
        <v>12</v>
      </c>
      <c r="G124" s="57" t="n">
        <v>6</v>
      </c>
      <c r="H124" s="38" t="n">
        <v>1.255</v>
      </c>
      <c r="I124" s="38" t="n">
        <v>7.5289</v>
      </c>
      <c r="J124" s="13"/>
    </row>
    <row r="125" ht="22.5" customHeight="1">
      <c r="A125" s="12" t="n">
        <f>WEEKNUM(B125,2)</f>
        <v>38</v>
      </c>
      <c r="B125" s="32" t="n">
        <v>46280</v>
      </c>
      <c r="C125" s="51" t="n">
        <v>5963354</v>
      </c>
      <c r="D125" s="62" t="s">
        <v>76</v>
      </c>
      <c r="E125" s="51" t="s">
        <v>77</v>
      </c>
      <c r="F125" s="12" t="s">
        <v>15</v>
      </c>
      <c r="G125" s="57" t="n">
        <v>283</v>
      </c>
      <c r="H125" s="38" t="n">
        <v>0.592</v>
      </c>
      <c r="I125" s="38" t="n">
        <v>167.554</v>
      </c>
      <c r="J125" s="63"/>
    </row>
    <row r="126" ht="22.5" customHeight="1">
      <c r="A126" s="12" t="n">
        <f>WEEKNUM(B126,2)</f>
        <v>38</v>
      </c>
      <c r="B126" s="32" t="n">
        <v>46280</v>
      </c>
      <c r="C126" s="51" t="n">
        <v>9686529</v>
      </c>
      <c r="D126" s="61" t="s">
        <v>76</v>
      </c>
      <c r="E126" s="55" t="s">
        <v>78</v>
      </c>
      <c r="F126" s="12" t="s">
        <v>15</v>
      </c>
      <c r="G126" s="57" t="n">
        <v>35</v>
      </c>
      <c r="H126" s="38" t="n">
        <v>0.5</v>
      </c>
      <c r="I126" s="38" t="n">
        <v>17.5</v>
      </c>
      <c r="J126" s="13"/>
    </row>
    <row r="127" ht="22.5" customHeight="1">
      <c r="A127" s="12" t="n">
        <f>WEEKNUM(B127,2)</f>
        <v>38</v>
      </c>
      <c r="B127" s="32" t="n">
        <v>46280</v>
      </c>
      <c r="C127" s="51" t="n">
        <v>5963400</v>
      </c>
      <c r="D127" s="61" t="s">
        <v>76</v>
      </c>
      <c r="E127" s="55" t="s">
        <v>79</v>
      </c>
      <c r="F127" s="12" t="s">
        <v>15</v>
      </c>
      <c r="G127" s="57" t="n">
        <v>50</v>
      </c>
      <c r="H127" s="38" t="n">
        <v>0.2</v>
      </c>
      <c r="I127" s="38" t="n">
        <v>10</v>
      </c>
      <c r="J127" s="13"/>
    </row>
    <row r="128" ht="22.5" customHeight="1">
      <c r="A128" s="37" t="n">
        <f>WEEKNUM(B128,2)</f>
        <v>38</v>
      </c>
      <c r="B128" s="32" t="n">
        <v>46280</v>
      </c>
      <c r="C128" s="64" t="n">
        <v>10080665</v>
      </c>
      <c r="D128" s="67" t="s">
        <v>76</v>
      </c>
      <c r="E128" s="55" t="s">
        <v>80</v>
      </c>
      <c r="F128" s="12" t="s">
        <v>15</v>
      </c>
      <c r="G128" s="57" t="n">
        <v>7</v>
      </c>
      <c r="H128" s="38" t="n">
        <v>0.38</v>
      </c>
      <c r="I128" s="38" t="n">
        <v>2.66</v>
      </c>
      <c r="J128" s="13"/>
    </row>
    <row r="129" ht="22.5" customHeight="1">
      <c r="A129" s="12" t="n">
        <f>WEEKNUM(B129,2)</f>
        <v>38</v>
      </c>
      <c r="B129" s="32" t="n">
        <v>46280</v>
      </c>
      <c r="C129" s="12" t="n">
        <v>91520433</v>
      </c>
      <c r="D129" s="61" t="s">
        <v>69</v>
      </c>
      <c r="E129" s="55" t="s">
        <v>14</v>
      </c>
      <c r="F129" s="12" t="s">
        <v>15</v>
      </c>
      <c r="G129" s="57" t="n">
        <v>2</v>
      </c>
      <c r="H129" s="38" t="n">
        <v>0.16</v>
      </c>
      <c r="I129" s="38" t="n">
        <v>0.32</v>
      </c>
      <c r="J129" s="13"/>
    </row>
    <row r="130" ht="22.5" customHeight="1">
      <c r="A130" s="12" t="n">
        <f>WEEKNUM(B130,2)</f>
        <v>38</v>
      </c>
      <c r="B130" s="32" t="n">
        <v>46280</v>
      </c>
      <c r="C130" s="51" t="n">
        <v>5623760</v>
      </c>
      <c r="D130" s="61" t="s">
        <v>81</v>
      </c>
      <c r="E130" s="55" t="s">
        <v>14</v>
      </c>
      <c r="F130" s="12" t="s">
        <v>15</v>
      </c>
      <c r="G130" s="34" t="n">
        <v>50</v>
      </c>
      <c r="H130" s="38" t="n">
        <v>0.15</v>
      </c>
      <c r="I130" s="38" t="n">
        <v>7.5</v>
      </c>
      <c r="J130" s="13"/>
    </row>
    <row r="131" ht="22.5" customHeight="1">
      <c r="A131" s="12" t="n">
        <f>WEEKNUM(B131,2)</f>
        <v>38</v>
      </c>
      <c r="B131" s="32" t="n">
        <v>46280</v>
      </c>
      <c r="C131" s="51" t="n">
        <v>11078827</v>
      </c>
      <c r="D131" s="61" t="s">
        <v>76</v>
      </c>
      <c r="E131" s="55" t="s">
        <v>79</v>
      </c>
      <c r="F131" s="12" t="s">
        <v>15</v>
      </c>
      <c r="G131" s="57" t="n">
        <v>0</v>
      </c>
      <c r="H131" s="38" t="n">
        <v>0</v>
      </c>
      <c r="I131" s="38" t="n">
        <v>0</v>
      </c>
      <c r="J131" s="13"/>
    </row>
    <row r="132" ht="22.5" customHeight="1">
      <c r="A132" s="12" t="n">
        <f>WEEKNUM(B132,2)</f>
        <v>38</v>
      </c>
      <c r="B132" s="32" t="n">
        <v>46280</v>
      </c>
      <c r="C132" s="51" t="n">
        <v>11078981</v>
      </c>
      <c r="D132" s="61" t="s">
        <v>76</v>
      </c>
      <c r="E132" s="51" t="s">
        <v>77</v>
      </c>
      <c r="F132" s="12" t="s">
        <v>15</v>
      </c>
      <c r="G132" s="57" t="n">
        <v>0</v>
      </c>
      <c r="H132" s="38" t="n">
        <v>0</v>
      </c>
      <c r="I132" s="38" t="n">
        <v>0</v>
      </c>
      <c r="J132" s="13"/>
    </row>
    <row r="133" ht="22.5" customHeight="1">
      <c r="A133" s="12" t="n">
        <f>WEEKNUM(B133,2)</f>
        <v>38</v>
      </c>
      <c r="B133" s="32" t="n">
        <v>46280</v>
      </c>
      <c r="C133" s="51" t="n">
        <v>11080833</v>
      </c>
      <c r="D133" s="61" t="s">
        <v>76</v>
      </c>
      <c r="E133" s="55" t="s">
        <v>78</v>
      </c>
      <c r="F133" s="12" t="s">
        <v>15</v>
      </c>
      <c r="G133" s="57" t="n">
        <v>0</v>
      </c>
      <c r="H133" s="38" t="n">
        <v>0</v>
      </c>
      <c r="I133" s="38" t="n">
        <v>0</v>
      </c>
      <c r="J133" s="13"/>
    </row>
    <row r="134" ht="22.5" customHeight="1">
      <c r="A134" s="12" t="n">
        <f>WEEKNUM(B134,2)</f>
        <v>38</v>
      </c>
      <c r="B134" s="32" t="n">
        <v>46280</v>
      </c>
      <c r="C134" s="51" t="n">
        <v>11081056</v>
      </c>
      <c r="D134" s="61" t="s">
        <v>76</v>
      </c>
      <c r="E134" s="55" t="s">
        <v>80</v>
      </c>
      <c r="F134" s="12" t="s">
        <v>15</v>
      </c>
      <c r="G134" s="57" t="n">
        <v>0</v>
      </c>
      <c r="H134" s="38" t="n">
        <v>0</v>
      </c>
      <c r="I134" s="38" t="n">
        <v>0</v>
      </c>
      <c r="J134" s="13"/>
    </row>
    <row r="135" ht="22.5" customHeight="1">
      <c r="A135" s="12" t="n">
        <f>WEEKNUM(B135,2)</f>
        <v>38</v>
      </c>
      <c r="B135" s="32" t="n">
        <v>46280</v>
      </c>
      <c r="C135" s="51" t="n">
        <v>11078963</v>
      </c>
      <c r="D135" s="61" t="s">
        <v>75</v>
      </c>
      <c r="E135" s="55" t="s">
        <v>14</v>
      </c>
      <c r="F135" s="12" t="s">
        <v>15</v>
      </c>
      <c r="G135" s="57" t="n">
        <v>20</v>
      </c>
      <c r="H135" s="38" t="n">
        <v>0.4</v>
      </c>
      <c r="I135" s="38" t="n">
        <v>8</v>
      </c>
      <c r="J135" s="13"/>
    </row>
    <row r="136" ht="22.5" customHeight="1">
      <c r="A136" s="12" t="n">
        <f>WEEKNUM(B136,2)</f>
        <v>38</v>
      </c>
      <c r="B136" s="32" t="n">
        <v>46280</v>
      </c>
      <c r="C136" s="51" t="n">
        <v>91538300</v>
      </c>
      <c r="D136" s="61" t="s">
        <v>69</v>
      </c>
      <c r="E136" s="55" t="s">
        <v>39</v>
      </c>
      <c r="F136" s="12" t="s">
        <v>15</v>
      </c>
      <c r="G136" s="57" t="n">
        <v>7</v>
      </c>
      <c r="H136" s="38" t="n">
        <v>0.14</v>
      </c>
      <c r="I136" s="38" t="n">
        <v>0.98</v>
      </c>
      <c r="J136" s="13"/>
    </row>
    <row r="137" ht="22.5" customHeight="1">
      <c r="A137" s="12" t="n">
        <f>WEEKNUM(B137,2)</f>
        <v>38</v>
      </c>
      <c r="B137" s="32" t="n">
        <v>46280</v>
      </c>
      <c r="C137" s="51" t="n">
        <v>91538301</v>
      </c>
      <c r="D137" s="61" t="s">
        <v>69</v>
      </c>
      <c r="E137" s="55" t="s">
        <v>14</v>
      </c>
      <c r="F137" s="12" t="s">
        <v>15</v>
      </c>
      <c r="G137" s="57" t="n">
        <v>2</v>
      </c>
      <c r="H137" s="38" t="n">
        <v>0.22</v>
      </c>
      <c r="I137" s="38" t="n">
        <v>0.44</v>
      </c>
      <c r="J137" s="13"/>
    </row>
    <row r="138" ht="22.5" customHeight="1">
      <c r="A138" s="12" t="n">
        <f>WEEKNUM(B138,2)</f>
        <v>38</v>
      </c>
      <c r="B138" s="32" t="n">
        <v>46280</v>
      </c>
      <c r="C138" s="64" t="n">
        <v>91538306</v>
      </c>
      <c r="D138" s="67" t="s">
        <v>69</v>
      </c>
      <c r="E138" s="55" t="s">
        <v>63</v>
      </c>
      <c r="F138" s="12" t="s">
        <v>15</v>
      </c>
      <c r="G138" s="57" t="n">
        <v>4</v>
      </c>
      <c r="H138" s="38" t="n">
        <v>0.18</v>
      </c>
      <c r="I138" s="38" t="n">
        <v>0.72</v>
      </c>
      <c r="J138" s="13"/>
    </row>
    <row r="139" ht="22.5" customHeight="1">
      <c r="A139" s="12" t="n">
        <f>WEEKNUM(B139,2)</f>
        <v>38</v>
      </c>
      <c r="B139" s="32" t="n">
        <v>46280</v>
      </c>
      <c r="C139" s="12" t="n">
        <v>91538307</v>
      </c>
      <c r="D139" s="61" t="s">
        <v>69</v>
      </c>
      <c r="E139" s="51" t="s">
        <v>17</v>
      </c>
      <c r="F139" s="12" t="s">
        <v>15</v>
      </c>
      <c r="G139" s="57" t="n">
        <v>0</v>
      </c>
      <c r="H139" s="38" t="n">
        <v>0</v>
      </c>
      <c r="I139" s="38" t="n">
        <v>0</v>
      </c>
      <c r="J139" s="13"/>
    </row>
    <row r="140" ht="22.5" customHeight="1">
      <c r="A140" s="12" t="n">
        <f>WEEKNUM(B140,2)</f>
        <v>38</v>
      </c>
      <c r="B140" s="32" t="n">
        <v>46280</v>
      </c>
      <c r="C140" s="12" t="n">
        <v>91538308</v>
      </c>
      <c r="D140" s="61" t="s">
        <v>69</v>
      </c>
      <c r="E140" s="51" t="s">
        <v>11</v>
      </c>
      <c r="F140" s="12" t="s">
        <v>15</v>
      </c>
      <c r="G140" s="57" t="n">
        <v>0</v>
      </c>
      <c r="H140" s="38" t="n">
        <v>0</v>
      </c>
      <c r="I140" s="38" t="n">
        <v>0</v>
      </c>
      <c r="J140" s="13"/>
    </row>
    <row r="141" ht="22.5" customHeight="1">
      <c r="A141" s="12" t="n">
        <f>WEEKNUM(B141,2)</f>
        <v>38</v>
      </c>
      <c r="B141" s="32" t="n">
        <v>46280</v>
      </c>
      <c r="C141" s="51" t="n">
        <v>91538309</v>
      </c>
      <c r="D141" s="61" t="s">
        <v>69</v>
      </c>
      <c r="E141" s="55" t="s">
        <v>47</v>
      </c>
      <c r="F141" s="12" t="s">
        <v>15</v>
      </c>
      <c r="G141" s="57" t="n">
        <v>2</v>
      </c>
      <c r="H141" s="38" t="n">
        <v>0.18</v>
      </c>
      <c r="I141" s="38" t="n">
        <v>0.36</v>
      </c>
      <c r="J141" s="13"/>
    </row>
    <row r="142" ht="22.5" customHeight="1">
      <c r="A142" s="12" t="n">
        <f>WEEKNUM(B142,2)</f>
        <v>38</v>
      </c>
      <c r="B142" s="32" t="n">
        <v>46280</v>
      </c>
      <c r="C142" s="51" t="n">
        <v>11511535</v>
      </c>
      <c r="D142" s="61" t="s">
        <v>75</v>
      </c>
      <c r="E142" s="55" t="s">
        <v>14</v>
      </c>
      <c r="F142" s="38" t="s">
        <v>26</v>
      </c>
      <c r="G142" s="57" t="n">
        <v>186</v>
      </c>
      <c r="H142" s="38" t="n">
        <v>0.32</v>
      </c>
      <c r="I142" s="38" t="n">
        <v>60.13</v>
      </c>
      <c r="J142" s="13"/>
    </row>
    <row r="143" ht="22.5" customHeight="1">
      <c r="A143" s="12" t="n">
        <f>WEEKNUM(B143,2)</f>
        <v>38</v>
      </c>
      <c r="B143" s="32" t="n">
        <v>46280</v>
      </c>
      <c r="C143" s="51" t="n">
        <v>11792342</v>
      </c>
      <c r="D143" s="61" t="s">
        <v>82</v>
      </c>
      <c r="E143" s="55" t="s">
        <v>29</v>
      </c>
      <c r="F143" s="12" t="s">
        <v>15</v>
      </c>
      <c r="G143" s="57" t="n">
        <v>0</v>
      </c>
      <c r="H143" s="38" t="n">
        <v>0</v>
      </c>
      <c r="I143" s="38" t="n">
        <v>0</v>
      </c>
      <c r="J143" s="13"/>
    </row>
    <row r="144" ht="22.5" customHeight="1">
      <c r="A144" s="12" t="n">
        <f>WEEKNUM(B144,2)</f>
        <v>38</v>
      </c>
      <c r="B144" s="32" t="n">
        <v>46280</v>
      </c>
      <c r="C144" s="51" t="n">
        <v>5365722</v>
      </c>
      <c r="D144" s="61" t="s">
        <v>83</v>
      </c>
      <c r="E144" s="55" t="s">
        <v>84</v>
      </c>
      <c r="F144" s="38" t="s">
        <v>12</v>
      </c>
      <c r="G144" s="57" t="n">
        <v>21</v>
      </c>
      <c r="H144" s="38" t="n">
        <v>0.291</v>
      </c>
      <c r="I144" s="38" t="n">
        <v>6.1013</v>
      </c>
      <c r="J144" s="13"/>
    </row>
    <row r="145" ht="22.5" customHeight="1">
      <c r="A145" s="12" t="n">
        <f>WEEKNUM(B145,2)</f>
        <v>38</v>
      </c>
      <c r="B145" s="32" t="n">
        <v>46280</v>
      </c>
      <c r="C145" s="51" t="n">
        <v>11924654</v>
      </c>
      <c r="D145" s="61" t="s">
        <v>83</v>
      </c>
      <c r="E145" s="55" t="s">
        <v>84</v>
      </c>
      <c r="F145" s="38" t="s">
        <v>12</v>
      </c>
      <c r="G145" s="57" t="n">
        <v>0</v>
      </c>
      <c r="H145" s="38" t="n">
        <v>0</v>
      </c>
      <c r="I145" s="38" t="n">
        <v>0.0461</v>
      </c>
      <c r="J145" s="13"/>
    </row>
    <row r="146" ht="22.5" customHeight="1">
      <c r="A146" s="12" t="n">
        <f>WEEKNUM(B146,2)</f>
        <v>38</v>
      </c>
      <c r="B146" s="32" t="n">
        <v>46280</v>
      </c>
      <c r="C146" s="51" t="n">
        <v>12011132</v>
      </c>
      <c r="D146" s="61" t="s">
        <v>85</v>
      </c>
      <c r="E146" s="55" t="s">
        <v>14</v>
      </c>
      <c r="F146" s="12" t="s">
        <v>15</v>
      </c>
      <c r="G146" s="57" t="n">
        <v>100</v>
      </c>
      <c r="H146" s="38" t="n">
        <v>0.2</v>
      </c>
      <c r="I146" s="38" t="n">
        <v>20</v>
      </c>
      <c r="J146" s="13"/>
    </row>
    <row r="147" ht="22.5" customHeight="1">
      <c r="A147" s="12" t="n">
        <f>WEEKNUM(B147,2)</f>
        <v>38</v>
      </c>
      <c r="B147" s="32" t="n">
        <v>46280</v>
      </c>
      <c r="C147" s="51" t="n">
        <v>12072287</v>
      </c>
      <c r="D147" s="61" t="s">
        <v>75</v>
      </c>
      <c r="E147" s="55" t="s">
        <v>14</v>
      </c>
      <c r="F147" s="12" t="s">
        <v>15</v>
      </c>
      <c r="G147" s="57" t="n">
        <v>121</v>
      </c>
      <c r="H147" s="38" t="n">
        <v>0.176</v>
      </c>
      <c r="I147" s="38" t="n">
        <v>21.244</v>
      </c>
      <c r="J147" s="13"/>
    </row>
    <row r="148" ht="22.5" customHeight="1">
      <c r="A148" s="12"/>
      <c r="B148" s="32"/>
      <c r="C148" s="51"/>
      <c r="D148" s="61"/>
      <c r="E148" s="55"/>
      <c r="F148" s="38"/>
      <c r="G148" s="12"/>
      <c r="H148" s="38"/>
      <c r="I148" s="38"/>
      <c r="J148" s="13"/>
    </row>
    <row r="149" ht="22.5" customHeight="1">
      <c r="A149" s="12" t="n">
        <f>WEEKNUM(B149,2)</f>
        <v>38</v>
      </c>
      <c r="B149" s="32" t="n">
        <v>46279</v>
      </c>
      <c r="C149" s="51" t="n">
        <v>10813123</v>
      </c>
      <c r="D149" s="61" t="s">
        <v>10</v>
      </c>
      <c r="E149" s="55" t="s">
        <v>11</v>
      </c>
      <c r="F149" s="38" t="s">
        <v>12</v>
      </c>
      <c r="G149" s="12" t="n">
        <v>88</v>
      </c>
      <c r="H149" s="38" t="n">
        <v>0.3663</v>
      </c>
      <c r="I149" s="38" t="n">
        <v>32.2348</v>
      </c>
      <c r="J149" s="13"/>
    </row>
    <row r="150" ht="22.5" customHeight="1">
      <c r="A150" s="12" t="n">
        <f>WEEKNUM(B150,2)</f>
        <v>38</v>
      </c>
      <c r="B150" s="32" t="n">
        <v>46279</v>
      </c>
      <c r="C150" s="51" t="n">
        <v>1745925</v>
      </c>
      <c r="D150" s="61" t="s">
        <v>13</v>
      </c>
      <c r="E150" s="55" t="s">
        <v>14</v>
      </c>
      <c r="F150" s="38" t="s">
        <v>15</v>
      </c>
      <c r="G150" s="34" t="n">
        <v>500</v>
      </c>
      <c r="H150" s="38" t="n">
        <v>0.15</v>
      </c>
      <c r="I150" s="38" t="n">
        <v>75</v>
      </c>
      <c r="J150" s="13"/>
    </row>
    <row r="151" ht="22.5" customHeight="1">
      <c r="A151" s="12" t="n">
        <f>WEEKNUM(B151,2)</f>
        <v>38</v>
      </c>
      <c r="B151" s="32" t="n">
        <v>46279</v>
      </c>
      <c r="C151" s="51" t="n">
        <v>6951600</v>
      </c>
      <c r="D151" s="61" t="s">
        <v>16</v>
      </c>
      <c r="E151" s="55" t="s">
        <v>17</v>
      </c>
      <c r="F151" s="38" t="s">
        <v>15</v>
      </c>
      <c r="G151" s="34" t="n">
        <v>91</v>
      </c>
      <c r="H151" s="38" t="n">
        <v>0.176</v>
      </c>
      <c r="I151" s="38" t="n">
        <v>0.176</v>
      </c>
      <c r="J151" s="13"/>
    </row>
    <row r="152" ht="22.5" customHeight="1">
      <c r="A152" s="12" t="n">
        <f>WEEKNUM(B152,2)</f>
        <v>38</v>
      </c>
      <c r="B152" s="32" t="n">
        <v>46279</v>
      </c>
      <c r="C152" s="51" t="n">
        <v>6951594</v>
      </c>
      <c r="D152" s="61" t="s">
        <v>16</v>
      </c>
      <c r="E152" s="55" t="s">
        <v>18</v>
      </c>
      <c r="F152" s="38" t="s">
        <v>15</v>
      </c>
      <c r="G152" s="34" t="n">
        <v>251</v>
      </c>
      <c r="H152" s="38" t="n">
        <v>0.7</v>
      </c>
      <c r="I152" s="38" t="n">
        <v>175.7</v>
      </c>
      <c r="J152" s="13"/>
    </row>
    <row r="153" ht="22.5" customHeight="1">
      <c r="A153" s="12" t="n">
        <f>WEEKNUM(B153,2)</f>
        <v>38</v>
      </c>
      <c r="B153" s="32" t="n">
        <v>46279</v>
      </c>
      <c r="C153" s="51" t="n">
        <v>2732727</v>
      </c>
      <c r="D153" s="61" t="s">
        <v>10</v>
      </c>
      <c r="E153" s="55" t="s">
        <v>19</v>
      </c>
      <c r="F153" s="38" t="s">
        <v>15</v>
      </c>
      <c r="G153" s="34" t="n">
        <v>325</v>
      </c>
      <c r="H153" s="38" t="n">
        <v>0.249</v>
      </c>
      <c r="I153" s="38" t="n">
        <v>80.9</v>
      </c>
      <c r="J153" s="13"/>
    </row>
    <row r="154" ht="22.5" customHeight="1">
      <c r="A154" s="12" t="n">
        <f>WEEKNUM(B154,2)</f>
        <v>38</v>
      </c>
      <c r="B154" s="32" t="n">
        <v>46279</v>
      </c>
      <c r="C154" s="51" t="n">
        <v>5619156</v>
      </c>
      <c r="D154" s="61" t="s">
        <v>10</v>
      </c>
      <c r="E154" s="55" t="s">
        <v>19</v>
      </c>
      <c r="F154" s="38" t="s">
        <v>12</v>
      </c>
      <c r="G154" s="34" t="n">
        <v>3</v>
      </c>
      <c r="H154" s="38" t="n">
        <v>0.348</v>
      </c>
      <c r="I154" s="38" t="n">
        <v>1.0447</v>
      </c>
      <c r="J154" s="13"/>
    </row>
    <row r="155" ht="22.5" customHeight="1">
      <c r="A155" s="12" t="n">
        <f>WEEKNUM(B155,2)</f>
        <v>38</v>
      </c>
      <c r="B155" s="32" t="n">
        <v>46279</v>
      </c>
      <c r="C155" s="51" t="n">
        <v>6425889</v>
      </c>
      <c r="D155" s="61" t="s">
        <v>10</v>
      </c>
      <c r="E155" s="55" t="s">
        <v>20</v>
      </c>
      <c r="F155" s="38" t="s">
        <v>15</v>
      </c>
      <c r="G155" s="34" t="n">
        <v>149</v>
      </c>
      <c r="H155" s="38" t="n">
        <v>0.252</v>
      </c>
      <c r="I155" s="38" t="n">
        <v>37.5</v>
      </c>
      <c r="J155" s="13"/>
    </row>
    <row r="156" ht="22.5" customHeight="1">
      <c r="A156" s="12" t="n">
        <f>WEEKNUM(B156,2)</f>
        <v>38</v>
      </c>
      <c r="B156" s="32" t="n">
        <v>46279</v>
      </c>
      <c r="C156" s="51" t="n">
        <v>6439005</v>
      </c>
      <c r="D156" s="61" t="s">
        <v>10</v>
      </c>
      <c r="E156" s="55" t="s">
        <v>20</v>
      </c>
      <c r="F156" s="38" t="s">
        <v>21</v>
      </c>
      <c r="G156" s="34" t="n">
        <v>72</v>
      </c>
      <c r="H156" s="38" t="n">
        <v>0.25</v>
      </c>
      <c r="I156" s="38" t="n">
        <v>18</v>
      </c>
      <c r="J156" s="13"/>
    </row>
    <row r="157" ht="22.5" customHeight="1">
      <c r="A157" s="12" t="n">
        <f>WEEKNUM(B157,2)</f>
        <v>38</v>
      </c>
      <c r="B157" s="32" t="n">
        <v>46279</v>
      </c>
      <c r="C157" s="51" t="n">
        <v>7203110</v>
      </c>
      <c r="D157" s="61" t="s">
        <v>22</v>
      </c>
      <c r="E157" s="55" t="s">
        <v>23</v>
      </c>
      <c r="F157" s="38" t="s">
        <v>15</v>
      </c>
      <c r="G157" s="34" t="n">
        <v>3</v>
      </c>
      <c r="H157" s="38" t="n">
        <v>0.2</v>
      </c>
      <c r="I157" s="38" t="n">
        <v>0.6</v>
      </c>
      <c r="J157" s="13"/>
    </row>
    <row r="158" ht="22.5" customHeight="1">
      <c r="A158" s="12" t="n">
        <f>WEEKNUM(B158,2)</f>
        <v>38</v>
      </c>
      <c r="B158" s="32" t="n">
        <v>46279</v>
      </c>
      <c r="C158" s="51" t="n">
        <v>7202934</v>
      </c>
      <c r="D158" s="61" t="s">
        <v>22</v>
      </c>
      <c r="E158" s="55" t="s">
        <v>24</v>
      </c>
      <c r="F158" s="38" t="s">
        <v>15</v>
      </c>
      <c r="G158" s="34" t="n">
        <v>104</v>
      </c>
      <c r="H158" s="38" t="n">
        <v>0.35</v>
      </c>
      <c r="I158" s="38" t="n">
        <v>36.4</v>
      </c>
      <c r="J158" s="13"/>
    </row>
    <row r="159" ht="22.5" customHeight="1">
      <c r="A159" s="12" t="n">
        <f>WEEKNUM(B159,2)</f>
        <v>38</v>
      </c>
      <c r="B159" s="32" t="n">
        <v>46279</v>
      </c>
      <c r="C159" s="51" t="n">
        <v>5847496</v>
      </c>
      <c r="D159" s="61" t="s">
        <v>10</v>
      </c>
      <c r="E159" s="55" t="s">
        <v>25</v>
      </c>
      <c r="F159" s="38" t="s">
        <v>12</v>
      </c>
      <c r="G159" s="34" t="n">
        <v>2</v>
      </c>
      <c r="H159" s="38" t="n">
        <v>0.234</v>
      </c>
      <c r="I159" s="38" t="n">
        <v>0.4678</v>
      </c>
      <c r="J159" s="13"/>
    </row>
    <row r="160" ht="22.5" customHeight="1">
      <c r="A160" s="12" t="n">
        <f>WEEKNUM(B160,2)</f>
        <v>38</v>
      </c>
      <c r="B160" s="32" t="n">
        <v>46279</v>
      </c>
      <c r="C160" s="51" t="n">
        <v>7572369</v>
      </c>
      <c r="D160" s="61" t="s">
        <v>10</v>
      </c>
      <c r="E160" s="55" t="s">
        <v>25</v>
      </c>
      <c r="F160" s="38" t="s">
        <v>15</v>
      </c>
      <c r="G160" s="34" t="n">
        <v>228</v>
      </c>
      <c r="H160" s="38" t="n">
        <v>0.303</v>
      </c>
      <c r="I160" s="38" t="n">
        <v>69.15</v>
      </c>
      <c r="J160" s="13"/>
    </row>
    <row r="161" ht="22.5" customHeight="1">
      <c r="A161" s="12" t="n">
        <f>WEEKNUM(B161,2)</f>
        <v>38</v>
      </c>
      <c r="B161" s="32" t="n">
        <v>46279</v>
      </c>
      <c r="C161" s="51" t="n">
        <v>8460883</v>
      </c>
      <c r="D161" s="61" t="s">
        <v>16</v>
      </c>
      <c r="E161" s="55" t="s">
        <v>11</v>
      </c>
      <c r="F161" s="38" t="s">
        <v>15</v>
      </c>
      <c r="G161" s="34" t="n">
        <v>1133</v>
      </c>
      <c r="H161" s="38" t="n">
        <v>0.141</v>
      </c>
      <c r="I161" s="38" t="n">
        <v>159.74</v>
      </c>
      <c r="J161" s="13"/>
    </row>
    <row r="162" ht="22.5" customHeight="1">
      <c r="A162" s="12" t="n">
        <f>WEEKNUM(B162,2)</f>
        <v>38</v>
      </c>
      <c r="B162" s="32" t="n">
        <v>46279</v>
      </c>
      <c r="C162" s="51" t="n">
        <v>8531973</v>
      </c>
      <c r="D162" s="61" t="s">
        <v>16</v>
      </c>
      <c r="E162" s="55" t="s">
        <v>18</v>
      </c>
      <c r="F162" s="12" t="s">
        <v>26</v>
      </c>
      <c r="G162" s="34" t="n">
        <v>11</v>
      </c>
      <c r="H162" s="38" t="n">
        <v>0.61</v>
      </c>
      <c r="I162" s="38" t="n">
        <v>6.71</v>
      </c>
      <c r="J162" s="13"/>
    </row>
    <row r="163" ht="22.5" customHeight="1">
      <c r="A163" s="12" t="n">
        <f>WEEKNUM(B163,2)</f>
        <v>38</v>
      </c>
      <c r="B163" s="32" t="n">
        <v>46279</v>
      </c>
      <c r="C163" s="51" t="n">
        <v>8156506</v>
      </c>
      <c r="D163" s="61" t="s">
        <v>27</v>
      </c>
      <c r="E163" s="55" t="s">
        <v>14</v>
      </c>
      <c r="F163" s="38" t="s">
        <v>15</v>
      </c>
      <c r="G163" s="34" t="n">
        <v>825</v>
      </c>
      <c r="H163" s="38" t="n">
        <v>0.122</v>
      </c>
      <c r="I163" s="38" t="n">
        <v>100.59</v>
      </c>
      <c r="J163" s="13"/>
    </row>
    <row r="164" ht="22.5" customHeight="1">
      <c r="A164" s="12" t="n">
        <f>WEEKNUM(B164,2)</f>
        <v>38</v>
      </c>
      <c r="B164" s="32" t="n">
        <v>46279</v>
      </c>
      <c r="C164" s="51" t="n">
        <v>8819666</v>
      </c>
      <c r="D164" s="61" t="s">
        <v>27</v>
      </c>
      <c r="E164" s="55" t="s">
        <v>14</v>
      </c>
      <c r="F164" s="38" t="s">
        <v>12</v>
      </c>
      <c r="G164" s="34" t="n">
        <v>199</v>
      </c>
      <c r="H164" s="38" t="n">
        <v>0.101</v>
      </c>
      <c r="I164" s="38" t="n">
        <v>20.0017</v>
      </c>
      <c r="J164" s="13"/>
    </row>
    <row r="165" ht="22.5" customHeight="1">
      <c r="A165" s="12" t="n">
        <f>WEEKNUM(B165,2)</f>
        <v>38</v>
      </c>
      <c r="B165" s="32" t="n">
        <v>46279</v>
      </c>
      <c r="C165" s="51" t="n">
        <v>91410799</v>
      </c>
      <c r="D165" s="61" t="s">
        <v>28</v>
      </c>
      <c r="E165" s="51" t="s">
        <v>29</v>
      </c>
      <c r="F165" s="12" t="s">
        <v>15</v>
      </c>
      <c r="G165" s="34" t="n">
        <v>500</v>
      </c>
      <c r="H165" s="38" t="n">
        <v>0.02</v>
      </c>
      <c r="I165" s="38" t="n">
        <v>10</v>
      </c>
      <c r="J165" s="13"/>
    </row>
    <row r="166" ht="22.5" customHeight="1">
      <c r="A166" s="12" t="n">
        <f>WEEKNUM(B166,2)</f>
        <v>38</v>
      </c>
      <c r="B166" s="32" t="n">
        <v>46279</v>
      </c>
      <c r="C166" s="51" t="n">
        <v>7872826</v>
      </c>
      <c r="D166" s="61" t="s">
        <v>30</v>
      </c>
      <c r="E166" s="55" t="s">
        <v>14</v>
      </c>
      <c r="F166" s="38" t="s">
        <v>15</v>
      </c>
      <c r="G166" s="34" t="n">
        <v>198</v>
      </c>
      <c r="H166" s="38" t="n">
        <v>0.485</v>
      </c>
      <c r="I166" s="38" t="n">
        <v>95.952</v>
      </c>
      <c r="J166" s="13"/>
    </row>
    <row r="167" ht="22.5" customHeight="1">
      <c r="A167" s="12" t="n">
        <f>WEEKNUM(B167,2)</f>
        <v>38</v>
      </c>
      <c r="B167" s="32" t="n">
        <v>46279</v>
      </c>
      <c r="C167" s="51" t="n">
        <v>9311355</v>
      </c>
      <c r="D167" s="61" t="s">
        <v>31</v>
      </c>
      <c r="E167" s="55" t="s">
        <v>14</v>
      </c>
      <c r="F167" s="38" t="s">
        <v>15</v>
      </c>
      <c r="G167" s="34" t="n">
        <v>20</v>
      </c>
      <c r="H167" s="38" t="n">
        <v>0.15</v>
      </c>
      <c r="I167" s="38" t="n">
        <v>3</v>
      </c>
      <c r="J167" s="13"/>
    </row>
    <row r="168" ht="22.5" customHeight="1">
      <c r="A168" s="12" t="n">
        <f>WEEKNUM(B168,2)</f>
        <v>38</v>
      </c>
      <c r="B168" s="32" t="n">
        <v>46279</v>
      </c>
      <c r="C168" s="51" t="n">
        <v>12114239</v>
      </c>
      <c r="D168" s="61" t="s">
        <v>27</v>
      </c>
      <c r="E168" s="55" t="s">
        <v>14</v>
      </c>
      <c r="F168" s="12" t="s">
        <v>26</v>
      </c>
      <c r="G168" s="34" t="n">
        <v>94</v>
      </c>
      <c r="H168" s="38" t="n">
        <v>0.16</v>
      </c>
      <c r="I168" s="38" t="n">
        <v>14.83</v>
      </c>
      <c r="J168" s="63"/>
    </row>
    <row r="169" ht="22.5" customHeight="1">
      <c r="A169" s="12" t="n">
        <f>WEEKNUM(B169,2)</f>
        <v>38</v>
      </c>
      <c r="B169" s="32" t="n">
        <v>46279</v>
      </c>
      <c r="C169" s="51" t="n">
        <v>10501490</v>
      </c>
      <c r="D169" s="61" t="s">
        <v>13</v>
      </c>
      <c r="E169" s="55" t="s">
        <v>14</v>
      </c>
      <c r="F169" s="38" t="s">
        <v>15</v>
      </c>
      <c r="G169" s="34" t="n">
        <v>15</v>
      </c>
      <c r="H169" s="38" t="n">
        <v>0.13</v>
      </c>
      <c r="I169" s="38" t="n">
        <v>1.95</v>
      </c>
      <c r="J169" s="13"/>
    </row>
    <row r="170" ht="22.5" customHeight="1">
      <c r="A170" s="12" t="n">
        <f>WEEKNUM(B170,2)</f>
        <v>38</v>
      </c>
      <c r="B170" s="32" t="n">
        <v>46279</v>
      </c>
      <c r="C170" s="51" t="n">
        <v>10912510</v>
      </c>
      <c r="D170" s="61" t="s">
        <v>10</v>
      </c>
      <c r="E170" s="66" t="s">
        <v>11</v>
      </c>
      <c r="F170" s="38" t="s">
        <v>32</v>
      </c>
      <c r="G170" s="34" t="n">
        <v>820</v>
      </c>
      <c r="H170" s="38" t="n">
        <v>0.22</v>
      </c>
      <c r="I170" s="38" t="n">
        <v>183.06</v>
      </c>
      <c r="J170" s="63" t="n">
        <v>183.056</v>
      </c>
    </row>
    <row r="171" ht="22.5" customHeight="1">
      <c r="A171" s="12" t="n">
        <f>WEEKNUM(B171,2)</f>
        <v>38</v>
      </c>
      <c r="B171" s="32" t="n">
        <v>46279</v>
      </c>
      <c r="C171" s="51" t="n">
        <v>11080098</v>
      </c>
      <c r="D171" s="61" t="s">
        <v>22</v>
      </c>
      <c r="E171" s="55" t="s">
        <v>24</v>
      </c>
      <c r="F171" s="38" t="s">
        <v>15</v>
      </c>
      <c r="G171" s="34" t="n">
        <v>1</v>
      </c>
      <c r="H171" s="38" t="n">
        <v>0.6</v>
      </c>
      <c r="I171" s="38" t="n">
        <v>0.6</v>
      </c>
      <c r="J171" s="13"/>
    </row>
    <row r="172" ht="22.5" customHeight="1">
      <c r="A172" s="12" t="n">
        <f>WEEKNUM(B172,2)</f>
        <v>38</v>
      </c>
      <c r="B172" s="32" t="n">
        <v>46279</v>
      </c>
      <c r="C172" s="51" t="n">
        <v>91540124</v>
      </c>
      <c r="D172" s="61" t="s">
        <v>33</v>
      </c>
      <c r="E172" s="55" t="s">
        <v>34</v>
      </c>
      <c r="F172" s="38" t="s">
        <v>12</v>
      </c>
      <c r="G172" s="34" t="n">
        <v>16</v>
      </c>
      <c r="H172" s="38" t="n">
        <v>0.693</v>
      </c>
      <c r="I172" s="38" t="n">
        <v>11.0932</v>
      </c>
      <c r="J172" s="13"/>
    </row>
    <row r="173" ht="22.5" customHeight="1">
      <c r="A173" s="12" t="n">
        <f>WEEKNUM(B173,2)</f>
        <v>38</v>
      </c>
      <c r="B173" s="32" t="n">
        <v>46279</v>
      </c>
      <c r="C173" s="51" t="n">
        <v>91548042</v>
      </c>
      <c r="D173" s="61" t="s">
        <v>13</v>
      </c>
      <c r="E173" s="55" t="s">
        <v>14</v>
      </c>
      <c r="F173" s="38" t="s">
        <v>12</v>
      </c>
      <c r="G173" s="34" t="n">
        <v>50</v>
      </c>
      <c r="H173" s="38" t="n">
        <v>0.352</v>
      </c>
      <c r="I173" s="38" t="n">
        <v>17.586</v>
      </c>
      <c r="J173" s="13"/>
    </row>
    <row r="174" ht="22.5" customHeight="1">
      <c r="A174" s="12" t="n">
        <f>WEEKNUM(B174,2)</f>
        <v>38</v>
      </c>
      <c r="B174" s="32" t="n">
        <v>46279</v>
      </c>
      <c r="C174" s="51" t="n">
        <v>91548043</v>
      </c>
      <c r="D174" s="61" t="s">
        <v>28</v>
      </c>
      <c r="E174" s="55" t="s">
        <v>36</v>
      </c>
      <c r="F174" s="38" t="s">
        <v>15</v>
      </c>
      <c r="G174" s="34" t="n">
        <v>208</v>
      </c>
      <c r="H174" s="38" t="n">
        <v>0.1</v>
      </c>
      <c r="I174" s="38" t="n">
        <v>20.8</v>
      </c>
      <c r="J174" s="13"/>
    </row>
    <row r="175" ht="22.5" customHeight="1">
      <c r="A175" s="12" t="n">
        <f>WEEKNUM(B175,2)</f>
        <v>38</v>
      </c>
      <c r="B175" s="32" t="n">
        <v>46279</v>
      </c>
      <c r="C175" s="51" t="n">
        <v>11715627</v>
      </c>
      <c r="D175" s="61" t="s">
        <v>31</v>
      </c>
      <c r="E175" s="55" t="s">
        <v>14</v>
      </c>
      <c r="F175" s="38" t="s">
        <v>15</v>
      </c>
      <c r="G175" s="34" t="n">
        <v>0</v>
      </c>
      <c r="H175" s="38" t="n">
        <v>0</v>
      </c>
      <c r="I175" s="38" t="n">
        <v>0</v>
      </c>
      <c r="J175" s="13"/>
    </row>
    <row r="176" ht="22.5" customHeight="1">
      <c r="A176" s="12" t="n">
        <f>WEEKNUM(B176,2)</f>
        <v>38</v>
      </c>
      <c r="B176" s="32" t="n">
        <v>46279</v>
      </c>
      <c r="C176" s="51" t="n">
        <v>11715655</v>
      </c>
      <c r="D176" s="61" t="s">
        <v>16</v>
      </c>
      <c r="E176" s="55" t="s">
        <v>11</v>
      </c>
      <c r="F176" s="38" t="s">
        <v>15</v>
      </c>
      <c r="G176" s="34" t="n">
        <v>1</v>
      </c>
      <c r="H176" s="38" t="n">
        <v>0.15</v>
      </c>
      <c r="I176" s="38" t="n">
        <v>0.15</v>
      </c>
      <c r="J176" s="13"/>
    </row>
    <row r="177" ht="22.5" customHeight="1">
      <c r="A177" s="12" t="n">
        <f>WEEKNUM(B177,2)</f>
        <v>38</v>
      </c>
      <c r="B177" s="32" t="n">
        <v>46279</v>
      </c>
      <c r="C177" s="51" t="n">
        <v>11715811</v>
      </c>
      <c r="D177" s="61" t="s">
        <v>16</v>
      </c>
      <c r="E177" s="51" t="s">
        <v>17</v>
      </c>
      <c r="F177" s="12" t="s">
        <v>15</v>
      </c>
      <c r="G177" s="34" t="n">
        <v>0</v>
      </c>
      <c r="H177" s="38" t="n">
        <v>0</v>
      </c>
      <c r="I177" s="38" t="n">
        <v>0</v>
      </c>
      <c r="J177" s="13"/>
    </row>
    <row r="178" ht="22.5" customHeight="1">
      <c r="A178" s="12" t="n">
        <f>WEEKNUM(B178,2)</f>
        <v>38</v>
      </c>
      <c r="B178" s="32" t="n">
        <v>46279</v>
      </c>
      <c r="C178" s="51" t="n">
        <v>11729927</v>
      </c>
      <c r="D178" s="61" t="s">
        <v>10</v>
      </c>
      <c r="E178" s="51" t="s">
        <v>20</v>
      </c>
      <c r="F178" s="12" t="s">
        <v>15</v>
      </c>
      <c r="G178" s="34" t="n">
        <v>0</v>
      </c>
      <c r="H178" s="38" t="n">
        <v>0</v>
      </c>
      <c r="I178" s="38" t="n">
        <v>0</v>
      </c>
      <c r="J178" s="13"/>
    </row>
    <row r="179" ht="22.5" customHeight="1">
      <c r="A179" s="12" t="n">
        <f>WEEKNUM(B179,2)</f>
        <v>38</v>
      </c>
      <c r="B179" s="32" t="n">
        <v>46279</v>
      </c>
      <c r="C179" s="51" t="n">
        <v>11729820</v>
      </c>
      <c r="D179" s="61" t="s">
        <v>10</v>
      </c>
      <c r="E179" s="51" t="s">
        <v>25</v>
      </c>
      <c r="F179" s="12" t="s">
        <v>15</v>
      </c>
      <c r="G179" s="34" t="n">
        <v>0</v>
      </c>
      <c r="H179" s="38" t="n">
        <v>0</v>
      </c>
      <c r="I179" s="38" t="n">
        <v>0</v>
      </c>
      <c r="J179" s="13"/>
    </row>
    <row r="180" ht="22.5" customHeight="1">
      <c r="A180" s="12" t="n">
        <f>WEEKNUM(B180,2)</f>
        <v>38</v>
      </c>
      <c r="B180" s="32" t="n">
        <v>46279</v>
      </c>
      <c r="C180" s="51" t="n">
        <v>11729830</v>
      </c>
      <c r="D180" s="61" t="s">
        <v>10</v>
      </c>
      <c r="E180" s="51" t="s">
        <v>11</v>
      </c>
      <c r="F180" s="12" t="s">
        <v>12</v>
      </c>
      <c r="G180" s="34" t="n">
        <v>0</v>
      </c>
      <c r="H180" s="38" t="n">
        <v>0</v>
      </c>
      <c r="I180" s="38" t="n">
        <v>0</v>
      </c>
      <c r="J180" s="69"/>
    </row>
    <row r="181" ht="22.5" customHeight="1">
      <c r="A181" s="12" t="n">
        <f>WEEKNUM(B181,2)</f>
        <v>38</v>
      </c>
      <c r="B181" s="32" t="n">
        <v>46279</v>
      </c>
      <c r="C181" s="51" t="n">
        <v>11892329</v>
      </c>
      <c r="D181" s="61" t="s">
        <v>10</v>
      </c>
      <c r="E181" s="51" t="s">
        <v>11</v>
      </c>
      <c r="F181" s="12" t="s">
        <v>15</v>
      </c>
      <c r="G181" s="34" t="n">
        <v>293</v>
      </c>
      <c r="H181" s="38" t="n">
        <v>0.22</v>
      </c>
      <c r="I181" s="38" t="n">
        <v>64.44</v>
      </c>
      <c r="J181" s="13"/>
    </row>
    <row r="182" ht="22.5" customHeight="1">
      <c r="A182" s="12" t="n">
        <f>WEEKNUM(B182,2)</f>
        <v>38</v>
      </c>
      <c r="B182" s="32" t="n">
        <v>46279</v>
      </c>
      <c r="C182" s="51" t="n">
        <v>91557161</v>
      </c>
      <c r="D182" s="61" t="s">
        <v>86</v>
      </c>
      <c r="E182" s="55" t="s">
        <v>14</v>
      </c>
      <c r="F182" s="12" t="s">
        <v>12</v>
      </c>
      <c r="G182" s="34" t="n">
        <v>0</v>
      </c>
      <c r="H182" s="38" t="n">
        <v>0</v>
      </c>
      <c r="I182" s="38" t="n">
        <v>0.0009</v>
      </c>
      <c r="J182" s="13"/>
    </row>
    <row r="183" ht="22.5" customHeight="1">
      <c r="A183" s="12" t="n">
        <f>WEEKNUM(B183,2)</f>
        <v>38</v>
      </c>
      <c r="B183" s="32" t="n">
        <v>46279</v>
      </c>
      <c r="C183" s="51" t="n">
        <v>91557162</v>
      </c>
      <c r="D183" s="61" t="s">
        <v>35</v>
      </c>
      <c r="E183" s="55" t="s">
        <v>14</v>
      </c>
      <c r="F183" s="12" t="s">
        <v>12</v>
      </c>
      <c r="G183" s="34" t="n">
        <v>0</v>
      </c>
      <c r="H183" s="38" t="n">
        <v>0</v>
      </c>
      <c r="I183" s="38" t="n">
        <v>0</v>
      </c>
      <c r="J183" s="13"/>
    </row>
    <row r="184" ht="22.5" customHeight="1">
      <c r="A184" s="12" t="n">
        <f>WEEKNUM(B184,2)</f>
        <v>38</v>
      </c>
      <c r="B184" s="32" t="n">
        <v>46279</v>
      </c>
      <c r="C184" s="51" t="n">
        <v>91560708</v>
      </c>
      <c r="D184" s="61" t="s">
        <v>28</v>
      </c>
      <c r="E184" s="55" t="s">
        <v>36</v>
      </c>
      <c r="F184" s="38" t="s">
        <v>15</v>
      </c>
      <c r="G184" s="34" t="n">
        <v>336</v>
      </c>
      <c r="H184" s="38" t="n">
        <v>0.09</v>
      </c>
      <c r="I184" s="38" t="n">
        <v>30.24</v>
      </c>
      <c r="J184" s="13"/>
    </row>
    <row r="185" ht="22.5" customHeight="1">
      <c r="A185" s="12" t="n">
        <f>WEEKNUM(B185,2)</f>
        <v>38</v>
      </c>
      <c r="B185" s="32" t="n">
        <v>46279</v>
      </c>
      <c r="C185" s="51" t="n">
        <v>91560709</v>
      </c>
      <c r="D185" s="61" t="s">
        <v>28</v>
      </c>
      <c r="E185" s="55" t="s">
        <v>37</v>
      </c>
      <c r="F185" s="38" t="s">
        <v>15</v>
      </c>
      <c r="G185" s="34" t="n">
        <v>500</v>
      </c>
      <c r="H185" s="38" t="n">
        <v>0.06</v>
      </c>
      <c r="I185" s="38" t="n">
        <v>30</v>
      </c>
      <c r="J185" s="13"/>
    </row>
    <row r="186" ht="22.5" customHeight="1">
      <c r="A186" s="12" t="n">
        <f>WEEKNUM(B186,2)</f>
        <v>38</v>
      </c>
      <c r="B186" s="32" t="n">
        <v>46279</v>
      </c>
      <c r="C186" s="51" t="n">
        <v>12064281</v>
      </c>
      <c r="D186" s="61" t="s">
        <v>16</v>
      </c>
      <c r="E186" s="55" t="s">
        <v>18</v>
      </c>
      <c r="F186" s="38" t="s">
        <v>15</v>
      </c>
      <c r="G186" s="34" t="n">
        <v>0</v>
      </c>
      <c r="H186" s="38" t="n">
        <v>0</v>
      </c>
      <c r="I186" s="38" t="n">
        <v>0</v>
      </c>
      <c r="J186" s="13"/>
    </row>
    <row r="187" ht="22.5" customHeight="1">
      <c r="A187" s="12" t="n">
        <f>WEEKNUM(B187,2)</f>
        <v>38</v>
      </c>
      <c r="B187" s="32" t="n">
        <v>46279</v>
      </c>
      <c r="C187" s="51" t="n">
        <v>11987622</v>
      </c>
      <c r="D187" s="61" t="s">
        <v>10</v>
      </c>
      <c r="E187" s="55" t="s">
        <v>11</v>
      </c>
      <c r="F187" s="38" t="s">
        <v>32</v>
      </c>
      <c r="G187" s="34" t="n">
        <v>6</v>
      </c>
      <c r="H187" s="38" t="n">
        <v>0.56</v>
      </c>
      <c r="I187" s="38" t="n">
        <v>3.37</v>
      </c>
      <c r="J187" s="63" t="n">
        <v>3.366</v>
      </c>
    </row>
    <row r="188" ht="22.5" customHeight="1">
      <c r="A188" s="12" t="n">
        <f>WEEKNUM(B188,2)</f>
        <v>38</v>
      </c>
      <c r="B188" s="32" t="n">
        <v>46279</v>
      </c>
      <c r="C188" s="51" t="n">
        <v>6061077</v>
      </c>
      <c r="D188" s="61" t="s">
        <v>38</v>
      </c>
      <c r="E188" s="55" t="s">
        <v>14</v>
      </c>
      <c r="F188" s="38" t="s">
        <v>15</v>
      </c>
      <c r="G188" s="34" t="n">
        <v>3</v>
      </c>
      <c r="H188" s="38" t="n">
        <v>0.699</v>
      </c>
      <c r="I188" s="38" t="n">
        <v>2.096</v>
      </c>
      <c r="J188" s="13"/>
    </row>
    <row r="189" ht="22.5" customHeight="1">
      <c r="A189" s="12" t="n">
        <f>WEEKNUM(B189,2)</f>
        <v>38</v>
      </c>
      <c r="B189" s="32" t="n">
        <v>46279</v>
      </c>
      <c r="C189" s="51" t="n">
        <v>6607117</v>
      </c>
      <c r="D189" s="62" t="s">
        <v>38</v>
      </c>
      <c r="E189" s="51" t="s">
        <v>14</v>
      </c>
      <c r="F189" s="60" t="s">
        <v>15</v>
      </c>
      <c r="G189" s="58" t="n">
        <v>202</v>
      </c>
      <c r="H189" s="59" t="n">
        <v>0.686</v>
      </c>
      <c r="I189" s="59" t="n">
        <v>138.577</v>
      </c>
      <c r="J189" s="65"/>
    </row>
    <row r="190" ht="22.5" customHeight="1">
      <c r="A190" s="12" t="n">
        <f>WEEKNUM(B190,2)</f>
        <v>38</v>
      </c>
      <c r="B190" s="32" t="n">
        <v>46279</v>
      </c>
      <c r="C190" s="51" t="n">
        <v>5497580</v>
      </c>
      <c r="D190" s="62" t="s">
        <v>28</v>
      </c>
      <c r="E190" s="51" t="s">
        <v>17</v>
      </c>
      <c r="F190" s="12" t="s">
        <v>15</v>
      </c>
      <c r="G190" s="34" t="n">
        <v>1183</v>
      </c>
      <c r="H190" s="38" t="n">
        <v>0.255</v>
      </c>
      <c r="I190" s="38" t="n">
        <v>302.109</v>
      </c>
      <c r="J190" s="65"/>
    </row>
    <row r="191" ht="22.5" customHeight="1">
      <c r="A191" s="12" t="n">
        <f>WEEKNUM(B191,2)</f>
        <v>38</v>
      </c>
      <c r="B191" s="32" t="n">
        <v>46279</v>
      </c>
      <c r="C191" s="51" t="n">
        <v>91407542</v>
      </c>
      <c r="D191" s="62" t="s">
        <v>28</v>
      </c>
      <c r="E191" s="51" t="s">
        <v>39</v>
      </c>
      <c r="F191" s="12" t="s">
        <v>15</v>
      </c>
      <c r="G191" s="34" t="n">
        <v>496</v>
      </c>
      <c r="H191" s="38" t="n">
        <v>0.02</v>
      </c>
      <c r="I191" s="38" t="n">
        <v>10.07</v>
      </c>
      <c r="J191" s="13"/>
    </row>
    <row r="192" ht="22.5" customHeight="1">
      <c r="A192" s="12" t="n">
        <f>WEEKNUM(B192,2)</f>
        <v>38</v>
      </c>
      <c r="B192" s="32" t="n">
        <v>46279</v>
      </c>
      <c r="C192" s="51" t="n">
        <v>8998645</v>
      </c>
      <c r="D192" s="62" t="s">
        <v>28</v>
      </c>
      <c r="E192" s="51" t="s">
        <v>17</v>
      </c>
      <c r="F192" s="12" t="s">
        <v>15</v>
      </c>
      <c r="G192" s="56" t="n">
        <v>18</v>
      </c>
      <c r="H192" s="38" t="n">
        <v>0.213</v>
      </c>
      <c r="I192" s="38" t="n">
        <v>3.827</v>
      </c>
      <c r="J192" s="13"/>
    </row>
    <row r="193" ht="22.5" customHeight="1">
      <c r="A193" s="12" t="n">
        <f>WEEKNUM(B193,2)</f>
        <v>38</v>
      </c>
      <c r="B193" s="32" t="n">
        <v>46279</v>
      </c>
      <c r="C193" s="51" t="n">
        <v>4383473</v>
      </c>
      <c r="D193" s="62" t="s">
        <v>38</v>
      </c>
      <c r="E193" s="51" t="s">
        <v>14</v>
      </c>
      <c r="F193" s="38" t="s">
        <v>15</v>
      </c>
      <c r="G193" s="34" t="n">
        <v>150</v>
      </c>
      <c r="H193" s="38" t="n">
        <v>0.194</v>
      </c>
      <c r="I193" s="38" t="n">
        <v>29.106</v>
      </c>
      <c r="J193" s="13"/>
    </row>
    <row r="194" ht="22.5" customHeight="1">
      <c r="A194" s="12" t="n">
        <f>WEEKNUM(B194,2)</f>
        <v>38</v>
      </c>
      <c r="B194" s="32" t="n">
        <v>46279</v>
      </c>
      <c r="C194" s="51" t="n">
        <v>8094753</v>
      </c>
      <c r="D194" s="62" t="s">
        <v>38</v>
      </c>
      <c r="E194" s="51" t="s">
        <v>14</v>
      </c>
      <c r="F194" s="12" t="s">
        <v>26</v>
      </c>
      <c r="G194" s="34" t="n">
        <v>372</v>
      </c>
      <c r="H194" s="38" t="n">
        <v>0.28</v>
      </c>
      <c r="I194" s="38" t="n">
        <v>104.48</v>
      </c>
      <c r="J194" s="13"/>
    </row>
    <row r="195" ht="22.5" customHeight="1">
      <c r="A195" s="12" t="n">
        <f>WEEKNUM(B195,2)</f>
        <v>38</v>
      </c>
      <c r="B195" s="32" t="n">
        <v>46279</v>
      </c>
      <c r="C195" s="51" t="n">
        <v>9415350</v>
      </c>
      <c r="D195" s="62" t="s">
        <v>40</v>
      </c>
      <c r="E195" s="51" t="s">
        <v>14</v>
      </c>
      <c r="F195" s="12" t="s">
        <v>26</v>
      </c>
      <c r="G195" s="34" t="n">
        <v>31</v>
      </c>
      <c r="H195" s="38" t="n">
        <v>0.2</v>
      </c>
      <c r="I195" s="38" t="n">
        <v>6.23</v>
      </c>
      <c r="J195" s="13"/>
    </row>
    <row r="196" ht="22.5" customHeight="1">
      <c r="A196" s="12" t="n">
        <f>WEEKNUM(B196,2)</f>
        <v>38</v>
      </c>
      <c r="B196" s="32" t="n">
        <v>46279</v>
      </c>
      <c r="C196" s="51" t="n">
        <v>2783561</v>
      </c>
      <c r="D196" s="62" t="s">
        <v>41</v>
      </c>
      <c r="E196" s="51" t="s">
        <v>14</v>
      </c>
      <c r="F196" s="38" t="s">
        <v>15</v>
      </c>
      <c r="G196" s="56" t="n">
        <v>451</v>
      </c>
      <c r="H196" s="38" t="n">
        <v>0.1</v>
      </c>
      <c r="I196" s="38" t="n">
        <v>44.9</v>
      </c>
      <c r="J196" s="13"/>
    </row>
    <row r="197" ht="22.5" customHeight="1">
      <c r="A197" s="12" t="n">
        <f>WEEKNUM(B197,2)</f>
        <v>38</v>
      </c>
      <c r="B197" s="32" t="n">
        <v>46279</v>
      </c>
      <c r="C197" s="51" t="n">
        <v>10599157</v>
      </c>
      <c r="D197" s="62" t="s">
        <v>42</v>
      </c>
      <c r="E197" s="51" t="s">
        <v>14</v>
      </c>
      <c r="F197" s="38" t="s">
        <v>15</v>
      </c>
      <c r="G197" s="56" t="n">
        <v>101</v>
      </c>
      <c r="H197" s="38" t="n">
        <v>0.312</v>
      </c>
      <c r="I197" s="38" t="n">
        <v>31.5</v>
      </c>
      <c r="J197" s="13"/>
    </row>
    <row r="198" ht="22.5" customHeight="1">
      <c r="A198" s="12" t="n">
        <f>WEEKNUM(B198,2)</f>
        <v>38</v>
      </c>
      <c r="B198" s="32" t="n">
        <v>46279</v>
      </c>
      <c r="C198" s="51" t="n">
        <v>10599681</v>
      </c>
      <c r="D198" s="62" t="s">
        <v>43</v>
      </c>
      <c r="E198" s="51" t="s">
        <v>14</v>
      </c>
      <c r="F198" s="38" t="s">
        <v>15</v>
      </c>
      <c r="G198" s="56" t="n">
        <v>289</v>
      </c>
      <c r="H198" s="38" t="n">
        <v>0.13</v>
      </c>
      <c r="I198" s="38" t="n">
        <v>37.57</v>
      </c>
      <c r="J198" s="13"/>
    </row>
    <row r="199" ht="22.5" customHeight="1">
      <c r="A199" s="12" t="n">
        <f>WEEKNUM(B199,2)</f>
        <v>38</v>
      </c>
      <c r="B199" s="32" t="n">
        <v>46279</v>
      </c>
      <c r="C199" s="51" t="n">
        <v>6060965</v>
      </c>
      <c r="D199" s="62" t="s">
        <v>38</v>
      </c>
      <c r="E199" s="51" t="s">
        <v>14</v>
      </c>
      <c r="F199" s="38" t="s">
        <v>15</v>
      </c>
      <c r="G199" s="57" t="n">
        <v>86</v>
      </c>
      <c r="H199" s="38" t="n">
        <v>0.301</v>
      </c>
      <c r="I199" s="38" t="n">
        <v>25.85</v>
      </c>
      <c r="J199" s="13"/>
    </row>
    <row r="200" ht="22.5" customHeight="1">
      <c r="A200" s="12" t="n">
        <f>WEEKNUM(B200,2)</f>
        <v>38</v>
      </c>
      <c r="B200" s="32" t="n">
        <v>46279</v>
      </c>
      <c r="C200" s="51" t="n">
        <v>10842514</v>
      </c>
      <c r="D200" s="62" t="s">
        <v>44</v>
      </c>
      <c r="E200" s="51" t="s">
        <v>14</v>
      </c>
      <c r="F200" s="12" t="s">
        <v>26</v>
      </c>
      <c r="G200" s="34" t="n">
        <v>0</v>
      </c>
      <c r="H200" s="38" t="n">
        <v>0</v>
      </c>
      <c r="I200" s="38" t="n">
        <v>0.01</v>
      </c>
      <c r="J200" s="13"/>
    </row>
    <row r="201" ht="22.5" customHeight="1">
      <c r="A201" s="12" t="n">
        <f>WEEKNUM(B201,2)</f>
        <v>38</v>
      </c>
      <c r="B201" s="32" t="n">
        <v>46279</v>
      </c>
      <c r="C201" s="51" t="n">
        <v>10815258</v>
      </c>
      <c r="D201" s="62" t="s">
        <v>44</v>
      </c>
      <c r="E201" s="51" t="s">
        <v>14</v>
      </c>
      <c r="F201" s="38" t="s">
        <v>15</v>
      </c>
      <c r="G201" s="34" t="n">
        <v>2</v>
      </c>
      <c r="H201" s="38" t="n">
        <v>0.21</v>
      </c>
      <c r="I201" s="38" t="n">
        <v>0.42</v>
      </c>
      <c r="J201" s="13"/>
    </row>
    <row r="202" ht="22.5" customHeight="1">
      <c r="A202" s="12" t="n">
        <f>WEEKNUM(B202,2)</f>
        <v>38</v>
      </c>
      <c r="B202" s="32" t="n">
        <v>46279</v>
      </c>
      <c r="C202" s="51" t="n">
        <v>91535229</v>
      </c>
      <c r="D202" s="62" t="s">
        <v>28</v>
      </c>
      <c r="E202" s="51" t="s">
        <v>39</v>
      </c>
      <c r="F202" s="38" t="s">
        <v>15</v>
      </c>
      <c r="G202" s="34" t="n">
        <v>8</v>
      </c>
      <c r="H202" s="38" t="n">
        <v>0.04</v>
      </c>
      <c r="I202" s="38" t="n">
        <v>0.32</v>
      </c>
      <c r="J202" s="13"/>
    </row>
    <row r="203" ht="22.5" customHeight="1">
      <c r="A203" s="12" t="n">
        <f>WEEKNUM(B203,2)</f>
        <v>38</v>
      </c>
      <c r="B203" s="32" t="n">
        <v>46279</v>
      </c>
      <c r="C203" s="51" t="n">
        <v>91535331</v>
      </c>
      <c r="D203" s="62" t="s">
        <v>28</v>
      </c>
      <c r="E203" s="51" t="s">
        <v>29</v>
      </c>
      <c r="F203" s="38" t="s">
        <v>15</v>
      </c>
      <c r="G203" s="57" t="n">
        <v>15</v>
      </c>
      <c r="H203" s="38" t="n">
        <v>0.04</v>
      </c>
      <c r="I203" s="38" t="n">
        <v>0.6</v>
      </c>
      <c r="J203" s="13"/>
    </row>
    <row r="204" ht="22.5" customHeight="1">
      <c r="A204" s="12" t="n">
        <f>WEEKNUM(B204,2)</f>
        <v>38</v>
      </c>
      <c r="B204" s="32" t="n">
        <v>46279</v>
      </c>
      <c r="C204" s="51" t="n">
        <v>11324493</v>
      </c>
      <c r="D204" s="62" t="s">
        <v>28</v>
      </c>
      <c r="E204" s="51" t="s">
        <v>17</v>
      </c>
      <c r="F204" s="12" t="s">
        <v>15</v>
      </c>
      <c r="G204" s="34" t="n">
        <v>3</v>
      </c>
      <c r="H204" s="38" t="n">
        <v>0.3</v>
      </c>
      <c r="I204" s="38" t="n">
        <v>0.9</v>
      </c>
      <c r="J204" s="13"/>
    </row>
    <row r="205" ht="22.5" customHeight="1">
      <c r="A205" s="12" t="n">
        <f>WEEKNUM(B205,2)</f>
        <v>38</v>
      </c>
      <c r="B205" s="32" t="n">
        <v>46279</v>
      </c>
      <c r="C205" s="51" t="n">
        <v>10298628</v>
      </c>
      <c r="D205" s="62" t="s">
        <v>45</v>
      </c>
      <c r="E205" s="51" t="s">
        <v>14</v>
      </c>
      <c r="F205" s="12" t="s">
        <v>26</v>
      </c>
      <c r="G205" s="57" t="n">
        <v>82</v>
      </c>
      <c r="H205" s="38" t="n">
        <v>0.4</v>
      </c>
      <c r="I205" s="38" t="n">
        <v>32.53</v>
      </c>
      <c r="J205" s="13"/>
    </row>
    <row r="206" ht="22.5" customHeight="1">
      <c r="A206" s="12" t="n">
        <f>WEEKNUM(B206,2)</f>
        <v>38</v>
      </c>
      <c r="B206" s="32" t="n">
        <v>46279</v>
      </c>
      <c r="C206" s="51" t="n">
        <v>11655595</v>
      </c>
      <c r="D206" s="62" t="s">
        <v>46</v>
      </c>
      <c r="E206" s="51" t="s">
        <v>14</v>
      </c>
      <c r="F206" s="12" t="s">
        <v>26</v>
      </c>
      <c r="G206" s="34" t="n">
        <v>0</v>
      </c>
      <c r="H206" s="38" t="n">
        <v>0</v>
      </c>
      <c r="I206" s="38" t="n">
        <v>0.02</v>
      </c>
      <c r="J206" s="13"/>
    </row>
    <row r="207" ht="22.5" customHeight="1">
      <c r="A207" s="12" t="n">
        <f>WEEKNUM(B207,2)</f>
        <v>38</v>
      </c>
      <c r="B207" s="32" t="n">
        <v>46279</v>
      </c>
      <c r="C207" s="51" t="n">
        <v>11655596</v>
      </c>
      <c r="D207" s="62" t="s">
        <v>46</v>
      </c>
      <c r="E207" s="51" t="s">
        <v>14</v>
      </c>
      <c r="F207" s="12" t="s">
        <v>12</v>
      </c>
      <c r="G207" s="34" t="n">
        <v>0</v>
      </c>
      <c r="H207" s="38" t="n">
        <v>0</v>
      </c>
      <c r="I207" s="38" t="n">
        <v>0.0001</v>
      </c>
      <c r="J207" s="13"/>
    </row>
    <row r="208" ht="22.5" customHeight="1">
      <c r="A208" s="12" t="n">
        <f>WEEKNUM(B208,2)</f>
        <v>38</v>
      </c>
      <c r="B208" s="32" t="n">
        <v>46279</v>
      </c>
      <c r="C208" s="51" t="n">
        <v>11690183</v>
      </c>
      <c r="D208" s="62" t="s">
        <v>41</v>
      </c>
      <c r="E208" s="51" t="s">
        <v>14</v>
      </c>
      <c r="F208" s="12" t="s">
        <v>15</v>
      </c>
      <c r="G208" s="57" t="n">
        <v>49</v>
      </c>
      <c r="H208" s="38" t="n">
        <v>0.2</v>
      </c>
      <c r="I208" s="38" t="n">
        <v>9.8</v>
      </c>
      <c r="J208" s="13"/>
    </row>
    <row r="209" ht="22.5" customHeight="1">
      <c r="A209" s="12" t="n">
        <f>WEEKNUM(B209,2)</f>
        <v>38</v>
      </c>
      <c r="B209" s="32" t="n">
        <v>46279</v>
      </c>
      <c r="C209" s="51" t="n">
        <v>11763482</v>
      </c>
      <c r="D209" s="62" t="s">
        <v>46</v>
      </c>
      <c r="E209" s="64" t="s">
        <v>14</v>
      </c>
      <c r="F209" s="12" t="s">
        <v>12</v>
      </c>
      <c r="G209" s="34" t="n">
        <v>0</v>
      </c>
      <c r="H209" s="38" t="n">
        <v>0</v>
      </c>
      <c r="I209" s="38" t="n">
        <v>0.0058</v>
      </c>
      <c r="J209" s="69"/>
    </row>
    <row r="210" ht="22.5" customHeight="1">
      <c r="A210" s="12" t="n">
        <f>WEEKNUM(B210,2)</f>
        <v>38</v>
      </c>
      <c r="B210" s="32" t="n">
        <v>46279</v>
      </c>
      <c r="C210" s="51" t="n">
        <v>91565942</v>
      </c>
      <c r="D210" s="62" t="s">
        <v>28</v>
      </c>
      <c r="E210" s="51" t="s">
        <v>39</v>
      </c>
      <c r="F210" s="38" t="s">
        <v>15</v>
      </c>
      <c r="G210" s="34" t="n">
        <v>0</v>
      </c>
      <c r="H210" s="38" t="n">
        <v>0</v>
      </c>
      <c r="I210" s="38" t="n">
        <v>0</v>
      </c>
      <c r="J210" s="69"/>
    </row>
    <row r="211" ht="22.5" customHeight="1">
      <c r="A211" s="12" t="n">
        <f>WEEKNUM(B211,2)</f>
        <v>38</v>
      </c>
      <c r="B211" s="32" t="n">
        <v>46279</v>
      </c>
      <c r="C211" s="51" t="n">
        <v>5464039</v>
      </c>
      <c r="D211" s="62" t="s">
        <v>28</v>
      </c>
      <c r="E211" s="51" t="s">
        <v>47</v>
      </c>
      <c r="F211" s="12" t="s">
        <v>15</v>
      </c>
      <c r="G211" s="34" t="n">
        <v>1427</v>
      </c>
      <c r="H211" s="38" t="n">
        <v>0.297</v>
      </c>
      <c r="I211" s="38" t="n">
        <v>423.618</v>
      </c>
      <c r="J211" s="13"/>
    </row>
    <row r="212" ht="22.5" customHeight="1">
      <c r="A212" s="12" t="n">
        <f>WEEKNUM(B212,2)</f>
        <v>38</v>
      </c>
      <c r="B212" s="32" t="n">
        <v>46279</v>
      </c>
      <c r="C212" s="51" t="n">
        <v>8057746</v>
      </c>
      <c r="D212" s="62" t="s">
        <v>28</v>
      </c>
      <c r="E212" s="51" t="s">
        <v>47</v>
      </c>
      <c r="F212" s="60" t="s">
        <v>15</v>
      </c>
      <c r="G212" s="58" t="n">
        <v>0</v>
      </c>
      <c r="H212" s="59" t="n">
        <v>0</v>
      </c>
      <c r="I212" s="59" t="n">
        <v>0</v>
      </c>
      <c r="J212" s="13"/>
    </row>
    <row r="213" ht="22.5" customHeight="1">
      <c r="A213" s="12" t="n">
        <f>WEEKNUM(B213,2)</f>
        <v>38</v>
      </c>
      <c r="B213" s="32" t="n">
        <v>46279</v>
      </c>
      <c r="C213" s="51" t="n">
        <v>91399821</v>
      </c>
      <c r="D213" s="61" t="s">
        <v>43</v>
      </c>
      <c r="E213" s="51" t="s">
        <v>14</v>
      </c>
      <c r="F213" s="12" t="s">
        <v>26</v>
      </c>
      <c r="G213" s="34" t="n">
        <v>98</v>
      </c>
      <c r="H213" s="38" t="n">
        <v>0.03</v>
      </c>
      <c r="I213" s="38" t="n">
        <v>3.21</v>
      </c>
      <c r="J213" s="13"/>
    </row>
    <row r="214" ht="22.5" customHeight="1">
      <c r="A214" s="12" t="n">
        <f>WEEKNUM(B214,2)</f>
        <v>38</v>
      </c>
      <c r="B214" s="32" t="n">
        <v>46279</v>
      </c>
      <c r="C214" s="51" t="n">
        <v>8670368</v>
      </c>
      <c r="D214" s="61" t="s">
        <v>16</v>
      </c>
      <c r="E214" s="51" t="s">
        <v>11</v>
      </c>
      <c r="F214" s="12" t="s">
        <v>32</v>
      </c>
      <c r="G214" s="34" t="n">
        <v>3</v>
      </c>
      <c r="H214" s="38" t="n">
        <v>0.41</v>
      </c>
      <c r="I214" s="38" t="n">
        <v>1.23</v>
      </c>
      <c r="J214" s="63" t="n">
        <v>0</v>
      </c>
    </row>
    <row r="215" ht="22.5" customHeight="1">
      <c r="A215" s="12" t="n">
        <f>WEEKNUM(B215,2)</f>
        <v>38</v>
      </c>
      <c r="B215" s="32" t="n">
        <v>46279</v>
      </c>
      <c r="C215" s="51" t="n">
        <v>10514860</v>
      </c>
      <c r="D215" s="62" t="s">
        <v>46</v>
      </c>
      <c r="E215" s="51" t="s">
        <v>14</v>
      </c>
      <c r="F215" s="12" t="s">
        <v>15</v>
      </c>
      <c r="G215" s="34" t="n">
        <v>108</v>
      </c>
      <c r="H215" s="38" t="n">
        <v>0.7</v>
      </c>
      <c r="I215" s="38" t="n">
        <v>75.6</v>
      </c>
      <c r="J215" s="13"/>
    </row>
    <row r="216" ht="22.5" customHeight="1">
      <c r="A216" s="12" t="n">
        <f>WEEKNUM(B216,2)</f>
        <v>38</v>
      </c>
      <c r="B216" s="32" t="n">
        <v>46279</v>
      </c>
      <c r="C216" s="51" t="n">
        <v>91532857</v>
      </c>
      <c r="D216" s="62" t="s">
        <v>48</v>
      </c>
      <c r="E216" s="51" t="s">
        <v>14</v>
      </c>
      <c r="F216" s="12" t="s">
        <v>12</v>
      </c>
      <c r="G216" s="34" t="n">
        <v>50</v>
      </c>
      <c r="H216" s="38" t="n">
        <v>0.193</v>
      </c>
      <c r="I216" s="38" t="n">
        <v>9.6407</v>
      </c>
      <c r="J216" s="13"/>
    </row>
    <row r="217" ht="22.5" customHeight="1">
      <c r="A217" s="12" t="n">
        <f>WEEKNUM(B217,2)</f>
        <v>38</v>
      </c>
      <c r="B217" s="32" t="n">
        <v>46279</v>
      </c>
      <c r="C217" s="51" t="n">
        <v>91534913</v>
      </c>
      <c r="D217" s="62" t="s">
        <v>49</v>
      </c>
      <c r="E217" s="51" t="s">
        <v>50</v>
      </c>
      <c r="F217" s="12" t="s">
        <v>15</v>
      </c>
      <c r="G217" s="34" t="n">
        <v>0</v>
      </c>
      <c r="H217" s="38" t="n">
        <v>0</v>
      </c>
      <c r="I217" s="38" t="n">
        <v>0</v>
      </c>
      <c r="J217" s="13"/>
    </row>
    <row r="218" ht="22.5" customHeight="1">
      <c r="A218" s="12" t="n">
        <f>WEEKNUM(B218,2)</f>
        <v>38</v>
      </c>
      <c r="B218" s="32" t="n">
        <v>46279</v>
      </c>
      <c r="C218" s="51" t="n">
        <v>91533906</v>
      </c>
      <c r="D218" s="62" t="s">
        <v>51</v>
      </c>
      <c r="E218" s="51" t="s">
        <v>52</v>
      </c>
      <c r="F218" s="12" t="s">
        <v>15</v>
      </c>
      <c r="G218" s="34" t="n">
        <v>0</v>
      </c>
      <c r="H218" s="38" t="n">
        <v>0</v>
      </c>
      <c r="I218" s="38" t="n">
        <v>0</v>
      </c>
      <c r="J218" s="13"/>
    </row>
    <row r="219" ht="22.5" customHeight="1">
      <c r="A219" s="12" t="n">
        <f>WEEKNUM(B219,2)</f>
        <v>38</v>
      </c>
      <c r="B219" s="32" t="n">
        <v>46279</v>
      </c>
      <c r="C219" s="51" t="n">
        <v>91545519</v>
      </c>
      <c r="D219" s="62" t="s">
        <v>53</v>
      </c>
      <c r="E219" s="51" t="s">
        <v>47</v>
      </c>
      <c r="F219" s="12" t="s">
        <v>15</v>
      </c>
      <c r="G219" s="34" t="n">
        <v>50</v>
      </c>
      <c r="H219" s="38" t="n">
        <v>0.2</v>
      </c>
      <c r="I219" s="38" t="n">
        <v>10</v>
      </c>
      <c r="J219" s="13"/>
    </row>
    <row r="220" ht="22.5" customHeight="1">
      <c r="A220" s="12" t="n">
        <f>WEEKNUM(B220,2)</f>
        <v>38</v>
      </c>
      <c r="B220" s="32" t="n">
        <v>46279</v>
      </c>
      <c r="C220" s="51" t="n">
        <v>91551388</v>
      </c>
      <c r="D220" s="62" t="s">
        <v>54</v>
      </c>
      <c r="E220" s="51" t="s">
        <v>34</v>
      </c>
      <c r="F220" s="12" t="s">
        <v>12</v>
      </c>
      <c r="G220" s="34" t="n">
        <v>31</v>
      </c>
      <c r="H220" s="38" t="n">
        <v>0.544</v>
      </c>
      <c r="I220" s="38" t="n">
        <v>16.8552</v>
      </c>
      <c r="J220" s="13"/>
    </row>
    <row r="221" ht="22.5" customHeight="1">
      <c r="A221" s="12" t="n">
        <f>WEEKNUM(B221,2)</f>
        <v>38</v>
      </c>
      <c r="B221" s="32" t="n">
        <v>46279</v>
      </c>
      <c r="C221" s="51" t="n">
        <v>91565948</v>
      </c>
      <c r="D221" s="62" t="s">
        <v>48</v>
      </c>
      <c r="E221" s="51" t="s">
        <v>14</v>
      </c>
      <c r="F221" s="12" t="s">
        <v>12</v>
      </c>
      <c r="G221" s="34" t="n">
        <v>34</v>
      </c>
      <c r="H221" s="38" t="n">
        <v>0.518</v>
      </c>
      <c r="I221" s="38" t="n">
        <v>17.5969</v>
      </c>
      <c r="J221" s="13"/>
    </row>
    <row r="222" ht="22.5" customHeight="1">
      <c r="A222" s="12" t="n">
        <f>WEEKNUM(B222,2)</f>
        <v>38</v>
      </c>
      <c r="B222" s="32" t="n">
        <v>46279</v>
      </c>
      <c r="C222" s="51" t="n">
        <v>91550293</v>
      </c>
      <c r="D222" s="62" t="s">
        <v>55</v>
      </c>
      <c r="E222" s="51" t="s">
        <v>56</v>
      </c>
      <c r="F222" s="12" t="s">
        <v>15</v>
      </c>
      <c r="G222" s="34" t="n">
        <v>53</v>
      </c>
      <c r="H222" s="38" t="n">
        <v>0.35</v>
      </c>
      <c r="I222" s="38" t="n">
        <v>18.55</v>
      </c>
      <c r="J222" s="13"/>
    </row>
    <row r="223" ht="22.5" customHeight="1">
      <c r="A223" s="12" t="n">
        <f>WEEKNUM(B223,2)</f>
        <v>38</v>
      </c>
      <c r="B223" s="32" t="n">
        <v>46279</v>
      </c>
      <c r="C223" s="51" t="n">
        <v>91550294</v>
      </c>
      <c r="D223" s="62" t="s">
        <v>87</v>
      </c>
      <c r="E223" s="51" t="s">
        <v>34</v>
      </c>
      <c r="F223" s="12" t="s">
        <v>15</v>
      </c>
      <c r="G223" s="34" t="n">
        <v>0</v>
      </c>
      <c r="H223" s="38" t="n">
        <v>0</v>
      </c>
      <c r="I223" s="38" t="n">
        <v>0</v>
      </c>
      <c r="J223" s="13"/>
    </row>
    <row r="224" ht="22.5" customHeight="1">
      <c r="A224" s="12" t="n">
        <f>WEEKNUM(B224,2)</f>
        <v>38</v>
      </c>
      <c r="B224" s="32" t="n">
        <v>46279</v>
      </c>
      <c r="C224" s="51" t="n">
        <v>9333145</v>
      </c>
      <c r="D224" s="62" t="s">
        <v>57</v>
      </c>
      <c r="E224" s="51" t="s">
        <v>14</v>
      </c>
      <c r="F224" s="12" t="s">
        <v>26</v>
      </c>
      <c r="G224" s="34" t="n">
        <v>143</v>
      </c>
      <c r="H224" s="38" t="n">
        <v>0.33</v>
      </c>
      <c r="I224" s="38" t="n">
        <v>42.9</v>
      </c>
      <c r="J224" s="13"/>
    </row>
    <row r="225" ht="22.5" customHeight="1">
      <c r="A225" s="12" t="n">
        <f>WEEKNUM(B225,2)</f>
        <v>38</v>
      </c>
      <c r="B225" s="32" t="n">
        <v>46279</v>
      </c>
      <c r="C225" s="51" t="n">
        <v>91557347</v>
      </c>
      <c r="D225" s="62" t="s">
        <v>58</v>
      </c>
      <c r="E225" s="51" t="s">
        <v>14</v>
      </c>
      <c r="F225" s="12" t="s">
        <v>15</v>
      </c>
      <c r="G225" s="34" t="n">
        <v>26</v>
      </c>
      <c r="H225" s="38" t="n">
        <v>0.8</v>
      </c>
      <c r="I225" s="38" t="n">
        <v>20.8</v>
      </c>
      <c r="J225" s="13"/>
    </row>
    <row r="226" ht="22.5" customHeight="1">
      <c r="A226" s="12" t="n">
        <f>WEEKNUM(B226,2)</f>
        <v>38</v>
      </c>
      <c r="B226" s="32" t="n">
        <v>46279</v>
      </c>
      <c r="C226" s="51" t="n">
        <v>12115625</v>
      </c>
      <c r="D226" s="62" t="s">
        <v>59</v>
      </c>
      <c r="E226" s="51" t="s">
        <v>14</v>
      </c>
      <c r="F226" s="12" t="s">
        <v>15</v>
      </c>
      <c r="G226" s="34" t="n">
        <v>0</v>
      </c>
      <c r="H226" s="38" t="n">
        <v>0</v>
      </c>
      <c r="I226" s="38" t="n">
        <v>0</v>
      </c>
      <c r="J226" s="13"/>
    </row>
    <row r="227" ht="22.5" customHeight="1">
      <c r="A227" s="12" t="n">
        <f>WEEKNUM(B227,2)</f>
        <v>38</v>
      </c>
      <c r="B227" s="32" t="n">
        <v>46279</v>
      </c>
      <c r="C227" s="51" t="n">
        <v>91564897</v>
      </c>
      <c r="D227" s="62" t="s">
        <v>33</v>
      </c>
      <c r="E227" s="51" t="s">
        <v>56</v>
      </c>
      <c r="F227" s="12" t="s">
        <v>15</v>
      </c>
      <c r="G227" s="34" t="n">
        <v>0</v>
      </c>
      <c r="H227" s="38" t="n">
        <v>0</v>
      </c>
      <c r="I227" s="38" t="n">
        <v>0</v>
      </c>
      <c r="J227" s="13"/>
    </row>
    <row r="228" ht="22.5" customHeight="1">
      <c r="A228" s="12" t="n">
        <f>WEEKNUM(B228,2)</f>
        <v>38</v>
      </c>
      <c r="B228" s="32" t="n">
        <v>46279</v>
      </c>
      <c r="C228" s="51" t="n">
        <v>91564896</v>
      </c>
      <c r="D228" s="62" t="s">
        <v>60</v>
      </c>
      <c r="E228" s="51" t="s">
        <v>14</v>
      </c>
      <c r="F228" s="12" t="s">
        <v>15</v>
      </c>
      <c r="G228" s="34" t="n">
        <v>46</v>
      </c>
      <c r="H228" s="38" t="n">
        <v>0.35</v>
      </c>
      <c r="I228" s="38" t="n">
        <v>16.1</v>
      </c>
      <c r="J228" s="13"/>
    </row>
    <row r="229" ht="22.5" customHeight="1">
      <c r="A229" s="12" t="n">
        <f>WEEKNUM(B229,2)</f>
        <v>38</v>
      </c>
      <c r="B229" s="32" t="n">
        <v>46279</v>
      </c>
      <c r="C229" s="51" t="n">
        <v>91399439</v>
      </c>
      <c r="D229" s="62" t="s">
        <v>64</v>
      </c>
      <c r="E229" s="51" t="s">
        <v>29</v>
      </c>
      <c r="F229" s="12" t="s">
        <v>15</v>
      </c>
      <c r="G229" s="12" t="n">
        <v>34</v>
      </c>
      <c r="H229" s="38" t="n">
        <v>0.1</v>
      </c>
      <c r="I229" s="38" t="n">
        <v>3.4</v>
      </c>
      <c r="J229" s="13"/>
    </row>
    <row r="230" ht="22.5" customHeight="1">
      <c r="A230" s="12" t="n">
        <f>WEEKNUM(B230,2)</f>
        <v>38</v>
      </c>
      <c r="B230" s="32" t="n">
        <v>46279</v>
      </c>
      <c r="C230" s="51" t="n">
        <v>91399437</v>
      </c>
      <c r="D230" s="62" t="s">
        <v>65</v>
      </c>
      <c r="E230" s="55" t="s">
        <v>63</v>
      </c>
      <c r="F230" s="12" t="s">
        <v>15</v>
      </c>
      <c r="G230" s="34" t="n">
        <v>50</v>
      </c>
      <c r="H230" s="38" t="n">
        <v>0.15</v>
      </c>
      <c r="I230" s="38" t="n">
        <v>7.5</v>
      </c>
      <c r="J230" s="65"/>
    </row>
    <row r="231" ht="22.5" customHeight="1">
      <c r="A231" s="12" t="n">
        <f>WEEKNUM(B231,2)</f>
        <v>38</v>
      </c>
      <c r="B231" s="32" t="n">
        <v>46279</v>
      </c>
      <c r="C231" s="51" t="n">
        <v>5556054</v>
      </c>
      <c r="D231" s="62" t="s">
        <v>66</v>
      </c>
      <c r="E231" s="51" t="s">
        <v>39</v>
      </c>
      <c r="F231" s="12" t="s">
        <v>15</v>
      </c>
      <c r="G231" s="56" t="n">
        <v>4</v>
      </c>
      <c r="H231" s="38" t="n">
        <v>1.717</v>
      </c>
      <c r="I231" s="38" t="n">
        <v>6.87</v>
      </c>
      <c r="J231" s="13"/>
    </row>
    <row r="232" ht="22.5" customHeight="1">
      <c r="A232" s="12" t="n">
        <f>WEEKNUM(B232,2)</f>
        <v>38</v>
      </c>
      <c r="B232" s="32" t="n">
        <v>46279</v>
      </c>
      <c r="C232" s="51" t="n">
        <v>8628042</v>
      </c>
      <c r="D232" s="62" t="s">
        <v>30</v>
      </c>
      <c r="E232" s="51" t="s">
        <v>14</v>
      </c>
      <c r="F232" s="60" t="s">
        <v>26</v>
      </c>
      <c r="G232" s="60" t="n">
        <v>539</v>
      </c>
      <c r="H232" s="59" t="n">
        <v>0.3</v>
      </c>
      <c r="I232" s="59" t="n">
        <v>162.49</v>
      </c>
      <c r="J232" s="13"/>
    </row>
    <row r="233" ht="22.5" customHeight="1">
      <c r="A233" s="12" t="n">
        <f>WEEKNUM(B233,2)</f>
        <v>38</v>
      </c>
      <c r="B233" s="32" t="n">
        <v>46279</v>
      </c>
      <c r="C233" s="51" t="n">
        <v>9297014</v>
      </c>
      <c r="D233" s="62" t="s">
        <v>13</v>
      </c>
      <c r="E233" s="51" t="s">
        <v>14</v>
      </c>
      <c r="F233" s="12" t="s">
        <v>26</v>
      </c>
      <c r="G233" s="12" t="n">
        <v>228</v>
      </c>
      <c r="H233" s="38" t="n">
        <v>0.18</v>
      </c>
      <c r="I233" s="38" t="n">
        <v>40.04</v>
      </c>
      <c r="J233" s="13"/>
    </row>
    <row r="234" ht="22.5" customHeight="1">
      <c r="A234" s="12" t="n">
        <f>WEEKNUM(B234,2)</f>
        <v>38</v>
      </c>
      <c r="B234" s="32" t="n">
        <v>46279</v>
      </c>
      <c r="C234" s="51" t="n">
        <v>7815836</v>
      </c>
      <c r="D234" s="62" t="s">
        <v>67</v>
      </c>
      <c r="E234" s="51" t="s">
        <v>39</v>
      </c>
      <c r="F234" s="12" t="s">
        <v>15</v>
      </c>
      <c r="G234" s="56" t="n">
        <v>3843</v>
      </c>
      <c r="H234" s="38" t="n">
        <v>0.099</v>
      </c>
      <c r="I234" s="38" t="n">
        <v>379.015</v>
      </c>
      <c r="J234" s="13"/>
    </row>
    <row r="235" ht="22.5" customHeight="1">
      <c r="A235" s="12" t="n">
        <f>WEEKNUM(B235,2)</f>
        <v>38</v>
      </c>
      <c r="B235" s="32" t="n">
        <v>46279</v>
      </c>
      <c r="C235" s="51" t="n">
        <v>8312006</v>
      </c>
      <c r="D235" s="62" t="s">
        <v>68</v>
      </c>
      <c r="E235" s="51" t="s">
        <v>14</v>
      </c>
      <c r="F235" s="12" t="s">
        <v>15</v>
      </c>
      <c r="G235" s="56" t="n">
        <v>24</v>
      </c>
      <c r="H235" s="38" t="n">
        <v>0.12</v>
      </c>
      <c r="I235" s="38" t="n">
        <v>2.88</v>
      </c>
      <c r="J235" s="13"/>
    </row>
    <row r="236" ht="22.5" customHeight="1">
      <c r="A236" s="12" t="n">
        <f>WEEKNUM(B236,2)</f>
        <v>38</v>
      </c>
      <c r="B236" s="32" t="n">
        <v>46279</v>
      </c>
      <c r="C236" s="51" t="n">
        <v>91467820</v>
      </c>
      <c r="D236" s="62" t="s">
        <v>69</v>
      </c>
      <c r="E236" s="51" t="s">
        <v>39</v>
      </c>
      <c r="F236" s="12" t="s">
        <v>15</v>
      </c>
      <c r="G236" s="56" t="n">
        <v>224</v>
      </c>
      <c r="H236" s="38" t="n">
        <v>0.1</v>
      </c>
      <c r="I236" s="38" t="n">
        <v>22.4</v>
      </c>
      <c r="J236" s="13"/>
    </row>
    <row r="237" ht="22.5" customHeight="1">
      <c r="A237" s="12" t="n">
        <f>WEEKNUM(B237,2)</f>
        <v>38</v>
      </c>
      <c r="B237" s="32" t="n">
        <v>46279</v>
      </c>
      <c r="C237" s="51" t="n">
        <v>91467821</v>
      </c>
      <c r="D237" s="62" t="s">
        <v>69</v>
      </c>
      <c r="E237" s="51" t="s">
        <v>17</v>
      </c>
      <c r="F237" s="12" t="s">
        <v>15</v>
      </c>
      <c r="G237" s="56" t="n">
        <v>100</v>
      </c>
      <c r="H237" s="38" t="n">
        <v>0.17</v>
      </c>
      <c r="I237" s="38" t="n">
        <v>17</v>
      </c>
      <c r="J237" s="13"/>
    </row>
    <row r="238" ht="22.5" customHeight="1">
      <c r="A238" s="12" t="n">
        <f>WEEKNUM(B238,2)</f>
        <v>38</v>
      </c>
      <c r="B238" s="32" t="n">
        <v>46279</v>
      </c>
      <c r="C238" s="51" t="n">
        <v>10295313</v>
      </c>
      <c r="D238" s="62" t="s">
        <v>68</v>
      </c>
      <c r="E238" s="51" t="s">
        <v>14</v>
      </c>
      <c r="F238" s="12" t="s">
        <v>15</v>
      </c>
      <c r="G238" s="34" t="n">
        <v>0</v>
      </c>
      <c r="H238" s="38" t="n">
        <v>0</v>
      </c>
      <c r="I238" s="38" t="n">
        <v>0</v>
      </c>
      <c r="J238" s="13"/>
    </row>
    <row r="239" ht="22.5" customHeight="1">
      <c r="A239" s="12" t="n">
        <f>WEEKNUM(B239,2)</f>
        <v>38</v>
      </c>
      <c r="B239" s="32" t="n">
        <v>46279</v>
      </c>
      <c r="C239" s="51" t="n">
        <v>91496145</v>
      </c>
      <c r="D239" s="62" t="s">
        <v>69</v>
      </c>
      <c r="E239" s="55" t="s">
        <v>63</v>
      </c>
      <c r="F239" s="12" t="s">
        <v>15</v>
      </c>
      <c r="G239" s="56" t="n">
        <v>50</v>
      </c>
      <c r="H239" s="38" t="n">
        <v>0.15</v>
      </c>
      <c r="I239" s="38" t="n">
        <v>7.5</v>
      </c>
      <c r="J239" s="13"/>
    </row>
    <row r="240" ht="22.5" customHeight="1">
      <c r="A240" s="12" t="n">
        <f>WEEKNUM(B240,2)</f>
        <v>38</v>
      </c>
      <c r="B240" s="32" t="n">
        <v>46279</v>
      </c>
      <c r="C240" s="51" t="n">
        <v>91496146</v>
      </c>
      <c r="D240" s="62" t="s">
        <v>69</v>
      </c>
      <c r="E240" s="51" t="s">
        <v>47</v>
      </c>
      <c r="F240" s="12" t="s">
        <v>15</v>
      </c>
      <c r="G240" s="56" t="n">
        <v>195</v>
      </c>
      <c r="H240" s="38" t="n">
        <v>0.14</v>
      </c>
      <c r="I240" s="38" t="n">
        <v>27.3</v>
      </c>
      <c r="J240" s="13"/>
    </row>
    <row r="241" ht="22.5" customHeight="1">
      <c r="A241" s="12" t="n">
        <f>WEEKNUM(B241,2)</f>
        <v>38</v>
      </c>
      <c r="B241" s="32" t="n">
        <v>46279</v>
      </c>
      <c r="C241" s="51" t="n">
        <v>91496147</v>
      </c>
      <c r="D241" s="62" t="s">
        <v>69</v>
      </c>
      <c r="E241" s="51" t="s">
        <v>11</v>
      </c>
      <c r="F241" s="12" t="s">
        <v>15</v>
      </c>
      <c r="G241" s="56" t="n">
        <v>138</v>
      </c>
      <c r="H241" s="38" t="n">
        <v>0.13</v>
      </c>
      <c r="I241" s="38" t="n">
        <v>17.94</v>
      </c>
      <c r="J241" s="13"/>
    </row>
    <row r="242" ht="22.5" customHeight="1">
      <c r="A242" s="12" t="n">
        <f>WEEKNUM(B242,2)</f>
        <v>38</v>
      </c>
      <c r="B242" s="32" t="n">
        <v>46279</v>
      </c>
      <c r="C242" s="51" t="n">
        <v>91496148</v>
      </c>
      <c r="D242" s="62" t="s">
        <v>69</v>
      </c>
      <c r="E242" s="51" t="s">
        <v>14</v>
      </c>
      <c r="F242" s="12" t="s">
        <v>15</v>
      </c>
      <c r="G242" s="56" t="n">
        <v>160</v>
      </c>
      <c r="H242" s="38" t="n">
        <v>0.15</v>
      </c>
      <c r="I242" s="38" t="n">
        <v>24</v>
      </c>
      <c r="J242" s="13"/>
    </row>
    <row r="243" ht="22.5" customHeight="1">
      <c r="A243" s="12" t="n">
        <f>WEEKNUM(B243,2)</f>
        <v>38</v>
      </c>
      <c r="B243" s="32" t="n">
        <v>46279</v>
      </c>
      <c r="C243" s="51" t="n">
        <v>10765365</v>
      </c>
      <c r="D243" s="62" t="s">
        <v>70</v>
      </c>
      <c r="E243" s="55" t="s">
        <v>63</v>
      </c>
      <c r="F243" s="12" t="s">
        <v>15</v>
      </c>
      <c r="G243" s="56" t="n">
        <v>100</v>
      </c>
      <c r="H243" s="38" t="n">
        <v>0.181</v>
      </c>
      <c r="I243" s="38" t="n">
        <v>18.07</v>
      </c>
      <c r="J243" s="13"/>
    </row>
    <row r="244" ht="22.5" customHeight="1">
      <c r="A244" s="12" t="n">
        <f>WEEKNUM(B244,2)</f>
        <v>38</v>
      </c>
      <c r="B244" s="32" t="n">
        <v>46279</v>
      </c>
      <c r="C244" s="51" t="n">
        <v>11079953</v>
      </c>
      <c r="D244" s="62" t="s">
        <v>66</v>
      </c>
      <c r="E244" s="51" t="s">
        <v>39</v>
      </c>
      <c r="F244" s="12" t="s">
        <v>15</v>
      </c>
      <c r="G244" s="56" t="n">
        <v>1</v>
      </c>
      <c r="H244" s="38" t="n">
        <v>0</v>
      </c>
      <c r="I244" s="38" t="n">
        <v>0</v>
      </c>
      <c r="J244" s="13"/>
    </row>
    <row r="245" ht="22.5" customHeight="1">
      <c r="A245" s="12" t="n">
        <f>WEEKNUM(B245,2)</f>
        <v>38</v>
      </c>
      <c r="B245" s="32" t="n">
        <v>46279</v>
      </c>
      <c r="C245" s="51" t="n">
        <v>11690181</v>
      </c>
      <c r="D245" s="62" t="s">
        <v>71</v>
      </c>
      <c r="E245" s="51" t="s">
        <v>14</v>
      </c>
      <c r="F245" s="12" t="s">
        <v>15</v>
      </c>
      <c r="G245" s="56" t="n">
        <v>500</v>
      </c>
      <c r="H245" s="38" t="n">
        <v>0.42</v>
      </c>
      <c r="I245" s="38" t="n">
        <v>210</v>
      </c>
      <c r="J245" s="13"/>
    </row>
    <row r="246" ht="22.5" customHeight="1">
      <c r="A246" s="12" t="n">
        <f>WEEKNUM(B246,2)</f>
        <v>38</v>
      </c>
      <c r="B246" s="32" t="n">
        <v>46279</v>
      </c>
      <c r="C246" s="51" t="n">
        <v>11836152</v>
      </c>
      <c r="D246" s="62" t="s">
        <v>67</v>
      </c>
      <c r="E246" s="55" t="s">
        <v>39</v>
      </c>
      <c r="F246" s="12" t="s">
        <v>15</v>
      </c>
      <c r="G246" s="56" t="n">
        <v>3</v>
      </c>
      <c r="H246" s="38" t="n">
        <v>0.09</v>
      </c>
      <c r="I246" s="38" t="n">
        <v>0.27</v>
      </c>
      <c r="J246" s="13"/>
    </row>
    <row r="247" ht="22.5" customHeight="1">
      <c r="A247" s="12" t="n">
        <f>WEEKNUM(B247,2)</f>
        <v>38</v>
      </c>
      <c r="B247" s="32" t="n">
        <v>46279</v>
      </c>
      <c r="C247" s="51" t="n">
        <v>11862336</v>
      </c>
      <c r="D247" s="62" t="s">
        <v>64</v>
      </c>
      <c r="E247" s="55" t="s">
        <v>29</v>
      </c>
      <c r="F247" s="12" t="s">
        <v>15</v>
      </c>
      <c r="G247" s="34" t="n">
        <v>0</v>
      </c>
      <c r="H247" s="38" t="n">
        <v>0</v>
      </c>
      <c r="I247" s="38" t="n">
        <v>0</v>
      </c>
      <c r="J247" s="13"/>
    </row>
    <row r="248" ht="22.5" customHeight="1">
      <c r="A248" s="12" t="n">
        <f>WEEKNUM(B248,2)</f>
        <v>38</v>
      </c>
      <c r="B248" s="32" t="n">
        <v>46279</v>
      </c>
      <c r="C248" s="51" t="n">
        <v>11924259</v>
      </c>
      <c r="D248" s="62" t="s">
        <v>72</v>
      </c>
      <c r="E248" s="55" t="s">
        <v>39</v>
      </c>
      <c r="F248" s="12" t="s">
        <v>15</v>
      </c>
      <c r="G248" s="56" t="n">
        <v>100</v>
      </c>
      <c r="H248" s="38" t="n">
        <v>0.12</v>
      </c>
      <c r="I248" s="38" t="n">
        <v>12</v>
      </c>
      <c r="J248" s="13"/>
    </row>
    <row r="249" ht="22.5" customHeight="1">
      <c r="A249" s="12" t="n">
        <f>WEEKNUM(B249,2)</f>
        <v>38</v>
      </c>
      <c r="B249" s="32" t="n">
        <v>46279</v>
      </c>
      <c r="C249" s="51" t="n">
        <v>11924419</v>
      </c>
      <c r="D249" s="62" t="s">
        <v>72</v>
      </c>
      <c r="E249" s="55" t="s">
        <v>39</v>
      </c>
      <c r="F249" s="38" t="s">
        <v>26</v>
      </c>
      <c r="G249" s="56" t="n">
        <v>64</v>
      </c>
      <c r="H249" s="38" t="n">
        <v>0.15</v>
      </c>
      <c r="I249" s="38" t="n">
        <v>9.82</v>
      </c>
      <c r="J249" s="13"/>
    </row>
    <row r="250" ht="22.5" customHeight="1">
      <c r="A250" s="12" t="n">
        <f>WEEKNUM(B250,2)</f>
        <v>38</v>
      </c>
      <c r="B250" s="32" t="n">
        <v>46279</v>
      </c>
      <c r="C250" s="51" t="n">
        <v>12038500</v>
      </c>
      <c r="D250" s="62" t="s">
        <v>71</v>
      </c>
      <c r="E250" s="51" t="s">
        <v>14</v>
      </c>
      <c r="F250" s="12" t="s">
        <v>15</v>
      </c>
      <c r="G250" s="56" t="n">
        <v>1</v>
      </c>
      <c r="H250" s="38" t="n">
        <v>0.4</v>
      </c>
      <c r="I250" s="38" t="n">
        <v>0.4</v>
      </c>
      <c r="J250" s="13"/>
    </row>
    <row r="251" ht="22.5" customHeight="1">
      <c r="A251" s="12" t="n">
        <f>WEEKNUM(B251,2)</f>
        <v>38</v>
      </c>
      <c r="B251" s="32" t="n">
        <v>46279</v>
      </c>
      <c r="C251" s="51" t="n">
        <v>6395488</v>
      </c>
      <c r="D251" s="62" t="s">
        <v>42</v>
      </c>
      <c r="E251" s="51" t="s">
        <v>14</v>
      </c>
      <c r="F251" s="12" t="s">
        <v>15</v>
      </c>
      <c r="G251" s="12" t="n">
        <v>200</v>
      </c>
      <c r="H251" s="38" t="n">
        <v>0.3</v>
      </c>
      <c r="I251" s="38" t="n">
        <v>60</v>
      </c>
      <c r="J251" s="13"/>
    </row>
    <row r="252" ht="22.5" customHeight="1">
      <c r="A252" s="12" t="n">
        <f>WEEKNUM(B252,2)</f>
        <v>38</v>
      </c>
      <c r="B252" s="32" t="n">
        <v>46279</v>
      </c>
      <c r="C252" s="51" t="n">
        <v>8291713</v>
      </c>
      <c r="D252" s="61" t="s">
        <v>43</v>
      </c>
      <c r="E252" s="30" t="s">
        <v>14</v>
      </c>
      <c r="F252" s="12" t="s">
        <v>15</v>
      </c>
      <c r="G252" s="34" t="n">
        <v>1500</v>
      </c>
      <c r="H252" s="38" t="n">
        <v>0.135</v>
      </c>
      <c r="I252" s="38" t="n">
        <v>202.5</v>
      </c>
      <c r="J252" s="13"/>
    </row>
    <row r="253" ht="22.5" customHeight="1">
      <c r="A253" s="12" t="n">
        <f>WEEKNUM(B253,2)</f>
        <v>38</v>
      </c>
      <c r="B253" s="32" t="n">
        <v>46279</v>
      </c>
      <c r="C253" s="51" t="n">
        <v>8566541</v>
      </c>
      <c r="D253" s="61" t="s">
        <v>73</v>
      </c>
      <c r="E253" s="55" t="s">
        <v>14</v>
      </c>
      <c r="F253" s="38" t="s">
        <v>26</v>
      </c>
      <c r="G253" s="34" t="n">
        <v>399</v>
      </c>
      <c r="H253" s="38" t="n">
        <v>0.14</v>
      </c>
      <c r="I253" s="38" t="n">
        <v>56.12</v>
      </c>
      <c r="J253" s="65"/>
    </row>
    <row r="254" ht="22.5" customHeight="1">
      <c r="A254" s="12" t="n">
        <f>WEEKNUM(B254,2)</f>
        <v>38</v>
      </c>
      <c r="B254" s="32" t="n">
        <v>46279</v>
      </c>
      <c r="C254" s="51" t="n">
        <v>8566084</v>
      </c>
      <c r="D254" s="61" t="s">
        <v>74</v>
      </c>
      <c r="E254" s="55" t="s">
        <v>29</v>
      </c>
      <c r="F254" s="12" t="s">
        <v>15</v>
      </c>
      <c r="G254" s="57" t="n">
        <v>100</v>
      </c>
      <c r="H254" s="38" t="n">
        <v>0.12</v>
      </c>
      <c r="I254" s="38" t="n">
        <v>12</v>
      </c>
      <c r="J254" s="13"/>
    </row>
    <row r="255" ht="22.5" customHeight="1">
      <c r="A255" s="12" t="n">
        <f>WEEKNUM(B255,2)</f>
        <v>38</v>
      </c>
      <c r="B255" s="32" t="n">
        <v>46279</v>
      </c>
      <c r="C255" s="51" t="n">
        <v>2937658</v>
      </c>
      <c r="D255" s="61" t="s">
        <v>75</v>
      </c>
      <c r="E255" s="55" t="s">
        <v>14</v>
      </c>
      <c r="F255" s="60" t="s">
        <v>15</v>
      </c>
      <c r="G255" s="73" t="n">
        <v>100</v>
      </c>
      <c r="H255" s="59" t="n">
        <v>0.123</v>
      </c>
      <c r="I255" s="59" t="n">
        <v>12.3</v>
      </c>
      <c r="J255" s="13"/>
    </row>
    <row r="256" ht="22.5" customHeight="1">
      <c r="A256" s="12" t="n">
        <f>WEEKNUM(B256,2)</f>
        <v>38</v>
      </c>
      <c r="B256" s="32" t="n">
        <v>46279</v>
      </c>
      <c r="C256" s="51" t="n">
        <v>6706444</v>
      </c>
      <c r="D256" s="61" t="s">
        <v>76</v>
      </c>
      <c r="E256" s="51" t="s">
        <v>77</v>
      </c>
      <c r="F256" s="38" t="s">
        <v>12</v>
      </c>
      <c r="G256" s="57" t="n">
        <v>12</v>
      </c>
      <c r="H256" s="38" t="n">
        <v>0.75</v>
      </c>
      <c r="I256" s="38" t="n">
        <v>8.999</v>
      </c>
      <c r="J256" s="13"/>
    </row>
    <row r="257" ht="22.5" customHeight="1">
      <c r="A257" s="12" t="n">
        <f>WEEKNUM(B257,2)</f>
        <v>38</v>
      </c>
      <c r="B257" s="32" t="n">
        <v>46279</v>
      </c>
      <c r="C257" s="51" t="n">
        <v>5963354</v>
      </c>
      <c r="D257" s="62" t="s">
        <v>76</v>
      </c>
      <c r="E257" s="51" t="s">
        <v>77</v>
      </c>
      <c r="F257" s="12" t="s">
        <v>15</v>
      </c>
      <c r="G257" s="57" t="n">
        <v>266</v>
      </c>
      <c r="H257" s="38" t="n">
        <v>0.594</v>
      </c>
      <c r="I257" s="38" t="n">
        <v>158.096</v>
      </c>
      <c r="J257" s="63"/>
    </row>
    <row r="258" ht="22.5" customHeight="1">
      <c r="A258" s="12" t="n">
        <f>WEEKNUM(B258,2)</f>
        <v>38</v>
      </c>
      <c r="B258" s="32" t="n">
        <v>46279</v>
      </c>
      <c r="C258" s="51" t="n">
        <v>9686529</v>
      </c>
      <c r="D258" s="61" t="s">
        <v>76</v>
      </c>
      <c r="E258" s="55" t="s">
        <v>78</v>
      </c>
      <c r="F258" s="12" t="s">
        <v>15</v>
      </c>
      <c r="G258" s="57" t="n">
        <v>39</v>
      </c>
      <c r="H258" s="38" t="n">
        <v>0.5</v>
      </c>
      <c r="I258" s="38" t="n">
        <v>19.5</v>
      </c>
      <c r="J258" s="13"/>
    </row>
    <row r="259" ht="22.5" customHeight="1">
      <c r="A259" s="12" t="n">
        <f>WEEKNUM(B259,2)</f>
        <v>38</v>
      </c>
      <c r="B259" s="32" t="n">
        <v>46279</v>
      </c>
      <c r="C259" s="51" t="n">
        <v>5963400</v>
      </c>
      <c r="D259" s="61" t="s">
        <v>76</v>
      </c>
      <c r="E259" s="55" t="s">
        <v>79</v>
      </c>
      <c r="F259" s="12" t="s">
        <v>15</v>
      </c>
      <c r="G259" s="57" t="n">
        <v>50</v>
      </c>
      <c r="H259" s="38" t="n">
        <v>0.2</v>
      </c>
      <c r="I259" s="38" t="n">
        <v>10</v>
      </c>
      <c r="J259" s="13"/>
    </row>
    <row r="260" ht="22.5" customHeight="1">
      <c r="A260" s="37" t="n">
        <f>WEEKNUM(B260,2)</f>
        <v>38</v>
      </c>
      <c r="B260" s="32" t="n">
        <v>46279</v>
      </c>
      <c r="C260" s="64" t="n">
        <v>10080665</v>
      </c>
      <c r="D260" s="67" t="s">
        <v>76</v>
      </c>
      <c r="E260" s="55" t="s">
        <v>80</v>
      </c>
      <c r="F260" s="12" t="s">
        <v>15</v>
      </c>
      <c r="G260" s="57" t="n">
        <v>17</v>
      </c>
      <c r="H260" s="38" t="n">
        <v>0.38</v>
      </c>
      <c r="I260" s="38" t="n">
        <v>6.46</v>
      </c>
      <c r="J260" s="13"/>
    </row>
    <row r="261" ht="22.5" customHeight="1">
      <c r="A261" s="12" t="n">
        <f>WEEKNUM(B261,2)</f>
        <v>38</v>
      </c>
      <c r="B261" s="32" t="n">
        <v>46279</v>
      </c>
      <c r="C261" s="12" t="n">
        <v>91520433</v>
      </c>
      <c r="D261" s="61" t="s">
        <v>69</v>
      </c>
      <c r="E261" s="55" t="s">
        <v>14</v>
      </c>
      <c r="F261" s="12" t="s">
        <v>15</v>
      </c>
      <c r="G261" s="57" t="n">
        <v>0</v>
      </c>
      <c r="H261" s="38" t="n">
        <v>0</v>
      </c>
      <c r="I261" s="38" t="n">
        <v>0</v>
      </c>
      <c r="J261" s="13"/>
    </row>
    <row r="262" ht="22.5" customHeight="1">
      <c r="A262" s="12" t="n">
        <f>WEEKNUM(B262,2)</f>
        <v>38</v>
      </c>
      <c r="B262" s="32" t="n">
        <v>46279</v>
      </c>
      <c r="C262" s="51" t="n">
        <v>5623760</v>
      </c>
      <c r="D262" s="61" t="s">
        <v>81</v>
      </c>
      <c r="E262" s="55" t="s">
        <v>14</v>
      </c>
      <c r="F262" s="12" t="s">
        <v>15</v>
      </c>
      <c r="G262" s="34" t="n">
        <v>50</v>
      </c>
      <c r="H262" s="38" t="n">
        <v>0.15</v>
      </c>
      <c r="I262" s="38" t="n">
        <v>7.5</v>
      </c>
      <c r="J262" s="13"/>
    </row>
    <row r="263" ht="22.5" customHeight="1">
      <c r="A263" s="12" t="n">
        <f>WEEKNUM(B263,2)</f>
        <v>38</v>
      </c>
      <c r="B263" s="32" t="n">
        <v>46279</v>
      </c>
      <c r="C263" s="51" t="n">
        <v>11078827</v>
      </c>
      <c r="D263" s="61" t="s">
        <v>76</v>
      </c>
      <c r="E263" s="55" t="s">
        <v>79</v>
      </c>
      <c r="F263" s="12" t="s">
        <v>15</v>
      </c>
      <c r="G263" s="57" t="n">
        <v>0</v>
      </c>
      <c r="H263" s="38" t="n">
        <v>0</v>
      </c>
      <c r="I263" s="38" t="n">
        <v>0</v>
      </c>
      <c r="J263" s="13"/>
    </row>
    <row r="264" ht="22.5" customHeight="1">
      <c r="A264" s="12" t="n">
        <f>WEEKNUM(B264,2)</f>
        <v>38</v>
      </c>
      <c r="B264" s="32" t="n">
        <v>46279</v>
      </c>
      <c r="C264" s="51" t="n">
        <v>11078981</v>
      </c>
      <c r="D264" s="61" t="s">
        <v>76</v>
      </c>
      <c r="E264" s="51" t="s">
        <v>77</v>
      </c>
      <c r="F264" s="12" t="s">
        <v>15</v>
      </c>
      <c r="G264" s="57" t="n">
        <v>0</v>
      </c>
      <c r="H264" s="38" t="n">
        <v>0</v>
      </c>
      <c r="I264" s="38" t="n">
        <v>0</v>
      </c>
      <c r="J264" s="13"/>
    </row>
    <row r="265" ht="22.5" customHeight="1">
      <c r="A265" s="12" t="n">
        <f>WEEKNUM(B265,2)</f>
        <v>38</v>
      </c>
      <c r="B265" s="32" t="n">
        <v>46279</v>
      </c>
      <c r="C265" s="51" t="n">
        <v>11080833</v>
      </c>
      <c r="D265" s="61" t="s">
        <v>76</v>
      </c>
      <c r="E265" s="55" t="s">
        <v>78</v>
      </c>
      <c r="F265" s="12" t="s">
        <v>15</v>
      </c>
      <c r="G265" s="57" t="n">
        <v>0</v>
      </c>
      <c r="H265" s="38" t="n">
        <v>0</v>
      </c>
      <c r="I265" s="38" t="n">
        <v>0</v>
      </c>
      <c r="J265" s="13"/>
    </row>
    <row r="266" ht="22.5" customHeight="1">
      <c r="A266" s="12" t="n">
        <f>WEEKNUM(B266,2)</f>
        <v>38</v>
      </c>
      <c r="B266" s="32" t="n">
        <v>46279</v>
      </c>
      <c r="C266" s="51" t="n">
        <v>11081056</v>
      </c>
      <c r="D266" s="61" t="s">
        <v>76</v>
      </c>
      <c r="E266" s="55" t="s">
        <v>80</v>
      </c>
      <c r="F266" s="12" t="s">
        <v>15</v>
      </c>
      <c r="G266" s="57" t="n">
        <v>0</v>
      </c>
      <c r="H266" s="38" t="n">
        <v>0</v>
      </c>
      <c r="I266" s="38" t="n">
        <v>0</v>
      </c>
      <c r="J266" s="13"/>
    </row>
    <row r="267" ht="22.5" customHeight="1">
      <c r="A267" s="12" t="n">
        <f>WEEKNUM(B267,2)</f>
        <v>38</v>
      </c>
      <c r="B267" s="32" t="n">
        <v>46279</v>
      </c>
      <c r="C267" s="51" t="n">
        <v>11078963</v>
      </c>
      <c r="D267" s="61" t="s">
        <v>75</v>
      </c>
      <c r="E267" s="55" t="s">
        <v>14</v>
      </c>
      <c r="F267" s="12" t="s">
        <v>15</v>
      </c>
      <c r="G267" s="57" t="n">
        <v>31</v>
      </c>
      <c r="H267" s="38" t="n">
        <v>0.4</v>
      </c>
      <c r="I267" s="38" t="n">
        <v>12.4</v>
      </c>
      <c r="J267" s="13"/>
    </row>
    <row r="268" ht="22.5" customHeight="1">
      <c r="A268" s="12" t="n">
        <f>WEEKNUM(B268,2)</f>
        <v>38</v>
      </c>
      <c r="B268" s="32" t="n">
        <v>46279</v>
      </c>
      <c r="C268" s="51" t="n">
        <v>91538300</v>
      </c>
      <c r="D268" s="61" t="s">
        <v>69</v>
      </c>
      <c r="E268" s="55" t="s">
        <v>39</v>
      </c>
      <c r="F268" s="12" t="s">
        <v>15</v>
      </c>
      <c r="G268" s="57" t="n">
        <v>7</v>
      </c>
      <c r="H268" s="38" t="n">
        <v>0.14</v>
      </c>
      <c r="I268" s="38" t="n">
        <v>0.98</v>
      </c>
      <c r="J268" s="13"/>
    </row>
    <row r="269" ht="22.5" customHeight="1">
      <c r="A269" s="12" t="n">
        <f>WEEKNUM(B269,2)</f>
        <v>38</v>
      </c>
      <c r="B269" s="32" t="n">
        <v>46279</v>
      </c>
      <c r="C269" s="51" t="n">
        <v>91538301</v>
      </c>
      <c r="D269" s="61" t="s">
        <v>69</v>
      </c>
      <c r="E269" s="55" t="s">
        <v>14</v>
      </c>
      <c r="F269" s="12" t="s">
        <v>15</v>
      </c>
      <c r="G269" s="57" t="n">
        <v>2</v>
      </c>
      <c r="H269" s="38" t="n">
        <v>0.22</v>
      </c>
      <c r="I269" s="38" t="n">
        <v>0.44</v>
      </c>
      <c r="J269" s="13"/>
    </row>
    <row r="270" ht="22.5" customHeight="1">
      <c r="A270" s="12" t="n">
        <f>WEEKNUM(B270,2)</f>
        <v>38</v>
      </c>
      <c r="B270" s="32" t="n">
        <v>46279</v>
      </c>
      <c r="C270" s="64" t="n">
        <v>91538306</v>
      </c>
      <c r="D270" s="67" t="s">
        <v>69</v>
      </c>
      <c r="E270" s="55" t="s">
        <v>63</v>
      </c>
      <c r="F270" s="12" t="s">
        <v>15</v>
      </c>
      <c r="G270" s="57" t="n">
        <v>0</v>
      </c>
      <c r="H270" s="38" t="n">
        <v>0</v>
      </c>
      <c r="I270" s="38" t="n">
        <v>0</v>
      </c>
      <c r="J270" s="13"/>
    </row>
    <row r="271" ht="22.5" customHeight="1">
      <c r="A271" s="12" t="n">
        <f>WEEKNUM(B271,2)</f>
        <v>38</v>
      </c>
      <c r="B271" s="32" t="n">
        <v>46279</v>
      </c>
      <c r="C271" s="12" t="n">
        <v>91538307</v>
      </c>
      <c r="D271" s="61" t="s">
        <v>69</v>
      </c>
      <c r="E271" s="51" t="s">
        <v>17</v>
      </c>
      <c r="F271" s="12" t="s">
        <v>15</v>
      </c>
      <c r="G271" s="57" t="n">
        <v>0</v>
      </c>
      <c r="H271" s="38" t="n">
        <v>0</v>
      </c>
      <c r="I271" s="38" t="n">
        <v>0</v>
      </c>
      <c r="J271" s="13"/>
    </row>
    <row r="272" ht="22.5" customHeight="1">
      <c r="A272" s="12" t="n">
        <f>WEEKNUM(B272,2)</f>
        <v>38</v>
      </c>
      <c r="B272" s="32" t="n">
        <v>46279</v>
      </c>
      <c r="C272" s="12" t="n">
        <v>91538308</v>
      </c>
      <c r="D272" s="61" t="s">
        <v>69</v>
      </c>
      <c r="E272" s="51" t="s">
        <v>11</v>
      </c>
      <c r="F272" s="12" t="s">
        <v>15</v>
      </c>
      <c r="G272" s="57" t="n">
        <v>0</v>
      </c>
      <c r="H272" s="38" t="n">
        <v>0</v>
      </c>
      <c r="I272" s="38" t="n">
        <v>0</v>
      </c>
      <c r="J272" s="13"/>
    </row>
    <row r="273" ht="22.5" customHeight="1">
      <c r="A273" s="12" t="n">
        <f>WEEKNUM(B273,2)</f>
        <v>38</v>
      </c>
      <c r="B273" s="32" t="n">
        <v>46279</v>
      </c>
      <c r="C273" s="51" t="n">
        <v>91538309</v>
      </c>
      <c r="D273" s="61" t="s">
        <v>69</v>
      </c>
      <c r="E273" s="55" t="s">
        <v>47</v>
      </c>
      <c r="F273" s="12" t="s">
        <v>15</v>
      </c>
      <c r="G273" s="57" t="n">
        <v>2</v>
      </c>
      <c r="H273" s="38" t="n">
        <v>0.18</v>
      </c>
      <c r="I273" s="38" t="n">
        <v>0.36</v>
      </c>
      <c r="J273" s="13"/>
    </row>
    <row r="274" ht="22.5" customHeight="1">
      <c r="A274" s="12" t="n">
        <f>WEEKNUM(B274,2)</f>
        <v>38</v>
      </c>
      <c r="B274" s="32" t="n">
        <v>46279</v>
      </c>
      <c r="C274" s="51" t="n">
        <v>11511535</v>
      </c>
      <c r="D274" s="61" t="s">
        <v>75</v>
      </c>
      <c r="E274" s="55" t="s">
        <v>14</v>
      </c>
      <c r="F274" s="38" t="s">
        <v>26</v>
      </c>
      <c r="G274" s="57" t="n">
        <v>170</v>
      </c>
      <c r="H274" s="38" t="n">
        <v>0.34</v>
      </c>
      <c r="I274" s="38" t="n">
        <v>58.07</v>
      </c>
      <c r="J274" s="13"/>
    </row>
    <row r="275" ht="22.5" customHeight="1">
      <c r="A275" s="12" t="n">
        <f>WEEKNUM(B275,2)</f>
        <v>38</v>
      </c>
      <c r="B275" s="32" t="n">
        <v>46279</v>
      </c>
      <c r="C275" s="51" t="n">
        <v>11792342</v>
      </c>
      <c r="D275" s="61" t="s">
        <v>82</v>
      </c>
      <c r="E275" s="55" t="s">
        <v>29</v>
      </c>
      <c r="F275" s="12" t="s">
        <v>15</v>
      </c>
      <c r="G275" s="57" t="n">
        <v>2</v>
      </c>
      <c r="H275" s="38" t="n">
        <v>0.2</v>
      </c>
      <c r="I275" s="38" t="n">
        <v>0.4</v>
      </c>
      <c r="J275" s="13"/>
    </row>
    <row r="276" ht="22.5" customHeight="1">
      <c r="A276" s="12" t="n">
        <f>WEEKNUM(B276,2)</f>
        <v>38</v>
      </c>
      <c r="B276" s="32" t="n">
        <v>46279</v>
      </c>
      <c r="C276" s="51" t="n">
        <v>5365722</v>
      </c>
      <c r="D276" s="61" t="s">
        <v>83</v>
      </c>
      <c r="E276" s="55" t="s">
        <v>84</v>
      </c>
      <c r="F276" s="38" t="s">
        <v>12</v>
      </c>
      <c r="G276" s="57" t="n">
        <v>22</v>
      </c>
      <c r="H276" s="38" t="n">
        <v>0.251</v>
      </c>
      <c r="I276" s="38" t="n">
        <v>5.5215</v>
      </c>
      <c r="J276" s="13"/>
    </row>
    <row r="277" ht="22.5" customHeight="1">
      <c r="A277" s="12" t="n">
        <f>WEEKNUM(B277,2)</f>
        <v>38</v>
      </c>
      <c r="B277" s="32" t="n">
        <v>46279</v>
      </c>
      <c r="C277" s="51" t="n">
        <v>11924654</v>
      </c>
      <c r="D277" s="61" t="s">
        <v>83</v>
      </c>
      <c r="E277" s="55" t="s">
        <v>84</v>
      </c>
      <c r="F277" s="38" t="s">
        <v>12</v>
      </c>
      <c r="G277" s="57" t="n">
        <v>0</v>
      </c>
      <c r="H277" s="38" t="n">
        <v>0</v>
      </c>
      <c r="I277" s="38" t="n">
        <v>0.0527</v>
      </c>
      <c r="J277" s="13"/>
    </row>
    <row r="278" ht="22.5" customHeight="1">
      <c r="A278" s="12" t="n">
        <f>WEEKNUM(B278,2)</f>
        <v>38</v>
      </c>
      <c r="B278" s="32" t="n">
        <v>46279</v>
      </c>
      <c r="C278" s="51" t="n">
        <v>12011132</v>
      </c>
      <c r="D278" s="61" t="s">
        <v>85</v>
      </c>
      <c r="E278" s="55" t="s">
        <v>14</v>
      </c>
      <c r="F278" s="12" t="s">
        <v>15</v>
      </c>
      <c r="G278" s="57" t="n">
        <v>100</v>
      </c>
      <c r="H278" s="38" t="n">
        <v>0.2</v>
      </c>
      <c r="I278" s="38" t="n">
        <v>20</v>
      </c>
      <c r="J278" s="13"/>
    </row>
    <row r="279" ht="22.5" customHeight="1">
      <c r="A279" s="12" t="n">
        <f>WEEKNUM(B279,2)</f>
        <v>38</v>
      </c>
      <c r="B279" s="32" t="n">
        <v>46279</v>
      </c>
      <c r="C279" s="51" t="n">
        <v>12039225</v>
      </c>
      <c r="D279" s="61" t="s">
        <v>88</v>
      </c>
      <c r="E279" s="55" t="s">
        <v>39</v>
      </c>
      <c r="F279" s="12" t="s">
        <v>15</v>
      </c>
      <c r="G279" s="57" t="n">
        <v>38</v>
      </c>
      <c r="H279" s="38" t="n">
        <v>0.2</v>
      </c>
      <c r="I279" s="38" t="n">
        <v>7.6</v>
      </c>
      <c r="J279" s="13"/>
    </row>
    <row r="280" ht="22.5" customHeight="1">
      <c r="A280" s="12" t="n">
        <f>WEEKNUM(B280,2)</f>
        <v>38</v>
      </c>
      <c r="B280" s="32" t="n">
        <v>46279</v>
      </c>
      <c r="C280" s="51" t="n">
        <v>12072287</v>
      </c>
      <c r="D280" s="61" t="s">
        <v>75</v>
      </c>
      <c r="E280" s="55" t="s">
        <v>14</v>
      </c>
      <c r="F280" s="12" t="s">
        <v>15</v>
      </c>
      <c r="G280" s="57" t="n">
        <v>79</v>
      </c>
      <c r="H280" s="38" t="n">
        <v>0.117</v>
      </c>
      <c r="I280" s="38" t="n">
        <v>9.28</v>
      </c>
      <c r="J280" s="13"/>
    </row>
    <row r="281" ht="22.5" customHeight="1">
      <c r="A281" s="12"/>
      <c r="B281" s="32"/>
      <c r="C281" s="51"/>
      <c r="D281" s="61"/>
      <c r="E281" s="55"/>
      <c r="F281" s="38"/>
      <c r="G281" s="12"/>
      <c r="H281" s="38"/>
      <c r="I281" s="38"/>
      <c r="J281" s="13"/>
    </row>
    <row r="282" ht="22.5" customHeight="1">
      <c r="A282" s="12" t="n">
        <f>WEEKNUM(B282,2)</f>
        <v>37</v>
      </c>
      <c r="B282" s="32" t="n">
        <v>46278</v>
      </c>
      <c r="C282" s="51" t="n">
        <v>10813123</v>
      </c>
      <c r="D282" s="61" t="s">
        <v>10</v>
      </c>
      <c r="E282" s="55" t="s">
        <v>11</v>
      </c>
      <c r="F282" s="30" t="s">
        <v>12</v>
      </c>
      <c r="G282" s="60" t="n">
        <v>88</v>
      </c>
      <c r="H282" s="59" t="n">
        <v>0.3127</v>
      </c>
      <c r="I282" s="59" t="n">
        <v>27.5179</v>
      </c>
      <c r="J282" s="13"/>
    </row>
    <row r="283" ht="22.5" customHeight="1">
      <c r="A283" s="12" t="n">
        <f>WEEKNUM(B283,2)</f>
        <v>37</v>
      </c>
      <c r="B283" s="32" t="n">
        <v>46278</v>
      </c>
      <c r="C283" s="51" t="n">
        <v>1745925</v>
      </c>
      <c r="D283" s="61" t="s">
        <v>13</v>
      </c>
      <c r="E283" s="55" t="s">
        <v>14</v>
      </c>
      <c r="F283" s="55" t="s">
        <v>15</v>
      </c>
      <c r="G283" s="34" t="n">
        <v>500</v>
      </c>
      <c r="H283" s="38" t="n">
        <v>0.15</v>
      </c>
      <c r="I283" s="38" t="n">
        <v>75</v>
      </c>
      <c r="J283" s="13"/>
    </row>
    <row r="284" ht="22.5" customHeight="1">
      <c r="A284" s="12" t="n">
        <f>WEEKNUM(B284,2)</f>
        <v>37</v>
      </c>
      <c r="B284" s="32" t="n">
        <v>46278</v>
      </c>
      <c r="C284" s="51" t="n">
        <v>6951600</v>
      </c>
      <c r="D284" s="61" t="s">
        <v>16</v>
      </c>
      <c r="E284" s="55" t="s">
        <v>17</v>
      </c>
      <c r="F284" s="55" t="s">
        <v>15</v>
      </c>
      <c r="G284" s="34" t="n">
        <v>100</v>
      </c>
      <c r="H284" s="38" t="n">
        <v>0.174</v>
      </c>
      <c r="I284" s="38" t="n">
        <v>17.442</v>
      </c>
      <c r="J284" s="13"/>
    </row>
    <row r="285" ht="22.5" customHeight="1">
      <c r="A285" s="12" t="n">
        <f>WEEKNUM(B285,2)</f>
        <v>37</v>
      </c>
      <c r="B285" s="32" t="n">
        <v>46278</v>
      </c>
      <c r="C285" s="51" t="n">
        <v>6951594</v>
      </c>
      <c r="D285" s="61" t="s">
        <v>16</v>
      </c>
      <c r="E285" s="55" t="s">
        <v>18</v>
      </c>
      <c r="F285" s="55" t="s">
        <v>15</v>
      </c>
      <c r="G285" s="34" t="n">
        <v>234</v>
      </c>
      <c r="H285" s="38" t="n">
        <v>0.7</v>
      </c>
      <c r="I285" s="38" t="n">
        <v>163.8</v>
      </c>
      <c r="J285" s="13"/>
    </row>
    <row r="286" ht="22.5" customHeight="1">
      <c r="A286" s="12" t="n">
        <f>WEEKNUM(B286,2)</f>
        <v>37</v>
      </c>
      <c r="B286" s="32" t="n">
        <v>46278</v>
      </c>
      <c r="C286" s="51" t="n">
        <v>2732727</v>
      </c>
      <c r="D286" s="61" t="s">
        <v>10</v>
      </c>
      <c r="E286" s="55" t="s">
        <v>19</v>
      </c>
      <c r="F286" s="55" t="s">
        <v>15</v>
      </c>
      <c r="G286" s="34" t="n">
        <v>332</v>
      </c>
      <c r="H286" s="38" t="n">
        <v>0.249</v>
      </c>
      <c r="I286" s="38" t="n">
        <v>82.775</v>
      </c>
      <c r="J286" s="13"/>
    </row>
    <row r="287" ht="22.5" customHeight="1">
      <c r="A287" s="12" t="n">
        <f>WEEKNUM(B287,2)</f>
        <v>37</v>
      </c>
      <c r="B287" s="32" t="n">
        <v>46278</v>
      </c>
      <c r="C287" s="51" t="n">
        <v>5619156</v>
      </c>
      <c r="D287" s="61" t="s">
        <v>10</v>
      </c>
      <c r="E287" s="55" t="s">
        <v>19</v>
      </c>
      <c r="F287" s="55" t="s">
        <v>12</v>
      </c>
      <c r="G287" s="34" t="n">
        <v>3</v>
      </c>
      <c r="H287" s="38" t="n">
        <v>0.305</v>
      </c>
      <c r="I287" s="38" t="n">
        <v>0.9156</v>
      </c>
      <c r="J287" s="13"/>
    </row>
    <row r="288" ht="22.5" customHeight="1">
      <c r="A288" s="12" t="n">
        <f>WEEKNUM(B288,2)</f>
        <v>37</v>
      </c>
      <c r="B288" s="32" t="n">
        <v>46278</v>
      </c>
      <c r="C288" s="51" t="n">
        <v>6425889</v>
      </c>
      <c r="D288" s="61" t="s">
        <v>10</v>
      </c>
      <c r="E288" s="55" t="s">
        <v>20</v>
      </c>
      <c r="F288" s="55" t="s">
        <v>15</v>
      </c>
      <c r="G288" s="34" t="n">
        <v>116</v>
      </c>
      <c r="H288" s="38" t="n">
        <v>0.252</v>
      </c>
      <c r="I288" s="38" t="n">
        <v>29.275</v>
      </c>
      <c r="J288" s="13"/>
    </row>
    <row r="289" ht="22.5" customHeight="1">
      <c r="A289" s="12" t="n">
        <f>WEEKNUM(B289,2)</f>
        <v>37</v>
      </c>
      <c r="B289" s="32" t="n">
        <v>46278</v>
      </c>
      <c r="C289" s="51" t="n">
        <v>6439005</v>
      </c>
      <c r="D289" s="61" t="s">
        <v>10</v>
      </c>
      <c r="E289" s="55" t="s">
        <v>20</v>
      </c>
      <c r="F289" s="55" t="s">
        <v>21</v>
      </c>
      <c r="G289" s="34" t="n">
        <v>61</v>
      </c>
      <c r="H289" s="38" t="n">
        <v>0.25</v>
      </c>
      <c r="I289" s="38" t="n">
        <v>15.25</v>
      </c>
      <c r="J289" s="13"/>
    </row>
    <row r="290" ht="22.5" customHeight="1">
      <c r="A290" s="12" t="n">
        <f>WEEKNUM(B290,2)</f>
        <v>37</v>
      </c>
      <c r="B290" s="32" t="n">
        <v>46278</v>
      </c>
      <c r="C290" s="51" t="n">
        <v>7203110</v>
      </c>
      <c r="D290" s="61" t="s">
        <v>22</v>
      </c>
      <c r="E290" s="55" t="s">
        <v>23</v>
      </c>
      <c r="F290" s="55" t="s">
        <v>15</v>
      </c>
      <c r="G290" s="34" t="n">
        <v>2</v>
      </c>
      <c r="H290" s="38" t="n">
        <v>0.2</v>
      </c>
      <c r="I290" s="38" t="n">
        <v>0.4</v>
      </c>
      <c r="J290" s="13"/>
    </row>
    <row r="291" ht="22.5" customHeight="1">
      <c r="A291" s="12" t="n">
        <f>WEEKNUM(B291,2)</f>
        <v>37</v>
      </c>
      <c r="B291" s="32" t="n">
        <v>46278</v>
      </c>
      <c r="C291" s="51" t="n">
        <v>7202934</v>
      </c>
      <c r="D291" s="61" t="s">
        <v>22</v>
      </c>
      <c r="E291" s="55" t="s">
        <v>24</v>
      </c>
      <c r="F291" s="55" t="s">
        <v>15</v>
      </c>
      <c r="G291" s="34" t="n">
        <v>109</v>
      </c>
      <c r="H291" s="38" t="n">
        <v>0.35</v>
      </c>
      <c r="I291" s="38" t="n">
        <v>38.15</v>
      </c>
      <c r="J291" s="13"/>
    </row>
    <row r="292" ht="22.5" customHeight="1">
      <c r="A292" s="12" t="n">
        <f>WEEKNUM(B292,2)</f>
        <v>37</v>
      </c>
      <c r="B292" s="32" t="n">
        <v>46278</v>
      </c>
      <c r="C292" s="51" t="n">
        <v>5847496</v>
      </c>
      <c r="D292" s="61" t="s">
        <v>10</v>
      </c>
      <c r="E292" s="55" t="s">
        <v>25</v>
      </c>
      <c r="F292" s="55" t="s">
        <v>12</v>
      </c>
      <c r="G292" s="34" t="n">
        <v>1</v>
      </c>
      <c r="H292" s="38" t="n">
        <v>0.4518</v>
      </c>
      <c r="I292" s="38" t="n">
        <v>0.4518</v>
      </c>
      <c r="J292" s="13"/>
    </row>
    <row r="293" ht="22.5" customHeight="1">
      <c r="A293" s="12" t="n">
        <f>WEEKNUM(B293,2)</f>
        <v>37</v>
      </c>
      <c r="B293" s="32" t="n">
        <v>46278</v>
      </c>
      <c r="C293" s="51" t="n">
        <v>7572369</v>
      </c>
      <c r="D293" s="61" t="s">
        <v>10</v>
      </c>
      <c r="E293" s="55" t="s">
        <v>25</v>
      </c>
      <c r="F293" s="55" t="s">
        <v>15</v>
      </c>
      <c r="G293" s="34" t="n">
        <v>183</v>
      </c>
      <c r="H293" s="38" t="n">
        <v>0.303</v>
      </c>
      <c r="I293" s="38" t="n">
        <v>55.38</v>
      </c>
      <c r="J293" s="13"/>
    </row>
    <row r="294" ht="22.5" customHeight="1">
      <c r="A294" s="12" t="n">
        <f>WEEKNUM(B294,2)</f>
        <v>37</v>
      </c>
      <c r="B294" s="32" t="n">
        <v>46278</v>
      </c>
      <c r="C294" s="51" t="n">
        <v>8460883</v>
      </c>
      <c r="D294" s="61" t="s">
        <v>16</v>
      </c>
      <c r="E294" s="55" t="s">
        <v>11</v>
      </c>
      <c r="F294" s="55" t="s">
        <v>15</v>
      </c>
      <c r="G294" s="34" t="n">
        <v>1187</v>
      </c>
      <c r="H294" s="38" t="n">
        <v>0.141</v>
      </c>
      <c r="I294" s="38" t="n">
        <v>167.048</v>
      </c>
      <c r="J294" s="13"/>
    </row>
    <row r="295" ht="22.5" customHeight="1">
      <c r="A295" s="12" t="n">
        <f>WEEKNUM(B295,2)</f>
        <v>37</v>
      </c>
      <c r="B295" s="32" t="n">
        <v>46278</v>
      </c>
      <c r="C295" s="51" t="n">
        <v>8531973</v>
      </c>
      <c r="D295" s="61" t="s">
        <v>16</v>
      </c>
      <c r="E295" s="55" t="s">
        <v>18</v>
      </c>
      <c r="F295" s="51" t="s">
        <v>26</v>
      </c>
      <c r="G295" s="34" t="n">
        <v>6</v>
      </c>
      <c r="H295" s="38" t="n">
        <v>0.96</v>
      </c>
      <c r="I295" s="38" t="n">
        <v>5.76</v>
      </c>
      <c r="J295" s="13"/>
    </row>
    <row r="296" ht="22.5" customHeight="1">
      <c r="A296" s="12" t="n">
        <f>WEEKNUM(B296,2)</f>
        <v>37</v>
      </c>
      <c r="B296" s="32" t="n">
        <v>46278</v>
      </c>
      <c r="C296" s="51" t="n">
        <v>8156506</v>
      </c>
      <c r="D296" s="61" t="s">
        <v>27</v>
      </c>
      <c r="E296" s="55" t="s">
        <v>14</v>
      </c>
      <c r="F296" s="55" t="s">
        <v>15</v>
      </c>
      <c r="G296" s="34" t="n">
        <v>648</v>
      </c>
      <c r="H296" s="38" t="n">
        <v>0.1</v>
      </c>
      <c r="I296" s="38" t="n">
        <v>64.8</v>
      </c>
      <c r="J296" s="13"/>
    </row>
    <row r="297" ht="22.5" customHeight="1">
      <c r="A297" s="12" t="n">
        <f>WEEKNUM(B297,2)</f>
        <v>37</v>
      </c>
      <c r="B297" s="32" t="n">
        <v>46278</v>
      </c>
      <c r="C297" s="51" t="n">
        <v>8819666</v>
      </c>
      <c r="D297" s="61" t="s">
        <v>27</v>
      </c>
      <c r="E297" s="55" t="s">
        <v>14</v>
      </c>
      <c r="F297" s="55" t="s">
        <v>12</v>
      </c>
      <c r="G297" s="34" t="n">
        <v>179</v>
      </c>
      <c r="H297" s="38" t="n">
        <v>0.111</v>
      </c>
      <c r="I297" s="38" t="n">
        <v>19.8075</v>
      </c>
      <c r="J297" s="13"/>
    </row>
    <row r="298" ht="22.5" customHeight="1">
      <c r="A298" s="12" t="n">
        <f>WEEKNUM(B298,2)</f>
        <v>37</v>
      </c>
      <c r="B298" s="32" t="n">
        <v>46278</v>
      </c>
      <c r="C298" s="51" t="n">
        <v>91410799</v>
      </c>
      <c r="D298" s="61" t="s">
        <v>28</v>
      </c>
      <c r="E298" s="51" t="s">
        <v>29</v>
      </c>
      <c r="F298" s="51" t="s">
        <v>15</v>
      </c>
      <c r="G298" s="34" t="n">
        <v>499</v>
      </c>
      <c r="H298" s="38" t="n">
        <v>0.02</v>
      </c>
      <c r="I298" s="38" t="n">
        <v>9.98</v>
      </c>
      <c r="J298" s="13"/>
    </row>
    <row r="299" ht="22.5" customHeight="1">
      <c r="A299" s="12" t="n">
        <f>WEEKNUM(B299,2)</f>
        <v>37</v>
      </c>
      <c r="B299" s="32" t="n">
        <v>46278</v>
      </c>
      <c r="C299" s="51" t="n">
        <v>7872826</v>
      </c>
      <c r="D299" s="61" t="s">
        <v>30</v>
      </c>
      <c r="E299" s="55" t="s">
        <v>14</v>
      </c>
      <c r="F299" s="55" t="s">
        <v>15</v>
      </c>
      <c r="G299" s="34" t="n">
        <v>200</v>
      </c>
      <c r="H299" s="38" t="n">
        <v>0.486</v>
      </c>
      <c r="I299" s="38" t="n">
        <v>97.296</v>
      </c>
      <c r="J299" s="13"/>
    </row>
    <row r="300" ht="22.5" customHeight="1">
      <c r="A300" s="12" t="n">
        <f>WEEKNUM(B300,2)</f>
        <v>37</v>
      </c>
      <c r="B300" s="32" t="n">
        <v>46278</v>
      </c>
      <c r="C300" s="51" t="n">
        <v>9311355</v>
      </c>
      <c r="D300" s="61" t="s">
        <v>31</v>
      </c>
      <c r="E300" s="55" t="s">
        <v>14</v>
      </c>
      <c r="F300" s="55" t="s">
        <v>15</v>
      </c>
      <c r="G300" s="34" t="n">
        <v>20</v>
      </c>
      <c r="H300" s="38" t="n">
        <v>0.15</v>
      </c>
      <c r="I300" s="38" t="n">
        <v>3</v>
      </c>
      <c r="J300" s="13"/>
    </row>
    <row r="301" ht="22.5" customHeight="1">
      <c r="A301" s="12" t="n">
        <f>WEEKNUM(B301,2)</f>
        <v>37</v>
      </c>
      <c r="B301" s="32" t="n">
        <v>46278</v>
      </c>
      <c r="C301" s="51" t="n">
        <v>10210818</v>
      </c>
      <c r="D301" s="61" t="s">
        <v>27</v>
      </c>
      <c r="E301" s="55" t="s">
        <v>14</v>
      </c>
      <c r="F301" s="51" t="s">
        <v>26</v>
      </c>
      <c r="G301" s="34" t="n">
        <v>69</v>
      </c>
      <c r="H301" s="38" t="n">
        <v>0.14</v>
      </c>
      <c r="I301" s="38" t="n">
        <v>9.36</v>
      </c>
      <c r="J301" s="63"/>
    </row>
    <row r="302" ht="22.5" customHeight="1">
      <c r="A302" s="12" t="n">
        <f>WEEKNUM(B302,2)</f>
        <v>37</v>
      </c>
      <c r="B302" s="32" t="n">
        <v>46278</v>
      </c>
      <c r="C302" s="51" t="n">
        <v>10501490</v>
      </c>
      <c r="D302" s="61" t="s">
        <v>13</v>
      </c>
      <c r="E302" s="55" t="s">
        <v>14</v>
      </c>
      <c r="F302" s="55" t="s">
        <v>15</v>
      </c>
      <c r="G302" s="34" t="n">
        <v>6</v>
      </c>
      <c r="H302" s="38" t="n">
        <v>0.13</v>
      </c>
      <c r="I302" s="38" t="n">
        <v>0.78</v>
      </c>
      <c r="J302" s="13"/>
    </row>
    <row r="303" ht="22.5" customHeight="1">
      <c r="A303" s="12" t="n">
        <f>WEEKNUM(B303,2)</f>
        <v>37</v>
      </c>
      <c r="B303" s="32" t="n">
        <v>46278</v>
      </c>
      <c r="C303" s="51" t="n">
        <v>10912510</v>
      </c>
      <c r="D303" s="61" t="s">
        <v>10</v>
      </c>
      <c r="E303" s="66" t="s">
        <v>11</v>
      </c>
      <c r="F303" s="55" t="s">
        <v>32</v>
      </c>
      <c r="G303" s="34" t="n">
        <v>860</v>
      </c>
      <c r="H303" s="38" t="n">
        <v>0.23</v>
      </c>
      <c r="I303" s="38" t="n">
        <v>198.24</v>
      </c>
      <c r="J303" s="63" t="n">
        <v>198.245</v>
      </c>
    </row>
    <row r="304" ht="22.5" customHeight="1">
      <c r="A304" s="12" t="n">
        <f>WEEKNUM(B304,2)</f>
        <v>37</v>
      </c>
      <c r="B304" s="32" t="n">
        <v>46278</v>
      </c>
      <c r="C304" s="51" t="n">
        <v>11080098</v>
      </c>
      <c r="D304" s="61" t="s">
        <v>22</v>
      </c>
      <c r="E304" s="55" t="s">
        <v>24</v>
      </c>
      <c r="F304" s="55" t="s">
        <v>15</v>
      </c>
      <c r="G304" s="34" t="n">
        <v>0</v>
      </c>
      <c r="H304" s="38" t="n">
        <v>0</v>
      </c>
      <c r="I304" s="38" t="n">
        <v>0</v>
      </c>
      <c r="J304" s="13"/>
    </row>
    <row r="305" ht="22.5" customHeight="1">
      <c r="A305" s="12" t="n">
        <f>WEEKNUM(B305,2)</f>
        <v>37</v>
      </c>
      <c r="B305" s="32" t="n">
        <v>46278</v>
      </c>
      <c r="C305" s="51" t="n">
        <v>91540124</v>
      </c>
      <c r="D305" s="61" t="s">
        <v>33</v>
      </c>
      <c r="E305" s="55" t="s">
        <v>34</v>
      </c>
      <c r="F305" s="55" t="s">
        <v>12</v>
      </c>
      <c r="G305" s="34" t="n">
        <v>0</v>
      </c>
      <c r="H305" s="38" t="n">
        <v>0</v>
      </c>
      <c r="I305" s="38" t="n">
        <v>5.7382</v>
      </c>
      <c r="J305" s="13"/>
    </row>
    <row r="306" ht="22.5" customHeight="1">
      <c r="A306" s="12" t="n">
        <f>WEEKNUM(B306,2)</f>
        <v>37</v>
      </c>
      <c r="B306" s="32" t="n">
        <v>46278</v>
      </c>
      <c r="C306" s="51" t="n">
        <v>91548042</v>
      </c>
      <c r="D306" s="61" t="s">
        <v>13</v>
      </c>
      <c r="E306" s="55" t="s">
        <v>14</v>
      </c>
      <c r="F306" s="55" t="s">
        <v>12</v>
      </c>
      <c r="G306" s="34" t="n">
        <v>2</v>
      </c>
      <c r="H306" s="38" t="n">
        <v>0.094</v>
      </c>
      <c r="I306" s="38" t="n">
        <v>0.1876</v>
      </c>
      <c r="J306" s="13"/>
    </row>
    <row r="307" ht="22.5" customHeight="1">
      <c r="A307" s="12" t="n">
        <f>WEEKNUM(B307,2)</f>
        <v>37</v>
      </c>
      <c r="B307" s="32" t="n">
        <v>46278</v>
      </c>
      <c r="C307" s="51" t="n">
        <v>91548043</v>
      </c>
      <c r="D307" s="61" t="s">
        <v>28</v>
      </c>
      <c r="E307" s="55" t="s">
        <v>36</v>
      </c>
      <c r="F307" s="55" t="s">
        <v>15</v>
      </c>
      <c r="G307" s="34" t="n">
        <v>232</v>
      </c>
      <c r="H307" s="38" t="n">
        <v>0.1</v>
      </c>
      <c r="I307" s="38" t="n">
        <v>23.2</v>
      </c>
      <c r="J307" s="13"/>
    </row>
    <row r="308" ht="22.5" customHeight="1">
      <c r="A308" s="12" t="n">
        <f>WEEKNUM(B308,2)</f>
        <v>37</v>
      </c>
      <c r="B308" s="32" t="n">
        <v>46278</v>
      </c>
      <c r="C308" s="51" t="n">
        <v>11715627</v>
      </c>
      <c r="D308" s="61" t="s">
        <v>31</v>
      </c>
      <c r="E308" s="55" t="s">
        <v>14</v>
      </c>
      <c r="F308" s="55" t="s">
        <v>15</v>
      </c>
      <c r="G308" s="34" t="n">
        <v>0</v>
      </c>
      <c r="H308" s="38" t="n">
        <v>0</v>
      </c>
      <c r="I308" s="38" t="n">
        <v>0</v>
      </c>
      <c r="J308" s="13"/>
    </row>
    <row r="309" ht="22.5" customHeight="1">
      <c r="A309" s="12" t="n">
        <f>WEEKNUM(B309,2)</f>
        <v>37</v>
      </c>
      <c r="B309" s="32" t="n">
        <v>46278</v>
      </c>
      <c r="C309" s="51" t="n">
        <v>11715655</v>
      </c>
      <c r="D309" s="61" t="s">
        <v>16</v>
      </c>
      <c r="E309" s="55" t="s">
        <v>11</v>
      </c>
      <c r="F309" s="55" t="s">
        <v>15</v>
      </c>
      <c r="G309" s="34" t="n">
        <v>0</v>
      </c>
      <c r="H309" s="38" t="n">
        <v>0</v>
      </c>
      <c r="I309" s="38" t="n">
        <v>0</v>
      </c>
      <c r="J309" s="13"/>
    </row>
    <row r="310" ht="22.5" customHeight="1">
      <c r="A310" s="12" t="n">
        <f>WEEKNUM(B310,2)</f>
        <v>37</v>
      </c>
      <c r="B310" s="32" t="n">
        <v>46278</v>
      </c>
      <c r="C310" s="51" t="n">
        <v>11715811</v>
      </c>
      <c r="D310" s="61" t="s">
        <v>16</v>
      </c>
      <c r="E310" s="51" t="s">
        <v>17</v>
      </c>
      <c r="F310" s="51" t="s">
        <v>15</v>
      </c>
      <c r="G310" s="34" t="n">
        <v>0</v>
      </c>
      <c r="H310" s="38" t="n">
        <v>0</v>
      </c>
      <c r="I310" s="38" t="n">
        <v>0</v>
      </c>
      <c r="J310" s="13"/>
    </row>
    <row r="311" ht="22.5" customHeight="1">
      <c r="A311" s="12" t="n">
        <f>WEEKNUM(B311,2)</f>
        <v>37</v>
      </c>
      <c r="B311" s="32" t="n">
        <v>46278</v>
      </c>
      <c r="C311" s="51" t="n">
        <v>11729927</v>
      </c>
      <c r="D311" s="61" t="s">
        <v>10</v>
      </c>
      <c r="E311" s="51" t="s">
        <v>20</v>
      </c>
      <c r="F311" s="51" t="s">
        <v>15</v>
      </c>
      <c r="G311" s="34" t="n">
        <v>0</v>
      </c>
      <c r="H311" s="38" t="n">
        <v>0</v>
      </c>
      <c r="I311" s="38" t="n">
        <v>0</v>
      </c>
      <c r="J311" s="13"/>
    </row>
    <row r="312" ht="22.5" customHeight="1">
      <c r="A312" s="12" t="n">
        <f>WEEKNUM(B312,2)</f>
        <v>37</v>
      </c>
      <c r="B312" s="32" t="n">
        <v>46278</v>
      </c>
      <c r="C312" s="51" t="n">
        <v>11729820</v>
      </c>
      <c r="D312" s="61" t="s">
        <v>10</v>
      </c>
      <c r="E312" s="51" t="s">
        <v>25</v>
      </c>
      <c r="F312" s="51" t="s">
        <v>15</v>
      </c>
      <c r="G312" s="34" t="n">
        <v>0</v>
      </c>
      <c r="H312" s="38" t="n">
        <v>0</v>
      </c>
      <c r="I312" s="38" t="n">
        <v>0</v>
      </c>
      <c r="J312" s="13"/>
    </row>
    <row r="313" ht="22.5" customHeight="1">
      <c r="A313" s="12" t="n">
        <f>WEEKNUM(B313,2)</f>
        <v>37</v>
      </c>
      <c r="B313" s="32" t="n">
        <v>46278</v>
      </c>
      <c r="C313" s="51" t="n">
        <v>11729830</v>
      </c>
      <c r="D313" s="61" t="s">
        <v>10</v>
      </c>
      <c r="E313" s="51" t="s">
        <v>11</v>
      </c>
      <c r="F313" s="51" t="s">
        <v>12</v>
      </c>
      <c r="G313" s="34" t="n">
        <v>0</v>
      </c>
      <c r="H313" s="38" t="n">
        <v>0</v>
      </c>
      <c r="I313" s="38" t="n">
        <v>0.0006</v>
      </c>
      <c r="J313" s="69"/>
    </row>
    <row r="314" ht="22.5" customHeight="1">
      <c r="A314" s="12" t="n">
        <f>WEEKNUM(B314,2)</f>
        <v>37</v>
      </c>
      <c r="B314" s="32" t="n">
        <v>46278</v>
      </c>
      <c r="C314" s="51" t="n">
        <v>11892329</v>
      </c>
      <c r="D314" s="61" t="s">
        <v>10</v>
      </c>
      <c r="E314" s="51" t="s">
        <v>11</v>
      </c>
      <c r="F314" s="51" t="s">
        <v>15</v>
      </c>
      <c r="G314" s="34" t="n">
        <v>434</v>
      </c>
      <c r="H314" s="38" t="n">
        <v>0.22</v>
      </c>
      <c r="I314" s="38" t="n">
        <v>95.51</v>
      </c>
      <c r="J314" s="13"/>
    </row>
    <row r="315" ht="22.5" customHeight="1">
      <c r="A315" s="12" t="n">
        <f>WEEKNUM(B315,2)</f>
        <v>37</v>
      </c>
      <c r="B315" s="32" t="n">
        <v>46278</v>
      </c>
      <c r="C315" s="51" t="n">
        <v>91557161</v>
      </c>
      <c r="D315" s="61" t="s">
        <v>86</v>
      </c>
      <c r="E315" s="55" t="s">
        <v>14</v>
      </c>
      <c r="F315" s="51" t="s">
        <v>12</v>
      </c>
      <c r="G315" s="34" t="n">
        <v>0</v>
      </c>
      <c r="H315" s="38" t="n">
        <v>0</v>
      </c>
      <c r="I315" s="38" t="n">
        <v>0.0003</v>
      </c>
      <c r="J315" s="13"/>
    </row>
    <row r="316" ht="22.5" customHeight="1">
      <c r="A316" s="12" t="n">
        <f>WEEKNUM(B316,2)</f>
        <v>37</v>
      </c>
      <c r="B316" s="32" t="n">
        <v>46278</v>
      </c>
      <c r="C316" s="51" t="n">
        <v>91557162</v>
      </c>
      <c r="D316" s="61" t="s">
        <v>35</v>
      </c>
      <c r="E316" s="55" t="s">
        <v>14</v>
      </c>
      <c r="F316" s="51" t="s">
        <v>12</v>
      </c>
      <c r="G316" s="34" t="n">
        <v>0</v>
      </c>
      <c r="H316" s="38" t="n">
        <v>0</v>
      </c>
      <c r="I316" s="38" t="n">
        <v>0</v>
      </c>
      <c r="J316" s="13"/>
    </row>
    <row r="317" ht="22.5" customHeight="1">
      <c r="A317" s="12" t="n">
        <f>WEEKNUM(B317,2)</f>
        <v>37</v>
      </c>
      <c r="B317" s="32" t="n">
        <v>46278</v>
      </c>
      <c r="C317" s="51" t="n">
        <v>91560708</v>
      </c>
      <c r="D317" s="61" t="s">
        <v>28</v>
      </c>
      <c r="E317" s="55" t="s">
        <v>36</v>
      </c>
      <c r="F317" s="55" t="s">
        <v>15</v>
      </c>
      <c r="G317" s="34" t="n">
        <v>235</v>
      </c>
      <c r="H317" s="38" t="n">
        <v>0.09</v>
      </c>
      <c r="I317" s="38" t="n">
        <v>21.15</v>
      </c>
      <c r="J317" s="13"/>
    </row>
    <row r="318" ht="22.5" customHeight="1">
      <c r="A318" s="12" t="n">
        <f>WEEKNUM(B318,2)</f>
        <v>37</v>
      </c>
      <c r="B318" s="32" t="n">
        <v>46278</v>
      </c>
      <c r="C318" s="51" t="n">
        <v>91560709</v>
      </c>
      <c r="D318" s="61" t="s">
        <v>28</v>
      </c>
      <c r="E318" s="55" t="s">
        <v>37</v>
      </c>
      <c r="F318" s="55" t="s">
        <v>15</v>
      </c>
      <c r="G318" s="34" t="n">
        <v>494</v>
      </c>
      <c r="H318" s="38" t="n">
        <v>0.06</v>
      </c>
      <c r="I318" s="38" t="n">
        <v>29.64</v>
      </c>
      <c r="J318" s="13"/>
    </row>
    <row r="319" ht="22.5" customHeight="1">
      <c r="A319" s="12" t="n">
        <f>WEEKNUM(B319,2)</f>
        <v>37</v>
      </c>
      <c r="B319" s="32" t="n">
        <v>46278</v>
      </c>
      <c r="C319" s="51" t="n">
        <v>12064281</v>
      </c>
      <c r="D319" s="61" t="s">
        <v>16</v>
      </c>
      <c r="E319" s="55" t="s">
        <v>18</v>
      </c>
      <c r="F319" s="55" t="s">
        <v>15</v>
      </c>
      <c r="G319" s="34" t="n">
        <v>0</v>
      </c>
      <c r="H319" s="38" t="n">
        <v>0</v>
      </c>
      <c r="I319" s="38" t="n">
        <v>0</v>
      </c>
      <c r="J319" s="13"/>
    </row>
    <row r="320" ht="22.5" customHeight="1">
      <c r="A320" s="12" t="n">
        <f>WEEKNUM(B320,2)</f>
        <v>37</v>
      </c>
      <c r="B320" s="32" t="n">
        <v>46278</v>
      </c>
      <c r="C320" s="51" t="n">
        <v>11987622</v>
      </c>
      <c r="D320" s="61" t="s">
        <v>10</v>
      </c>
      <c r="E320" s="55" t="s">
        <v>11</v>
      </c>
      <c r="F320" s="55" t="s">
        <v>32</v>
      </c>
      <c r="G320" s="34" t="n">
        <v>6</v>
      </c>
      <c r="H320" s="38" t="n">
        <v>0.86</v>
      </c>
      <c r="I320" s="38" t="n">
        <v>5.18</v>
      </c>
      <c r="J320" s="63" t="n">
        <v>5.184</v>
      </c>
    </row>
    <row r="321" ht="22.5" customHeight="1">
      <c r="A321" s="12" t="n">
        <f>WEEKNUM(B321,2)</f>
        <v>37</v>
      </c>
      <c r="B321" s="32" t="n">
        <v>46278</v>
      </c>
      <c r="C321" s="51" t="n">
        <v>6061077</v>
      </c>
      <c r="D321" s="61" t="s">
        <v>38</v>
      </c>
      <c r="E321" s="55" t="s">
        <v>14</v>
      </c>
      <c r="F321" s="55" t="s">
        <v>15</v>
      </c>
      <c r="G321" s="58" t="n">
        <v>4</v>
      </c>
      <c r="H321" s="59" t="n">
        <v>1.383</v>
      </c>
      <c r="I321" s="59" t="n">
        <v>5.533</v>
      </c>
      <c r="J321" s="13"/>
    </row>
    <row r="322" ht="22.5" customHeight="1">
      <c r="A322" s="12" t="n">
        <f>WEEKNUM(B322,2)</f>
        <v>37</v>
      </c>
      <c r="B322" s="32" t="n">
        <v>46278</v>
      </c>
      <c r="C322" s="51" t="n">
        <v>6607117</v>
      </c>
      <c r="D322" s="62" t="s">
        <v>38</v>
      </c>
      <c r="E322" s="51" t="s">
        <v>14</v>
      </c>
      <c r="F322" s="51" t="s">
        <v>15</v>
      </c>
      <c r="G322" s="34" t="n">
        <v>221</v>
      </c>
      <c r="H322" s="38" t="n">
        <v>0.617</v>
      </c>
      <c r="I322" s="38" t="n">
        <v>136.391</v>
      </c>
      <c r="J322" s="65"/>
    </row>
    <row r="323" ht="22.5" customHeight="1">
      <c r="A323" s="12" t="n">
        <f>WEEKNUM(B323,2)</f>
        <v>37</v>
      </c>
      <c r="B323" s="32" t="n">
        <v>46278</v>
      </c>
      <c r="C323" s="51" t="n">
        <v>5497580</v>
      </c>
      <c r="D323" s="62" t="s">
        <v>28</v>
      </c>
      <c r="E323" s="51" t="s">
        <v>17</v>
      </c>
      <c r="F323" s="51" t="s">
        <v>15</v>
      </c>
      <c r="G323" s="34" t="n">
        <v>1348</v>
      </c>
      <c r="H323" s="38" t="n">
        <v>0.254</v>
      </c>
      <c r="I323" s="38" t="n">
        <v>341.743</v>
      </c>
      <c r="J323" s="65"/>
    </row>
    <row r="324" ht="22.5" customHeight="1">
      <c r="A324" s="12" t="n">
        <f>WEEKNUM(B324,2)</f>
        <v>37</v>
      </c>
      <c r="B324" s="32" t="n">
        <v>46278</v>
      </c>
      <c r="C324" s="51" t="n">
        <v>91407542</v>
      </c>
      <c r="D324" s="62" t="s">
        <v>28</v>
      </c>
      <c r="E324" s="51" t="s">
        <v>39</v>
      </c>
      <c r="F324" s="51" t="s">
        <v>15</v>
      </c>
      <c r="G324" s="34" t="n">
        <v>600</v>
      </c>
      <c r="H324" s="38" t="n">
        <v>0.02</v>
      </c>
      <c r="I324" s="38" t="n">
        <v>12.182</v>
      </c>
      <c r="J324" s="13"/>
    </row>
    <row r="325" ht="22.5" customHeight="1">
      <c r="A325" s="12" t="n">
        <f>WEEKNUM(B325,2)</f>
        <v>37</v>
      </c>
      <c r="B325" s="32" t="n">
        <v>46278</v>
      </c>
      <c r="C325" s="51" t="n">
        <v>8998645</v>
      </c>
      <c r="D325" s="62" t="s">
        <v>28</v>
      </c>
      <c r="E325" s="51" t="s">
        <v>17</v>
      </c>
      <c r="F325" s="51" t="s">
        <v>15</v>
      </c>
      <c r="G325" s="34" t="n">
        <v>16</v>
      </c>
      <c r="H325" s="38" t="n">
        <v>0.242</v>
      </c>
      <c r="I325" s="38" t="n">
        <v>3.869</v>
      </c>
      <c r="J325" s="13"/>
    </row>
    <row r="326" ht="22.5" customHeight="1">
      <c r="A326" s="12" t="n">
        <f>WEEKNUM(B326,2)</f>
        <v>37</v>
      </c>
      <c r="B326" s="32" t="n">
        <v>46278</v>
      </c>
      <c r="C326" s="51" t="n">
        <v>4383473</v>
      </c>
      <c r="D326" s="62" t="s">
        <v>38</v>
      </c>
      <c r="E326" s="51" t="s">
        <v>14</v>
      </c>
      <c r="F326" s="30" t="s">
        <v>15</v>
      </c>
      <c r="G326" s="34" t="n">
        <v>150</v>
      </c>
      <c r="H326" s="38" t="n">
        <v>0.197</v>
      </c>
      <c r="I326" s="38" t="n">
        <v>29.52</v>
      </c>
      <c r="J326" s="13"/>
    </row>
    <row r="327" ht="22.5" customHeight="1">
      <c r="A327" s="12" t="n">
        <f>WEEKNUM(B327,2)</f>
        <v>37</v>
      </c>
      <c r="B327" s="32" t="n">
        <v>46278</v>
      </c>
      <c r="C327" s="51" t="n">
        <v>8094753</v>
      </c>
      <c r="D327" s="62" t="s">
        <v>38</v>
      </c>
      <c r="E327" s="51" t="s">
        <v>14</v>
      </c>
      <c r="F327" s="51" t="s">
        <v>26</v>
      </c>
      <c r="G327" s="34" t="n">
        <v>377</v>
      </c>
      <c r="H327" s="38" t="n">
        <v>0.39</v>
      </c>
      <c r="I327" s="38" t="n">
        <v>148.46</v>
      </c>
      <c r="J327" s="13"/>
    </row>
    <row r="328" ht="22.5" customHeight="1">
      <c r="A328" s="12" t="n">
        <f>WEEKNUM(B328,2)</f>
        <v>37</v>
      </c>
      <c r="B328" s="32" t="n">
        <v>46278</v>
      </c>
      <c r="C328" s="51" t="n">
        <v>9415350</v>
      </c>
      <c r="D328" s="62" t="s">
        <v>40</v>
      </c>
      <c r="E328" s="51" t="s">
        <v>14</v>
      </c>
      <c r="F328" s="51" t="s">
        <v>26</v>
      </c>
      <c r="G328" s="34" t="n">
        <v>33</v>
      </c>
      <c r="H328" s="38" t="n">
        <v>0.16</v>
      </c>
      <c r="I328" s="38" t="n">
        <v>5.38</v>
      </c>
      <c r="J328" s="13"/>
    </row>
    <row r="329" ht="22.5" customHeight="1">
      <c r="A329" s="12" t="n">
        <f>WEEKNUM(B329,2)</f>
        <v>37</v>
      </c>
      <c r="B329" s="32" t="n">
        <v>46278</v>
      </c>
      <c r="C329" s="51" t="n">
        <v>2783561</v>
      </c>
      <c r="D329" s="62" t="s">
        <v>41</v>
      </c>
      <c r="E329" s="51" t="s">
        <v>14</v>
      </c>
      <c r="F329" s="55" t="s">
        <v>15</v>
      </c>
      <c r="G329" s="34" t="n">
        <v>458</v>
      </c>
      <c r="H329" s="38" t="n">
        <v>0.103</v>
      </c>
      <c r="I329" s="38" t="n">
        <v>47</v>
      </c>
      <c r="J329" s="13"/>
    </row>
    <row r="330" ht="22.5" customHeight="1">
      <c r="A330" s="12" t="n">
        <f>WEEKNUM(B330,2)</f>
        <v>37</v>
      </c>
      <c r="B330" s="32" t="n">
        <v>46278</v>
      </c>
      <c r="C330" s="51" t="n">
        <v>10599157</v>
      </c>
      <c r="D330" s="62" t="s">
        <v>42</v>
      </c>
      <c r="E330" s="51" t="s">
        <v>14</v>
      </c>
      <c r="F330" s="55" t="s">
        <v>15</v>
      </c>
      <c r="G330" s="34" t="n">
        <v>92</v>
      </c>
      <c r="H330" s="38" t="n">
        <v>0.312</v>
      </c>
      <c r="I330" s="38" t="n">
        <v>28.7</v>
      </c>
      <c r="J330" s="13"/>
    </row>
    <row r="331" ht="22.5" customHeight="1">
      <c r="A331" s="12" t="n">
        <f>WEEKNUM(B331,2)</f>
        <v>37</v>
      </c>
      <c r="B331" s="32" t="n">
        <v>46278</v>
      </c>
      <c r="C331" s="51" t="n">
        <v>10599681</v>
      </c>
      <c r="D331" s="62" t="s">
        <v>43</v>
      </c>
      <c r="E331" s="51" t="s">
        <v>14</v>
      </c>
      <c r="F331" s="55" t="s">
        <v>15</v>
      </c>
      <c r="G331" s="34" t="n">
        <v>286</v>
      </c>
      <c r="H331" s="38" t="n">
        <v>0.13</v>
      </c>
      <c r="I331" s="38" t="n">
        <v>37.18</v>
      </c>
      <c r="J331" s="13"/>
    </row>
    <row r="332" ht="22.5" customHeight="1">
      <c r="A332" s="12" t="n">
        <f>WEEKNUM(B332,2)</f>
        <v>37</v>
      </c>
      <c r="B332" s="32" t="n">
        <v>46278</v>
      </c>
      <c r="C332" s="51" t="n">
        <v>6060965</v>
      </c>
      <c r="D332" s="62" t="s">
        <v>38</v>
      </c>
      <c r="E332" s="51" t="s">
        <v>14</v>
      </c>
      <c r="F332" s="55" t="s">
        <v>15</v>
      </c>
      <c r="G332" s="34" t="n">
        <v>100</v>
      </c>
      <c r="H332" s="38" t="n">
        <v>0.302</v>
      </c>
      <c r="I332" s="38" t="n">
        <v>30.15</v>
      </c>
      <c r="J332" s="13"/>
    </row>
    <row r="333" ht="22.5" customHeight="1">
      <c r="A333" s="12" t="n">
        <f>WEEKNUM(B333,2)</f>
        <v>37</v>
      </c>
      <c r="B333" s="32" t="n">
        <v>46278</v>
      </c>
      <c r="C333" s="51" t="n">
        <v>10842514</v>
      </c>
      <c r="D333" s="62" t="s">
        <v>44</v>
      </c>
      <c r="E333" s="51" t="s">
        <v>14</v>
      </c>
      <c r="F333" s="51" t="s">
        <v>26</v>
      </c>
      <c r="G333" s="34" t="n">
        <v>0</v>
      </c>
      <c r="H333" s="38" t="n">
        <v>0</v>
      </c>
      <c r="I333" s="38" t="n">
        <v>0.02</v>
      </c>
      <c r="J333" s="13"/>
    </row>
    <row r="334" ht="22.5" customHeight="1">
      <c r="A334" s="12" t="n">
        <f>WEEKNUM(B334,2)</f>
        <v>37</v>
      </c>
      <c r="B334" s="32" t="n">
        <v>46278</v>
      </c>
      <c r="C334" s="51" t="n">
        <v>10815258</v>
      </c>
      <c r="D334" s="62" t="s">
        <v>44</v>
      </c>
      <c r="E334" s="51" t="s">
        <v>14</v>
      </c>
      <c r="F334" s="55" t="s">
        <v>15</v>
      </c>
      <c r="G334" s="34" t="n">
        <v>1</v>
      </c>
      <c r="H334" s="38" t="n">
        <v>0.21</v>
      </c>
      <c r="I334" s="38" t="n">
        <v>0.21</v>
      </c>
      <c r="J334" s="13"/>
    </row>
    <row r="335" ht="22.5" customHeight="1">
      <c r="A335" s="12" t="n">
        <f>WEEKNUM(B335,2)</f>
        <v>37</v>
      </c>
      <c r="B335" s="32" t="n">
        <v>46278</v>
      </c>
      <c r="C335" s="51" t="n">
        <v>91535229</v>
      </c>
      <c r="D335" s="62" t="s">
        <v>28</v>
      </c>
      <c r="E335" s="51" t="s">
        <v>39</v>
      </c>
      <c r="F335" s="55" t="s">
        <v>15</v>
      </c>
      <c r="G335" s="34" t="n">
        <v>20</v>
      </c>
      <c r="H335" s="38" t="n">
        <v>0.04</v>
      </c>
      <c r="I335" s="38" t="n">
        <v>0.8</v>
      </c>
      <c r="J335" s="13"/>
    </row>
    <row r="336" ht="22.5" customHeight="1">
      <c r="A336" s="12" t="n">
        <f>WEEKNUM(B336,2)</f>
        <v>37</v>
      </c>
      <c r="B336" s="32" t="n">
        <v>46278</v>
      </c>
      <c r="C336" s="51" t="n">
        <v>91535331</v>
      </c>
      <c r="D336" s="62" t="s">
        <v>28</v>
      </c>
      <c r="E336" s="51" t="s">
        <v>29</v>
      </c>
      <c r="F336" s="55" t="s">
        <v>15</v>
      </c>
      <c r="G336" s="34" t="n">
        <v>21</v>
      </c>
      <c r="H336" s="38" t="n">
        <v>0.04</v>
      </c>
      <c r="I336" s="38" t="n">
        <v>0.84</v>
      </c>
      <c r="J336" s="13"/>
    </row>
    <row r="337" ht="22.5" customHeight="1">
      <c r="A337" s="12" t="n">
        <f>WEEKNUM(B337,2)</f>
        <v>37</v>
      </c>
      <c r="B337" s="32" t="n">
        <v>46278</v>
      </c>
      <c r="C337" s="51" t="n">
        <v>11324493</v>
      </c>
      <c r="D337" s="62" t="s">
        <v>28</v>
      </c>
      <c r="E337" s="51" t="s">
        <v>17</v>
      </c>
      <c r="F337" s="51" t="s">
        <v>15</v>
      </c>
      <c r="G337" s="34" t="n">
        <v>7</v>
      </c>
      <c r="H337" s="38" t="n">
        <v>0.3</v>
      </c>
      <c r="I337" s="38" t="n">
        <v>2.1</v>
      </c>
      <c r="J337" s="13"/>
    </row>
    <row r="338" ht="22.5" customHeight="1">
      <c r="A338" s="12" t="n">
        <f>WEEKNUM(B338,2)</f>
        <v>37</v>
      </c>
      <c r="B338" s="32" t="n">
        <v>46278</v>
      </c>
      <c r="C338" s="51" t="n">
        <v>10298628</v>
      </c>
      <c r="D338" s="62" t="s">
        <v>45</v>
      </c>
      <c r="E338" s="51" t="s">
        <v>14</v>
      </c>
      <c r="F338" s="51" t="s">
        <v>26</v>
      </c>
      <c r="G338" s="34" t="n">
        <v>85</v>
      </c>
      <c r="H338" s="38" t="n">
        <v>0.71</v>
      </c>
      <c r="I338" s="38" t="n">
        <v>60.64</v>
      </c>
      <c r="J338" s="13"/>
    </row>
    <row r="339" ht="22.5" customHeight="1">
      <c r="A339" s="12" t="n">
        <f>WEEKNUM(B339,2)</f>
        <v>37</v>
      </c>
      <c r="B339" s="32" t="n">
        <v>46278</v>
      </c>
      <c r="C339" s="51" t="n">
        <v>11655595</v>
      </c>
      <c r="D339" s="62" t="s">
        <v>46</v>
      </c>
      <c r="E339" s="51" t="s">
        <v>14</v>
      </c>
      <c r="F339" s="51" t="s">
        <v>26</v>
      </c>
      <c r="G339" s="34" t="n">
        <v>0</v>
      </c>
      <c r="H339" s="38" t="n">
        <v>0</v>
      </c>
      <c r="I339" s="38" t="n">
        <v>0.07</v>
      </c>
      <c r="J339" s="13"/>
    </row>
    <row r="340" ht="22.5" customHeight="1">
      <c r="A340" s="12" t="n">
        <f>WEEKNUM(B340,2)</f>
        <v>37</v>
      </c>
      <c r="B340" s="32" t="n">
        <v>46278</v>
      </c>
      <c r="C340" s="51" t="n">
        <v>11655596</v>
      </c>
      <c r="D340" s="62" t="s">
        <v>46</v>
      </c>
      <c r="E340" s="51" t="s">
        <v>14</v>
      </c>
      <c r="F340" s="51" t="s">
        <v>12</v>
      </c>
      <c r="G340" s="34" t="n">
        <v>0</v>
      </c>
      <c r="H340" s="38" t="n">
        <v>0</v>
      </c>
      <c r="I340" s="38" t="n">
        <v>0</v>
      </c>
      <c r="J340" s="13"/>
    </row>
    <row r="341" ht="22.5" customHeight="1">
      <c r="A341" s="12" t="n">
        <f>WEEKNUM(B341,2)</f>
        <v>37</v>
      </c>
      <c r="B341" s="32" t="n">
        <v>46278</v>
      </c>
      <c r="C341" s="51" t="n">
        <v>11690183</v>
      </c>
      <c r="D341" s="62" t="s">
        <v>41</v>
      </c>
      <c r="E341" s="51" t="s">
        <v>14</v>
      </c>
      <c r="F341" s="51" t="s">
        <v>15</v>
      </c>
      <c r="G341" s="34" t="n">
        <v>42</v>
      </c>
      <c r="H341" s="38" t="n">
        <v>0.2</v>
      </c>
      <c r="I341" s="38" t="n">
        <v>8.4</v>
      </c>
      <c r="J341" s="13"/>
    </row>
    <row r="342" ht="22.5" customHeight="1">
      <c r="A342" s="12" t="n">
        <f>WEEKNUM(B342,2)</f>
        <v>37</v>
      </c>
      <c r="B342" s="32" t="n">
        <v>46278</v>
      </c>
      <c r="C342" s="51" t="n">
        <v>11763482</v>
      </c>
      <c r="D342" s="62" t="s">
        <v>46</v>
      </c>
      <c r="E342" s="64" t="s">
        <v>14</v>
      </c>
      <c r="F342" s="64" t="s">
        <v>12</v>
      </c>
      <c r="G342" s="34" t="n">
        <v>0</v>
      </c>
      <c r="H342" s="38" t="n">
        <v>0</v>
      </c>
      <c r="I342" s="38" t="n">
        <v>0.3793</v>
      </c>
      <c r="J342" s="69"/>
    </row>
    <row r="343" ht="22.5" customHeight="1">
      <c r="A343" s="12" t="n">
        <f>WEEKNUM(B343,2)</f>
        <v>37</v>
      </c>
      <c r="B343" s="32" t="n">
        <v>46278</v>
      </c>
      <c r="C343" s="51" t="n">
        <v>5464039</v>
      </c>
      <c r="D343" s="62" t="s">
        <v>28</v>
      </c>
      <c r="E343" s="12" t="s">
        <v>47</v>
      </c>
      <c r="F343" s="51" t="s">
        <v>15</v>
      </c>
      <c r="G343" s="58" t="n">
        <v>1500</v>
      </c>
      <c r="H343" s="59" t="n">
        <v>0.296</v>
      </c>
      <c r="I343" s="59" t="n">
        <v>443.846</v>
      </c>
      <c r="J343" s="13"/>
    </row>
    <row r="344" ht="22.5" customHeight="1">
      <c r="A344" s="12" t="n">
        <f>WEEKNUM(B344,2)</f>
        <v>37</v>
      </c>
      <c r="B344" s="32" t="n">
        <v>46278</v>
      </c>
      <c r="C344" s="51" t="n">
        <v>8057746</v>
      </c>
      <c r="D344" s="62" t="s">
        <v>28</v>
      </c>
      <c r="E344" s="12" t="s">
        <v>47</v>
      </c>
      <c r="F344" s="51" t="s">
        <v>15</v>
      </c>
      <c r="G344" s="34" t="n">
        <v>2</v>
      </c>
      <c r="H344" s="38" t="n">
        <v>0.28</v>
      </c>
      <c r="I344" s="38" t="n">
        <v>0.56</v>
      </c>
      <c r="J344" s="13"/>
    </row>
    <row r="345" ht="22.5" customHeight="1">
      <c r="A345" s="12" t="n">
        <f>WEEKNUM(B345,2)</f>
        <v>37</v>
      </c>
      <c r="B345" s="32" t="n">
        <v>46278</v>
      </c>
      <c r="C345" s="51" t="n">
        <v>91399821</v>
      </c>
      <c r="D345" s="61" t="s">
        <v>43</v>
      </c>
      <c r="E345" s="12" t="s">
        <v>14</v>
      </c>
      <c r="F345" s="51" t="s">
        <v>26</v>
      </c>
      <c r="G345" s="34" t="n">
        <v>143</v>
      </c>
      <c r="H345" s="38" t="n">
        <v>0.17</v>
      </c>
      <c r="I345" s="38" t="n">
        <v>23.96</v>
      </c>
      <c r="J345" s="13"/>
    </row>
    <row r="346" ht="22.5" customHeight="1">
      <c r="A346" s="12" t="n">
        <f>WEEKNUM(B346,2)</f>
        <v>37</v>
      </c>
      <c r="B346" s="32" t="n">
        <v>46278</v>
      </c>
      <c r="C346" s="51" t="n">
        <v>8670368</v>
      </c>
      <c r="D346" s="61" t="s">
        <v>16</v>
      </c>
      <c r="E346" s="12" t="s">
        <v>11</v>
      </c>
      <c r="F346" s="51" t="s">
        <v>32</v>
      </c>
      <c r="G346" s="34" t="n">
        <v>2</v>
      </c>
      <c r="H346" s="38" t="n">
        <v>0.33</v>
      </c>
      <c r="I346" s="38" t="n">
        <v>0.67</v>
      </c>
      <c r="J346" s="63" t="n">
        <v>0</v>
      </c>
    </row>
    <row r="347" ht="22.5" customHeight="1">
      <c r="A347" s="12" t="n">
        <f>WEEKNUM(B347,2)</f>
        <v>37</v>
      </c>
      <c r="B347" s="32" t="n">
        <v>46278</v>
      </c>
      <c r="C347" s="51" t="n">
        <v>10514860</v>
      </c>
      <c r="D347" s="62" t="s">
        <v>46</v>
      </c>
      <c r="E347" s="12" t="s">
        <v>14</v>
      </c>
      <c r="F347" s="51" t="s">
        <v>15</v>
      </c>
      <c r="G347" s="34" t="n">
        <v>126</v>
      </c>
      <c r="H347" s="38" t="n">
        <v>0.7</v>
      </c>
      <c r="I347" s="38" t="n">
        <v>88.2</v>
      </c>
      <c r="J347" s="13"/>
    </row>
    <row r="348" ht="22.5" customHeight="1">
      <c r="A348" s="12" t="n">
        <f>WEEKNUM(B348,2)</f>
        <v>37</v>
      </c>
      <c r="B348" s="32" t="n">
        <v>46278</v>
      </c>
      <c r="C348" s="51" t="n">
        <v>91532857</v>
      </c>
      <c r="D348" s="62" t="s">
        <v>48</v>
      </c>
      <c r="E348" s="12" t="s">
        <v>14</v>
      </c>
      <c r="F348" s="51" t="s">
        <v>12</v>
      </c>
      <c r="G348" s="34" t="n">
        <v>85</v>
      </c>
      <c r="H348" s="38" t="n">
        <v>0.166</v>
      </c>
      <c r="I348" s="38" t="n">
        <v>14.1167</v>
      </c>
      <c r="J348" s="13"/>
    </row>
    <row r="349" ht="22.5" customHeight="1">
      <c r="A349" s="12" t="n">
        <f>WEEKNUM(B349,2)</f>
        <v>37</v>
      </c>
      <c r="B349" s="32" t="n">
        <v>46278</v>
      </c>
      <c r="C349" s="51" t="n">
        <v>91534913</v>
      </c>
      <c r="D349" s="62" t="s">
        <v>49</v>
      </c>
      <c r="E349" s="12" t="s">
        <v>50</v>
      </c>
      <c r="F349" s="51" t="s">
        <v>15</v>
      </c>
      <c r="G349" s="34" t="n">
        <v>1</v>
      </c>
      <c r="H349" s="38" t="n">
        <v>1</v>
      </c>
      <c r="I349" s="38" t="n">
        <v>1</v>
      </c>
      <c r="J349" s="13"/>
    </row>
    <row r="350" ht="22.5" customHeight="1">
      <c r="A350" s="12" t="n">
        <f>WEEKNUM(B350,2)</f>
        <v>37</v>
      </c>
      <c r="B350" s="32" t="n">
        <v>46278</v>
      </c>
      <c r="C350" s="51" t="n">
        <v>91533906</v>
      </c>
      <c r="D350" s="62" t="s">
        <v>51</v>
      </c>
      <c r="E350" s="12" t="s">
        <v>52</v>
      </c>
      <c r="F350" s="51" t="s">
        <v>15</v>
      </c>
      <c r="G350" s="34" t="n">
        <v>0</v>
      </c>
      <c r="H350" s="38" t="n">
        <v>0</v>
      </c>
      <c r="I350" s="38" t="n">
        <v>0</v>
      </c>
      <c r="J350" s="13"/>
    </row>
    <row r="351" ht="22.5" customHeight="1">
      <c r="A351" s="12" t="n">
        <f>WEEKNUM(B351,2)</f>
        <v>37</v>
      </c>
      <c r="B351" s="32" t="n">
        <v>46278</v>
      </c>
      <c r="C351" s="51" t="n">
        <v>91545519</v>
      </c>
      <c r="D351" s="62" t="s">
        <v>53</v>
      </c>
      <c r="E351" s="12" t="s">
        <v>47</v>
      </c>
      <c r="F351" s="51" t="s">
        <v>15</v>
      </c>
      <c r="G351" s="34" t="n">
        <v>0</v>
      </c>
      <c r="H351" s="38" t="n">
        <v>0</v>
      </c>
      <c r="I351" s="38" t="n">
        <v>0</v>
      </c>
      <c r="J351" s="13"/>
    </row>
    <row r="352" ht="22.5" customHeight="1">
      <c r="A352" s="12" t="n">
        <f>WEEKNUM(B352,2)</f>
        <v>37</v>
      </c>
      <c r="B352" s="32" t="n">
        <v>46278</v>
      </c>
      <c r="C352" s="51" t="n">
        <v>91551388</v>
      </c>
      <c r="D352" s="62" t="s">
        <v>54</v>
      </c>
      <c r="E352" s="12" t="s">
        <v>34</v>
      </c>
      <c r="F352" s="51" t="s">
        <v>12</v>
      </c>
      <c r="G352" s="34" t="n">
        <v>34</v>
      </c>
      <c r="H352" s="38" t="n">
        <v>0.496</v>
      </c>
      <c r="I352" s="38" t="n">
        <v>16.8608</v>
      </c>
      <c r="J352" s="13"/>
    </row>
    <row r="353" ht="22.5" customHeight="1">
      <c r="A353" s="12" t="n">
        <f>WEEKNUM(B353,2)</f>
        <v>37</v>
      </c>
      <c r="B353" s="32" t="n">
        <v>46278</v>
      </c>
      <c r="C353" s="51" t="n">
        <v>91550293</v>
      </c>
      <c r="D353" s="62" t="s">
        <v>55</v>
      </c>
      <c r="E353" s="12" t="s">
        <v>56</v>
      </c>
      <c r="F353" s="51" t="s">
        <v>15</v>
      </c>
      <c r="G353" s="34" t="n">
        <v>48</v>
      </c>
      <c r="H353" s="38" t="n">
        <v>0.35</v>
      </c>
      <c r="I353" s="38" t="n">
        <v>16.8</v>
      </c>
      <c r="J353" s="13"/>
    </row>
    <row r="354" ht="22.5" customHeight="1">
      <c r="A354" s="12" t="n">
        <f>WEEKNUM(B354,2)</f>
        <v>37</v>
      </c>
      <c r="B354" s="32" t="n">
        <v>46278</v>
      </c>
      <c r="C354" s="51" t="n">
        <v>91550294</v>
      </c>
      <c r="D354" s="62" t="s">
        <v>87</v>
      </c>
      <c r="E354" s="12" t="s">
        <v>34</v>
      </c>
      <c r="F354" s="51" t="s">
        <v>15</v>
      </c>
      <c r="G354" s="34" t="n">
        <v>0</v>
      </c>
      <c r="H354" s="38" t="n">
        <v>0</v>
      </c>
      <c r="I354" s="38" t="n">
        <v>0</v>
      </c>
      <c r="J354" s="13"/>
    </row>
    <row r="355" ht="22.5" customHeight="1">
      <c r="A355" s="12" t="n">
        <f>WEEKNUM(B355,2)</f>
        <v>37</v>
      </c>
      <c r="B355" s="32" t="n">
        <v>46278</v>
      </c>
      <c r="C355" s="51" t="n">
        <v>9333145</v>
      </c>
      <c r="D355" s="62" t="s">
        <v>57</v>
      </c>
      <c r="E355" s="12" t="s">
        <v>14</v>
      </c>
      <c r="F355" s="51" t="s">
        <v>26</v>
      </c>
      <c r="G355" s="34" t="n">
        <v>119</v>
      </c>
      <c r="H355" s="38" t="n">
        <v>0.28</v>
      </c>
      <c r="I355" s="38" t="n">
        <v>32.83</v>
      </c>
      <c r="J355" s="13"/>
    </row>
    <row r="356" ht="22.5" customHeight="1">
      <c r="A356" s="12" t="n">
        <f>WEEKNUM(B356,2)</f>
        <v>37</v>
      </c>
      <c r="B356" s="32" t="n">
        <v>46278</v>
      </c>
      <c r="C356" s="51" t="n">
        <v>91555309</v>
      </c>
      <c r="D356" s="62" t="s">
        <v>53</v>
      </c>
      <c r="E356" s="12" t="s">
        <v>39</v>
      </c>
      <c r="F356" s="51" t="s">
        <v>15</v>
      </c>
      <c r="G356" s="34" t="n">
        <v>0</v>
      </c>
      <c r="H356" s="38" t="n">
        <v>0</v>
      </c>
      <c r="I356" s="38" t="n">
        <v>0</v>
      </c>
      <c r="J356" s="13"/>
    </row>
    <row r="357" ht="22.5" customHeight="1">
      <c r="A357" s="12" t="n">
        <f>WEEKNUM(B357,2)</f>
        <v>37</v>
      </c>
      <c r="B357" s="32" t="n">
        <v>46278</v>
      </c>
      <c r="C357" s="51" t="n">
        <v>91554853</v>
      </c>
      <c r="D357" s="62" t="s">
        <v>53</v>
      </c>
      <c r="E357" s="12" t="s">
        <v>39</v>
      </c>
      <c r="F357" s="51" t="s">
        <v>21</v>
      </c>
      <c r="G357" s="34" t="n">
        <v>0</v>
      </c>
      <c r="H357" s="38" t="n">
        <v>0</v>
      </c>
      <c r="I357" s="38" t="n">
        <v>0</v>
      </c>
      <c r="J357" s="13"/>
    </row>
    <row r="358" ht="22.5" customHeight="1">
      <c r="A358" s="12" t="n">
        <f>WEEKNUM(B358,2)</f>
        <v>37</v>
      </c>
      <c r="B358" s="32" t="n">
        <v>46278</v>
      </c>
      <c r="C358" s="51" t="n">
        <v>91557347</v>
      </c>
      <c r="D358" s="62" t="s">
        <v>58</v>
      </c>
      <c r="E358" s="12" t="s">
        <v>14</v>
      </c>
      <c r="F358" s="51" t="s">
        <v>15</v>
      </c>
      <c r="G358" s="34" t="n">
        <v>18</v>
      </c>
      <c r="H358" s="38" t="n">
        <v>0.8</v>
      </c>
      <c r="I358" s="38" t="n">
        <v>14.4</v>
      </c>
      <c r="J358" s="13"/>
    </row>
    <row r="359" ht="22.5" customHeight="1">
      <c r="A359" s="12" t="n">
        <f>WEEKNUM(B359,2)</f>
        <v>37</v>
      </c>
      <c r="B359" s="32" t="n">
        <v>46278</v>
      </c>
      <c r="C359" s="51" t="n">
        <v>12115625</v>
      </c>
      <c r="D359" s="62" t="s">
        <v>59</v>
      </c>
      <c r="E359" s="12" t="s">
        <v>14</v>
      </c>
      <c r="F359" s="51" t="s">
        <v>15</v>
      </c>
      <c r="G359" s="34" t="n">
        <v>0</v>
      </c>
      <c r="H359" s="38" t="n">
        <v>0</v>
      </c>
      <c r="I359" s="38" t="n">
        <v>0</v>
      </c>
      <c r="J359" s="13"/>
    </row>
    <row r="360" ht="22.5" customHeight="1">
      <c r="A360" s="12" t="n">
        <f>WEEKNUM(B360,2)</f>
        <v>37</v>
      </c>
      <c r="B360" s="32" t="n">
        <v>46278</v>
      </c>
      <c r="C360" s="51" t="n">
        <v>91564897</v>
      </c>
      <c r="D360" s="62" t="s">
        <v>33</v>
      </c>
      <c r="E360" s="12" t="s">
        <v>56</v>
      </c>
      <c r="F360" s="51" t="s">
        <v>15</v>
      </c>
      <c r="G360" s="34" t="n">
        <v>0</v>
      </c>
      <c r="H360" s="38" t="n">
        <v>0</v>
      </c>
      <c r="I360" s="38" t="n">
        <v>0</v>
      </c>
      <c r="J360" s="13"/>
    </row>
    <row r="361" ht="22.5" customHeight="1">
      <c r="A361" s="12" t="n">
        <f>WEEKNUM(B361,2)</f>
        <v>37</v>
      </c>
      <c r="B361" s="32" t="n">
        <v>46278</v>
      </c>
      <c r="C361" s="51" t="n">
        <v>91564896</v>
      </c>
      <c r="D361" s="62" t="s">
        <v>60</v>
      </c>
      <c r="E361" s="12" t="s">
        <v>14</v>
      </c>
      <c r="F361" s="51" t="s">
        <v>15</v>
      </c>
      <c r="G361" s="34" t="n">
        <v>18</v>
      </c>
      <c r="H361" s="38" t="n">
        <v>0.35</v>
      </c>
      <c r="I361" s="38" t="n">
        <v>6.3</v>
      </c>
      <c r="J361" s="13"/>
    </row>
    <row r="362" ht="22.5" customHeight="1">
      <c r="A362" s="12" t="n">
        <f>WEEKNUM(B362,2)</f>
        <v>37</v>
      </c>
      <c r="B362" s="32" t="n">
        <v>46278</v>
      </c>
      <c r="C362" s="51" t="n">
        <v>91399439</v>
      </c>
      <c r="D362" s="62" t="s">
        <v>64</v>
      </c>
      <c r="E362" s="12" t="s">
        <v>29</v>
      </c>
      <c r="F362" s="51" t="s">
        <v>15</v>
      </c>
      <c r="G362" s="76" t="n">
        <v>21</v>
      </c>
      <c r="H362" s="59" t="n">
        <v>0.1</v>
      </c>
      <c r="I362" s="59" t="n">
        <v>2.1</v>
      </c>
      <c r="J362" s="13"/>
    </row>
    <row r="363" ht="22.5" customHeight="1">
      <c r="A363" s="12" t="n">
        <f>WEEKNUM(B363,2)</f>
        <v>37</v>
      </c>
      <c r="B363" s="32" t="n">
        <v>46278</v>
      </c>
      <c r="C363" s="51" t="n">
        <v>91399437</v>
      </c>
      <c r="D363" s="62" t="s">
        <v>65</v>
      </c>
      <c r="E363" s="38" t="s">
        <v>63</v>
      </c>
      <c r="F363" s="51" t="s">
        <v>15</v>
      </c>
      <c r="G363" s="56" t="n">
        <v>50</v>
      </c>
      <c r="H363" s="38" t="n">
        <v>0.15</v>
      </c>
      <c r="I363" s="38" t="n">
        <v>7.5</v>
      </c>
      <c r="J363" s="65"/>
    </row>
    <row r="364" ht="22.5" customHeight="1">
      <c r="A364" s="12" t="n">
        <f>WEEKNUM(B364,2)</f>
        <v>37</v>
      </c>
      <c r="B364" s="32" t="n">
        <v>46278</v>
      </c>
      <c r="C364" s="51" t="n">
        <v>5556054</v>
      </c>
      <c r="D364" s="62" t="s">
        <v>66</v>
      </c>
      <c r="E364" s="12" t="s">
        <v>39</v>
      </c>
      <c r="F364" s="51" t="s">
        <v>15</v>
      </c>
      <c r="G364" s="56" t="n">
        <v>2</v>
      </c>
      <c r="H364" s="38" t="n">
        <v>1.245</v>
      </c>
      <c r="I364" s="38" t="n">
        <v>2.491</v>
      </c>
      <c r="J364" s="13"/>
    </row>
    <row r="365" ht="22.5" customHeight="1">
      <c r="A365" s="12" t="n">
        <f>WEEKNUM(B365,2)</f>
        <v>37</v>
      </c>
      <c r="B365" s="32" t="n">
        <v>46278</v>
      </c>
      <c r="C365" s="51" t="n">
        <v>8628042</v>
      </c>
      <c r="D365" s="62" t="s">
        <v>30</v>
      </c>
      <c r="E365" s="12" t="s">
        <v>14</v>
      </c>
      <c r="F365" s="51" t="s">
        <v>26</v>
      </c>
      <c r="G365" s="56" t="n">
        <v>652</v>
      </c>
      <c r="H365" s="38" t="n">
        <v>0.48</v>
      </c>
      <c r="I365" s="38" t="n">
        <v>313.08</v>
      </c>
      <c r="J365" s="13"/>
    </row>
    <row r="366" ht="22.5" customHeight="1">
      <c r="A366" s="12" t="n">
        <f>WEEKNUM(B366,2)</f>
        <v>37</v>
      </c>
      <c r="B366" s="32" t="n">
        <v>46278</v>
      </c>
      <c r="C366" s="51" t="n">
        <v>9297014</v>
      </c>
      <c r="D366" s="62" t="s">
        <v>13</v>
      </c>
      <c r="E366" s="12" t="s">
        <v>14</v>
      </c>
      <c r="F366" s="51" t="s">
        <v>26</v>
      </c>
      <c r="G366" s="56" t="n">
        <v>263</v>
      </c>
      <c r="H366" s="38" t="n">
        <v>0.15</v>
      </c>
      <c r="I366" s="38" t="n">
        <v>40.02</v>
      </c>
      <c r="J366" s="13"/>
    </row>
    <row r="367" ht="22.5" customHeight="1">
      <c r="A367" s="12" t="n">
        <f>WEEKNUM(B367,2)</f>
        <v>37</v>
      </c>
      <c r="B367" s="32" t="n">
        <v>46278</v>
      </c>
      <c r="C367" s="51" t="n">
        <v>7815836</v>
      </c>
      <c r="D367" s="62" t="s">
        <v>67</v>
      </c>
      <c r="E367" s="12" t="s">
        <v>39</v>
      </c>
      <c r="F367" s="51" t="s">
        <v>15</v>
      </c>
      <c r="G367" s="56" t="n">
        <v>3597</v>
      </c>
      <c r="H367" s="38" t="n">
        <v>0.097</v>
      </c>
      <c r="I367" s="38" t="n">
        <v>350.045</v>
      </c>
      <c r="J367" s="13"/>
    </row>
    <row r="368" ht="22.5" customHeight="1">
      <c r="A368" s="12" t="n">
        <f>WEEKNUM(B368,2)</f>
        <v>37</v>
      </c>
      <c r="B368" s="32" t="n">
        <v>46278</v>
      </c>
      <c r="C368" s="51" t="n">
        <v>8312006</v>
      </c>
      <c r="D368" s="62" t="s">
        <v>68</v>
      </c>
      <c r="E368" s="12" t="s">
        <v>14</v>
      </c>
      <c r="F368" s="51" t="s">
        <v>15</v>
      </c>
      <c r="G368" s="56" t="n">
        <v>37</v>
      </c>
      <c r="H368" s="38" t="n">
        <v>0.12</v>
      </c>
      <c r="I368" s="38" t="n">
        <v>4.44</v>
      </c>
      <c r="J368" s="13"/>
    </row>
    <row r="369" ht="22.5" customHeight="1">
      <c r="A369" s="12" t="n">
        <f>WEEKNUM(B369,2)</f>
        <v>37</v>
      </c>
      <c r="B369" s="32" t="n">
        <v>46278</v>
      </c>
      <c r="C369" s="51" t="n">
        <v>91467820</v>
      </c>
      <c r="D369" s="62" t="s">
        <v>69</v>
      </c>
      <c r="E369" s="12" t="s">
        <v>39</v>
      </c>
      <c r="F369" s="51" t="s">
        <v>15</v>
      </c>
      <c r="G369" s="56" t="n">
        <v>200</v>
      </c>
      <c r="H369" s="38" t="n">
        <v>0.1</v>
      </c>
      <c r="I369" s="38" t="n">
        <v>20</v>
      </c>
      <c r="J369" s="13"/>
    </row>
    <row r="370" ht="22.5" customHeight="1">
      <c r="A370" s="12" t="n">
        <f>WEEKNUM(B370,2)</f>
        <v>37</v>
      </c>
      <c r="B370" s="32" t="n">
        <v>46278</v>
      </c>
      <c r="C370" s="51" t="n">
        <v>91467821</v>
      </c>
      <c r="D370" s="62" t="s">
        <v>69</v>
      </c>
      <c r="E370" s="12" t="s">
        <v>17</v>
      </c>
      <c r="F370" s="51" t="s">
        <v>15</v>
      </c>
      <c r="G370" s="56" t="n">
        <v>100</v>
      </c>
      <c r="H370" s="38" t="n">
        <v>0.17</v>
      </c>
      <c r="I370" s="38" t="n">
        <v>17</v>
      </c>
      <c r="J370" s="13"/>
    </row>
    <row r="371" ht="22.5" customHeight="1">
      <c r="A371" s="12" t="n">
        <f>WEEKNUM(B371,2)</f>
        <v>37</v>
      </c>
      <c r="B371" s="32" t="n">
        <v>46278</v>
      </c>
      <c r="C371" s="51" t="n">
        <v>10295313</v>
      </c>
      <c r="D371" s="62" t="s">
        <v>68</v>
      </c>
      <c r="E371" s="12" t="s">
        <v>14</v>
      </c>
      <c r="F371" s="51" t="s">
        <v>15</v>
      </c>
      <c r="G371" s="56" t="n">
        <v>0</v>
      </c>
      <c r="H371" s="38" t="n">
        <v>0</v>
      </c>
      <c r="I371" s="38" t="n">
        <v>0</v>
      </c>
      <c r="J371" s="13"/>
    </row>
    <row r="372" ht="22.5" customHeight="1">
      <c r="A372" s="12" t="n">
        <f>WEEKNUM(B372,2)</f>
        <v>37</v>
      </c>
      <c r="B372" s="32" t="n">
        <v>46278</v>
      </c>
      <c r="C372" s="51" t="n">
        <v>91496145</v>
      </c>
      <c r="D372" s="62" t="s">
        <v>69</v>
      </c>
      <c r="E372" s="38" t="s">
        <v>63</v>
      </c>
      <c r="F372" s="51" t="s">
        <v>15</v>
      </c>
      <c r="G372" s="56" t="n">
        <v>50</v>
      </c>
      <c r="H372" s="38" t="n">
        <v>0.15</v>
      </c>
      <c r="I372" s="38" t="n">
        <v>7.5</v>
      </c>
      <c r="J372" s="13"/>
    </row>
    <row r="373" ht="22.5" customHeight="1">
      <c r="A373" s="12" t="n">
        <f>WEEKNUM(B373,2)</f>
        <v>37</v>
      </c>
      <c r="B373" s="32" t="n">
        <v>46278</v>
      </c>
      <c r="C373" s="51" t="n">
        <v>91496146</v>
      </c>
      <c r="D373" s="62" t="s">
        <v>69</v>
      </c>
      <c r="E373" s="12" t="s">
        <v>47</v>
      </c>
      <c r="F373" s="51" t="s">
        <v>15</v>
      </c>
      <c r="G373" s="56" t="n">
        <v>191</v>
      </c>
      <c r="H373" s="38" t="n">
        <v>0.14</v>
      </c>
      <c r="I373" s="38" t="n">
        <v>26.74</v>
      </c>
      <c r="J373" s="13"/>
    </row>
    <row r="374" ht="22.5" customHeight="1">
      <c r="A374" s="12" t="n">
        <f>WEEKNUM(B374,2)</f>
        <v>37</v>
      </c>
      <c r="B374" s="32" t="n">
        <v>46278</v>
      </c>
      <c r="C374" s="51" t="n">
        <v>91496147</v>
      </c>
      <c r="D374" s="62" t="s">
        <v>69</v>
      </c>
      <c r="E374" s="12" t="s">
        <v>11</v>
      </c>
      <c r="F374" s="51" t="s">
        <v>15</v>
      </c>
      <c r="G374" s="56" t="n">
        <v>147</v>
      </c>
      <c r="H374" s="38" t="n">
        <v>0.13</v>
      </c>
      <c r="I374" s="38" t="n">
        <v>19.11</v>
      </c>
      <c r="J374" s="13"/>
    </row>
    <row r="375" ht="22.5" customHeight="1">
      <c r="A375" s="12" t="n">
        <f>WEEKNUM(B375,2)</f>
        <v>37</v>
      </c>
      <c r="B375" s="32" t="n">
        <v>46278</v>
      </c>
      <c r="C375" s="51" t="n">
        <v>91496148</v>
      </c>
      <c r="D375" s="62" t="s">
        <v>69</v>
      </c>
      <c r="E375" s="12" t="s">
        <v>14</v>
      </c>
      <c r="F375" s="51" t="s">
        <v>15</v>
      </c>
      <c r="G375" s="56" t="n">
        <v>160</v>
      </c>
      <c r="H375" s="38" t="n">
        <v>0.15</v>
      </c>
      <c r="I375" s="38" t="n">
        <v>24</v>
      </c>
      <c r="J375" s="13"/>
    </row>
    <row r="376" ht="22.5" customHeight="1">
      <c r="A376" s="12" t="n">
        <f>WEEKNUM(B376,2)</f>
        <v>37</v>
      </c>
      <c r="B376" s="32" t="n">
        <v>46278</v>
      </c>
      <c r="C376" s="51" t="n">
        <v>10765365</v>
      </c>
      <c r="D376" s="62" t="s">
        <v>70</v>
      </c>
      <c r="E376" s="38" t="s">
        <v>63</v>
      </c>
      <c r="F376" s="51" t="s">
        <v>15</v>
      </c>
      <c r="G376" s="56" t="n">
        <v>50</v>
      </c>
      <c r="H376" s="38" t="n">
        <v>0.182</v>
      </c>
      <c r="I376" s="38" t="n">
        <v>9.12</v>
      </c>
      <c r="J376" s="13"/>
    </row>
    <row r="377" ht="22.5" customHeight="1">
      <c r="A377" s="12" t="n">
        <f>WEEKNUM(B377,2)</f>
        <v>37</v>
      </c>
      <c r="B377" s="32" t="n">
        <v>46278</v>
      </c>
      <c r="C377" s="51" t="n">
        <v>11079953</v>
      </c>
      <c r="D377" s="62" t="s">
        <v>66</v>
      </c>
      <c r="E377" s="12" t="s">
        <v>39</v>
      </c>
      <c r="F377" s="51" t="s">
        <v>15</v>
      </c>
      <c r="G377" s="56" t="n">
        <v>0</v>
      </c>
      <c r="H377" s="38" t="n">
        <v>0</v>
      </c>
      <c r="I377" s="38" t="n">
        <v>0</v>
      </c>
      <c r="J377" s="13"/>
    </row>
    <row r="378" ht="22.5" customHeight="1">
      <c r="A378" s="12" t="n">
        <f>WEEKNUM(B378,2)</f>
        <v>37</v>
      </c>
      <c r="B378" s="32" t="n">
        <v>46278</v>
      </c>
      <c r="C378" s="51" t="n">
        <v>11690181</v>
      </c>
      <c r="D378" s="62" t="s">
        <v>71</v>
      </c>
      <c r="E378" s="12" t="s">
        <v>14</v>
      </c>
      <c r="F378" s="51" t="s">
        <v>15</v>
      </c>
      <c r="G378" s="56" t="n">
        <v>463</v>
      </c>
      <c r="H378" s="38" t="n">
        <v>0.42</v>
      </c>
      <c r="I378" s="38" t="n">
        <v>194.46</v>
      </c>
      <c r="J378" s="13"/>
    </row>
    <row r="379" ht="22.5" customHeight="1">
      <c r="A379" s="12" t="n">
        <f>WEEKNUM(B379,2)</f>
        <v>37</v>
      </c>
      <c r="B379" s="32" t="n">
        <v>46278</v>
      </c>
      <c r="C379" s="51" t="n">
        <v>11836152</v>
      </c>
      <c r="D379" s="62" t="s">
        <v>67</v>
      </c>
      <c r="E379" s="38" t="s">
        <v>39</v>
      </c>
      <c r="F379" s="51" t="s">
        <v>15</v>
      </c>
      <c r="G379" s="56" t="n">
        <v>5</v>
      </c>
      <c r="H379" s="38" t="n">
        <v>0.09</v>
      </c>
      <c r="I379" s="38" t="n">
        <v>0.45</v>
      </c>
      <c r="J379" s="13"/>
    </row>
    <row r="380" ht="22.5" customHeight="1">
      <c r="A380" s="12" t="n">
        <f>WEEKNUM(B380,2)</f>
        <v>37</v>
      </c>
      <c r="B380" s="32" t="n">
        <v>46278</v>
      </c>
      <c r="C380" s="51" t="n">
        <v>11862336</v>
      </c>
      <c r="D380" s="62" t="s">
        <v>64</v>
      </c>
      <c r="E380" s="38" t="s">
        <v>29</v>
      </c>
      <c r="F380" s="51" t="s">
        <v>15</v>
      </c>
      <c r="G380" s="56" t="n">
        <v>1</v>
      </c>
      <c r="H380" s="38" t="n">
        <v>0.1</v>
      </c>
      <c r="I380" s="38" t="n">
        <v>0.1</v>
      </c>
      <c r="J380" s="13"/>
    </row>
    <row r="381" ht="22.5" customHeight="1">
      <c r="A381" s="12" t="n">
        <f>WEEKNUM(B381,2)</f>
        <v>37</v>
      </c>
      <c r="B381" s="32" t="n">
        <v>46278</v>
      </c>
      <c r="C381" s="51" t="n">
        <v>11924259</v>
      </c>
      <c r="D381" s="62" t="s">
        <v>72</v>
      </c>
      <c r="E381" s="38" t="s">
        <v>39</v>
      </c>
      <c r="F381" s="51" t="s">
        <v>15</v>
      </c>
      <c r="G381" s="56" t="n">
        <v>81</v>
      </c>
      <c r="H381" s="38" t="n">
        <v>0.12</v>
      </c>
      <c r="I381" s="38" t="n">
        <v>9.72</v>
      </c>
      <c r="J381" s="13"/>
    </row>
    <row r="382" ht="22.5" customHeight="1">
      <c r="A382" s="12" t="n">
        <f>WEEKNUM(B382,2)</f>
        <v>37</v>
      </c>
      <c r="B382" s="32" t="n">
        <v>46278</v>
      </c>
      <c r="C382" s="51" t="n">
        <v>11924419</v>
      </c>
      <c r="D382" s="62" t="s">
        <v>72</v>
      </c>
      <c r="E382" s="38" t="s">
        <v>39</v>
      </c>
      <c r="F382" s="55" t="s">
        <v>26</v>
      </c>
      <c r="G382" s="56" t="n">
        <v>53</v>
      </c>
      <c r="H382" s="38" t="n">
        <v>0.19</v>
      </c>
      <c r="I382" s="38" t="n">
        <v>10.04</v>
      </c>
      <c r="J382" s="13"/>
    </row>
    <row r="383" ht="22.5" customHeight="1">
      <c r="A383" s="12" t="n">
        <f>WEEKNUM(B383,2)</f>
        <v>37</v>
      </c>
      <c r="B383" s="32" t="n">
        <v>46278</v>
      </c>
      <c r="C383" s="51" t="n">
        <v>12038500</v>
      </c>
      <c r="D383" s="62" t="s">
        <v>71</v>
      </c>
      <c r="E383" s="12" t="s">
        <v>14</v>
      </c>
      <c r="F383" s="51" t="s">
        <v>15</v>
      </c>
      <c r="G383" s="56" t="n">
        <v>4</v>
      </c>
      <c r="H383" s="38" t="n">
        <v>0.4</v>
      </c>
      <c r="I383" s="38" t="n">
        <v>1.6</v>
      </c>
      <c r="J383" s="13"/>
    </row>
    <row r="384" ht="22.5" customHeight="1">
      <c r="A384" s="12" t="n">
        <f>WEEKNUM(B384,2)</f>
        <v>37</v>
      </c>
      <c r="B384" s="32" t="n">
        <v>46278</v>
      </c>
      <c r="C384" s="51" t="n">
        <v>6395488</v>
      </c>
      <c r="D384" s="62" t="s">
        <v>42</v>
      </c>
      <c r="E384" s="12" t="s">
        <v>14</v>
      </c>
      <c r="F384" s="51" t="s">
        <v>15</v>
      </c>
      <c r="G384" s="73" t="n">
        <v>200</v>
      </c>
      <c r="H384" s="59" t="n">
        <v>0.3</v>
      </c>
      <c r="I384" s="59" t="n">
        <v>60</v>
      </c>
      <c r="J384" s="13"/>
    </row>
    <row r="385" ht="22.5" customHeight="1">
      <c r="A385" s="12" t="n">
        <f>WEEKNUM(B385,2)</f>
        <v>37</v>
      </c>
      <c r="B385" s="32" t="n">
        <v>46278</v>
      </c>
      <c r="C385" s="51" t="n">
        <v>8291713</v>
      </c>
      <c r="D385" s="61" t="s">
        <v>43</v>
      </c>
      <c r="E385" s="30" t="s">
        <v>14</v>
      </c>
      <c r="F385" s="83" t="s">
        <v>15</v>
      </c>
      <c r="G385" s="34" t="n">
        <v>1499</v>
      </c>
      <c r="H385" s="38" t="n">
        <v>0.135</v>
      </c>
      <c r="I385" s="38" t="n">
        <v>202.362</v>
      </c>
      <c r="J385" s="13"/>
    </row>
    <row r="386" ht="22.5" customHeight="1">
      <c r="A386" s="12" t="n">
        <f>WEEKNUM(B386,2)</f>
        <v>37</v>
      </c>
      <c r="B386" s="32" t="n">
        <v>46278</v>
      </c>
      <c r="C386" s="51" t="n">
        <v>8566541</v>
      </c>
      <c r="D386" s="61" t="s">
        <v>73</v>
      </c>
      <c r="E386" s="55" t="s">
        <v>14</v>
      </c>
      <c r="F386" s="55" t="s">
        <v>26</v>
      </c>
      <c r="G386" s="57" t="n">
        <v>365</v>
      </c>
      <c r="H386" s="38" t="n">
        <v>0.16</v>
      </c>
      <c r="I386" s="38" t="n">
        <v>59.08</v>
      </c>
      <c r="J386" s="65"/>
    </row>
    <row r="387" ht="22.5" customHeight="1">
      <c r="A387" s="12" t="n">
        <f>WEEKNUM(B387,2)</f>
        <v>37</v>
      </c>
      <c r="B387" s="32" t="n">
        <v>46278</v>
      </c>
      <c r="C387" s="51" t="n">
        <v>8566084</v>
      </c>
      <c r="D387" s="61" t="s">
        <v>74</v>
      </c>
      <c r="E387" s="55" t="s">
        <v>29</v>
      </c>
      <c r="F387" s="51" t="s">
        <v>15</v>
      </c>
      <c r="G387" s="57" t="n">
        <v>100</v>
      </c>
      <c r="H387" s="38" t="n">
        <v>0.12</v>
      </c>
      <c r="I387" s="38" t="n">
        <v>12</v>
      </c>
      <c r="J387" s="13"/>
    </row>
    <row r="388" ht="22.5" customHeight="1">
      <c r="A388" s="12" t="n">
        <f>WEEKNUM(B388,2)</f>
        <v>37</v>
      </c>
      <c r="B388" s="32" t="n">
        <v>46278</v>
      </c>
      <c r="C388" s="51" t="n">
        <v>2937658</v>
      </c>
      <c r="D388" s="61" t="s">
        <v>75</v>
      </c>
      <c r="E388" s="55" t="s">
        <v>14</v>
      </c>
      <c r="F388" s="51" t="s">
        <v>15</v>
      </c>
      <c r="G388" s="57" t="n">
        <v>100</v>
      </c>
      <c r="H388" s="38" t="n">
        <v>0.123</v>
      </c>
      <c r="I388" s="38" t="n">
        <v>12.3</v>
      </c>
      <c r="J388" s="13"/>
    </row>
    <row r="389" ht="22.5" customHeight="1">
      <c r="A389" s="12" t="n">
        <f>WEEKNUM(B389,2)</f>
        <v>37</v>
      </c>
      <c r="B389" s="32" t="n">
        <v>46278</v>
      </c>
      <c r="C389" s="51" t="n">
        <v>6706444</v>
      </c>
      <c r="D389" s="61" t="s">
        <v>76</v>
      </c>
      <c r="E389" s="51" t="s">
        <v>77</v>
      </c>
      <c r="F389" s="55" t="s">
        <v>12</v>
      </c>
      <c r="G389" s="57" t="n">
        <v>10</v>
      </c>
      <c r="H389" s="38" t="n">
        <v>1.308</v>
      </c>
      <c r="I389" s="38" t="n">
        <v>13.0815</v>
      </c>
      <c r="J389" s="13"/>
    </row>
    <row r="390" ht="22.5" customHeight="1">
      <c r="A390" s="12" t="n">
        <f>WEEKNUM(B390,2)</f>
        <v>37</v>
      </c>
      <c r="B390" s="32" t="n">
        <v>46278</v>
      </c>
      <c r="C390" s="51" t="n">
        <v>5963354</v>
      </c>
      <c r="D390" s="62" t="s">
        <v>76</v>
      </c>
      <c r="E390" s="51" t="s">
        <v>77</v>
      </c>
      <c r="F390" s="51" t="s">
        <v>15</v>
      </c>
      <c r="G390" s="57" t="n">
        <v>310</v>
      </c>
      <c r="H390" s="38" t="n">
        <v>0.597</v>
      </c>
      <c r="I390" s="38" t="n">
        <v>185.122</v>
      </c>
      <c r="J390" s="63"/>
    </row>
    <row r="391" ht="22.5" customHeight="1">
      <c r="A391" s="12" t="n">
        <f>WEEKNUM(B391,2)</f>
        <v>37</v>
      </c>
      <c r="B391" s="32" t="n">
        <v>46278</v>
      </c>
      <c r="C391" s="51" t="n">
        <v>9686529</v>
      </c>
      <c r="D391" s="61" t="s">
        <v>76</v>
      </c>
      <c r="E391" s="55" t="s">
        <v>78</v>
      </c>
      <c r="F391" s="51" t="s">
        <v>15</v>
      </c>
      <c r="G391" s="57" t="n">
        <v>29</v>
      </c>
      <c r="H391" s="38" t="n">
        <v>0.5</v>
      </c>
      <c r="I391" s="38" t="n">
        <v>14.5</v>
      </c>
      <c r="J391" s="13"/>
    </row>
    <row r="392" ht="22.5" customHeight="1">
      <c r="A392" s="12" t="n">
        <f>WEEKNUM(B392,2)</f>
        <v>37</v>
      </c>
      <c r="B392" s="32" t="n">
        <v>46278</v>
      </c>
      <c r="C392" s="51" t="n">
        <v>5963400</v>
      </c>
      <c r="D392" s="61" t="s">
        <v>76</v>
      </c>
      <c r="E392" s="55" t="s">
        <v>79</v>
      </c>
      <c r="F392" s="51" t="s">
        <v>15</v>
      </c>
      <c r="G392" s="57" t="n">
        <v>100</v>
      </c>
      <c r="H392" s="38" t="n">
        <v>0.206</v>
      </c>
      <c r="I392" s="38" t="n">
        <v>20.56</v>
      </c>
      <c r="J392" s="13"/>
    </row>
    <row r="393" ht="22.5" customHeight="1">
      <c r="A393" s="37" t="n">
        <f>WEEKNUM(B393,2)</f>
        <v>37</v>
      </c>
      <c r="B393" s="32" t="n">
        <v>46278</v>
      </c>
      <c r="C393" s="64" t="n">
        <v>10080665</v>
      </c>
      <c r="D393" s="67" t="s">
        <v>76</v>
      </c>
      <c r="E393" s="55" t="s">
        <v>80</v>
      </c>
      <c r="F393" s="51" t="s">
        <v>15</v>
      </c>
      <c r="G393" s="57" t="n">
        <v>13</v>
      </c>
      <c r="H393" s="38" t="n">
        <v>0.38</v>
      </c>
      <c r="I393" s="38" t="n">
        <v>4.94</v>
      </c>
      <c r="J393" s="13"/>
    </row>
    <row r="394" ht="22.5" customHeight="1">
      <c r="A394" s="12" t="n">
        <f>WEEKNUM(B394,2)</f>
        <v>37</v>
      </c>
      <c r="B394" s="32" t="n">
        <v>46278</v>
      </c>
      <c r="C394" s="12" t="n">
        <v>91520433</v>
      </c>
      <c r="D394" s="61" t="s">
        <v>69</v>
      </c>
      <c r="E394" s="55" t="s">
        <v>14</v>
      </c>
      <c r="F394" s="51" t="s">
        <v>15</v>
      </c>
      <c r="G394" s="57" t="n">
        <v>0</v>
      </c>
      <c r="H394" s="38" t="n">
        <v>0</v>
      </c>
      <c r="I394" s="38" t="n">
        <v>0</v>
      </c>
      <c r="J394" s="13"/>
    </row>
    <row r="395" ht="22.5" customHeight="1">
      <c r="A395" s="12" t="n">
        <f>WEEKNUM(B395,2)</f>
        <v>37</v>
      </c>
      <c r="B395" s="32" t="n">
        <v>46278</v>
      </c>
      <c r="C395" s="51" t="n">
        <v>5623760</v>
      </c>
      <c r="D395" s="61" t="s">
        <v>81</v>
      </c>
      <c r="E395" s="55" t="s">
        <v>14</v>
      </c>
      <c r="F395" s="51" t="s">
        <v>15</v>
      </c>
      <c r="G395" s="57" t="n">
        <v>50</v>
      </c>
      <c r="H395" s="38" t="n">
        <v>0.15</v>
      </c>
      <c r="I395" s="38" t="n">
        <v>7.5</v>
      </c>
      <c r="J395" s="13"/>
    </row>
    <row r="396" ht="22.5" customHeight="1">
      <c r="A396" s="12" t="n">
        <f>WEEKNUM(B396,2)</f>
        <v>37</v>
      </c>
      <c r="B396" s="32" t="n">
        <v>46278</v>
      </c>
      <c r="C396" s="51" t="n">
        <v>11078827</v>
      </c>
      <c r="D396" s="61" t="s">
        <v>76</v>
      </c>
      <c r="E396" s="55" t="s">
        <v>79</v>
      </c>
      <c r="F396" s="51" t="s">
        <v>15</v>
      </c>
      <c r="G396" s="57" t="n">
        <v>3</v>
      </c>
      <c r="H396" s="38" t="n">
        <v>0.3</v>
      </c>
      <c r="I396" s="38" t="n">
        <v>0.9</v>
      </c>
      <c r="J396" s="13"/>
    </row>
    <row r="397" ht="22.5" customHeight="1">
      <c r="A397" s="12" t="n">
        <f>WEEKNUM(B397,2)</f>
        <v>37</v>
      </c>
      <c r="B397" s="32" t="n">
        <v>46278</v>
      </c>
      <c r="C397" s="51" t="n">
        <v>11078981</v>
      </c>
      <c r="D397" s="61" t="s">
        <v>76</v>
      </c>
      <c r="E397" s="51" t="s">
        <v>77</v>
      </c>
      <c r="F397" s="51" t="s">
        <v>15</v>
      </c>
      <c r="G397" s="57" t="n">
        <v>0</v>
      </c>
      <c r="H397" s="38" t="n">
        <v>0</v>
      </c>
      <c r="I397" s="38" t="n">
        <v>0</v>
      </c>
      <c r="J397" s="13"/>
    </row>
    <row r="398" ht="22.5" customHeight="1">
      <c r="A398" s="12" t="n">
        <f>WEEKNUM(B398,2)</f>
        <v>37</v>
      </c>
      <c r="B398" s="32" t="n">
        <v>46278</v>
      </c>
      <c r="C398" s="51" t="n">
        <v>11080833</v>
      </c>
      <c r="D398" s="61" t="s">
        <v>76</v>
      </c>
      <c r="E398" s="55" t="s">
        <v>78</v>
      </c>
      <c r="F398" s="51" t="s">
        <v>15</v>
      </c>
      <c r="G398" s="57" t="n">
        <v>0</v>
      </c>
      <c r="H398" s="38" t="n">
        <v>0</v>
      </c>
      <c r="I398" s="38" t="n">
        <v>0</v>
      </c>
      <c r="J398" s="13"/>
    </row>
    <row r="399" ht="22.5" customHeight="1">
      <c r="A399" s="12" t="n">
        <f>WEEKNUM(B399,2)</f>
        <v>37</v>
      </c>
      <c r="B399" s="32" t="n">
        <v>46278</v>
      </c>
      <c r="C399" s="51" t="n">
        <v>11081056</v>
      </c>
      <c r="D399" s="61" t="s">
        <v>76</v>
      </c>
      <c r="E399" s="55" t="s">
        <v>80</v>
      </c>
      <c r="F399" s="51" t="s">
        <v>15</v>
      </c>
      <c r="G399" s="57" t="n">
        <v>0</v>
      </c>
      <c r="H399" s="38" t="n">
        <v>0</v>
      </c>
      <c r="I399" s="38" t="n">
        <v>0</v>
      </c>
      <c r="J399" s="13"/>
    </row>
    <row r="400" ht="22.5" customHeight="1">
      <c r="A400" s="12" t="n">
        <f>WEEKNUM(B400,2)</f>
        <v>37</v>
      </c>
      <c r="B400" s="32" t="n">
        <v>46278</v>
      </c>
      <c r="C400" s="51" t="n">
        <v>11078963</v>
      </c>
      <c r="D400" s="61" t="s">
        <v>75</v>
      </c>
      <c r="E400" s="55" t="s">
        <v>14</v>
      </c>
      <c r="F400" s="51" t="s">
        <v>15</v>
      </c>
      <c r="G400" s="57" t="n">
        <v>25</v>
      </c>
      <c r="H400" s="38" t="n">
        <v>0.4</v>
      </c>
      <c r="I400" s="38" t="n">
        <v>10</v>
      </c>
      <c r="J400" s="13"/>
    </row>
    <row r="401" ht="22.5" customHeight="1">
      <c r="A401" s="12" t="n">
        <f>WEEKNUM(B401,2)</f>
        <v>37</v>
      </c>
      <c r="B401" s="32" t="n">
        <v>46278</v>
      </c>
      <c r="C401" s="51" t="n">
        <v>91538300</v>
      </c>
      <c r="D401" s="61" t="s">
        <v>69</v>
      </c>
      <c r="E401" s="55" t="s">
        <v>39</v>
      </c>
      <c r="F401" s="51" t="s">
        <v>15</v>
      </c>
      <c r="G401" s="57" t="n">
        <v>7</v>
      </c>
      <c r="H401" s="38" t="n">
        <v>0.14</v>
      </c>
      <c r="I401" s="38" t="n">
        <v>0.98</v>
      </c>
      <c r="J401" s="13"/>
    </row>
    <row r="402" ht="22.5" customHeight="1">
      <c r="A402" s="12" t="n">
        <f>WEEKNUM(B402,2)</f>
        <v>37</v>
      </c>
      <c r="B402" s="32" t="n">
        <v>46278</v>
      </c>
      <c r="C402" s="51" t="n">
        <v>91538301</v>
      </c>
      <c r="D402" s="61" t="s">
        <v>69</v>
      </c>
      <c r="E402" s="55" t="s">
        <v>14</v>
      </c>
      <c r="F402" s="51" t="s">
        <v>15</v>
      </c>
      <c r="G402" s="57" t="n">
        <v>2</v>
      </c>
      <c r="H402" s="38" t="n">
        <v>0.22</v>
      </c>
      <c r="I402" s="38" t="n">
        <v>0.44</v>
      </c>
      <c r="J402" s="13"/>
    </row>
    <row r="403" ht="22.5" customHeight="1">
      <c r="A403" s="12" t="n">
        <f>WEEKNUM(B403,2)</f>
        <v>37</v>
      </c>
      <c r="B403" s="32" t="n">
        <v>46278</v>
      </c>
      <c r="C403" s="64" t="n">
        <v>91538306</v>
      </c>
      <c r="D403" s="67" t="s">
        <v>69</v>
      </c>
      <c r="E403" s="55" t="s">
        <v>63</v>
      </c>
      <c r="F403" s="51" t="s">
        <v>15</v>
      </c>
      <c r="G403" s="57" t="n">
        <v>4</v>
      </c>
      <c r="H403" s="38" t="n">
        <v>0.18</v>
      </c>
      <c r="I403" s="38" t="n">
        <v>0.72</v>
      </c>
      <c r="J403" s="13"/>
    </row>
    <row r="404" ht="22.5" customHeight="1">
      <c r="A404" s="12" t="n">
        <f>WEEKNUM(B404,2)</f>
        <v>37</v>
      </c>
      <c r="B404" s="32" t="n">
        <v>46278</v>
      </c>
      <c r="C404" s="12" t="n">
        <v>91538307</v>
      </c>
      <c r="D404" s="61" t="s">
        <v>69</v>
      </c>
      <c r="E404" s="51" t="s">
        <v>17</v>
      </c>
      <c r="F404" s="51" t="s">
        <v>15</v>
      </c>
      <c r="G404" s="57" t="n">
        <v>0</v>
      </c>
      <c r="H404" s="38" t="n">
        <v>0</v>
      </c>
      <c r="I404" s="38" t="n">
        <v>0</v>
      </c>
      <c r="J404" s="13"/>
    </row>
    <row r="405" ht="22.5" customHeight="1">
      <c r="A405" s="12" t="n">
        <f>WEEKNUM(B405,2)</f>
        <v>37</v>
      </c>
      <c r="B405" s="32" t="n">
        <v>46278</v>
      </c>
      <c r="C405" s="12" t="n">
        <v>91538308</v>
      </c>
      <c r="D405" s="61" t="s">
        <v>69</v>
      </c>
      <c r="E405" s="51" t="s">
        <v>11</v>
      </c>
      <c r="F405" s="51" t="s">
        <v>15</v>
      </c>
      <c r="G405" s="57" t="n">
        <v>0</v>
      </c>
      <c r="H405" s="38" t="n">
        <v>0</v>
      </c>
      <c r="I405" s="38" t="n">
        <v>0</v>
      </c>
      <c r="J405" s="13"/>
    </row>
    <row r="406" ht="22.5" customHeight="1">
      <c r="A406" s="12" t="n">
        <f>WEEKNUM(B406,2)</f>
        <v>37</v>
      </c>
      <c r="B406" s="32" t="n">
        <v>46278</v>
      </c>
      <c r="C406" s="51" t="n">
        <v>91538309</v>
      </c>
      <c r="D406" s="61" t="s">
        <v>69</v>
      </c>
      <c r="E406" s="55" t="s">
        <v>47</v>
      </c>
      <c r="F406" s="51" t="s">
        <v>15</v>
      </c>
      <c r="G406" s="57" t="n">
        <v>0</v>
      </c>
      <c r="H406" s="38" t="n">
        <v>0</v>
      </c>
      <c r="I406" s="38" t="n">
        <v>0</v>
      </c>
      <c r="J406" s="13"/>
    </row>
    <row r="407" ht="22.5" customHeight="1">
      <c r="A407" s="12" t="n">
        <f>WEEKNUM(B407,2)</f>
        <v>37</v>
      </c>
      <c r="B407" s="32" t="n">
        <v>46278</v>
      </c>
      <c r="C407" s="51" t="n">
        <v>11511535</v>
      </c>
      <c r="D407" s="61" t="s">
        <v>75</v>
      </c>
      <c r="E407" s="55" t="s">
        <v>14</v>
      </c>
      <c r="F407" s="55" t="s">
        <v>26</v>
      </c>
      <c r="G407" s="57" t="n">
        <v>194</v>
      </c>
      <c r="H407" s="38" t="n">
        <v>0.33</v>
      </c>
      <c r="I407" s="38" t="n">
        <v>64.88</v>
      </c>
      <c r="J407" s="13"/>
    </row>
    <row r="408" ht="22.5" customHeight="1">
      <c r="A408" s="12" t="n">
        <f>WEEKNUM(B408,2)</f>
        <v>37</v>
      </c>
      <c r="B408" s="32" t="n">
        <v>46278</v>
      </c>
      <c r="C408" s="51" t="n">
        <v>11792342</v>
      </c>
      <c r="D408" s="61" t="s">
        <v>82</v>
      </c>
      <c r="E408" s="55" t="s">
        <v>29</v>
      </c>
      <c r="F408" s="51" t="s">
        <v>15</v>
      </c>
      <c r="G408" s="57" t="n">
        <v>1</v>
      </c>
      <c r="H408" s="38" t="n">
        <v>0.2</v>
      </c>
      <c r="I408" s="38" t="n">
        <v>0.2</v>
      </c>
      <c r="J408" s="13"/>
    </row>
    <row r="409" ht="22.5" customHeight="1">
      <c r="A409" s="12" t="n">
        <f>WEEKNUM(B409,2)</f>
        <v>37</v>
      </c>
      <c r="B409" s="32" t="n">
        <v>46278</v>
      </c>
      <c r="C409" s="51" t="n">
        <v>5365722</v>
      </c>
      <c r="D409" s="61" t="s">
        <v>83</v>
      </c>
      <c r="E409" s="55" t="s">
        <v>84</v>
      </c>
      <c r="F409" s="55" t="s">
        <v>12</v>
      </c>
      <c r="G409" s="57" t="n">
        <v>21</v>
      </c>
      <c r="H409" s="38" t="n">
        <v>0.32</v>
      </c>
      <c r="I409" s="38" t="n">
        <v>6.7165</v>
      </c>
      <c r="J409" s="13"/>
    </row>
    <row r="410" ht="22.5" customHeight="1">
      <c r="A410" s="12" t="n">
        <f>WEEKNUM(B410,2)</f>
        <v>37</v>
      </c>
      <c r="B410" s="32" t="n">
        <v>46278</v>
      </c>
      <c r="C410" s="51" t="n">
        <v>11924654</v>
      </c>
      <c r="D410" s="61" t="s">
        <v>83</v>
      </c>
      <c r="E410" s="55" t="s">
        <v>84</v>
      </c>
      <c r="F410" s="55" t="s">
        <v>12</v>
      </c>
      <c r="G410" s="57" t="n">
        <v>0</v>
      </c>
      <c r="H410" s="38" t="n">
        <v>0</v>
      </c>
      <c r="I410" s="38" t="n">
        <v>0.0789</v>
      </c>
      <c r="J410" s="13"/>
    </row>
    <row r="411" ht="22.5" customHeight="1">
      <c r="A411" s="12" t="n">
        <f>WEEKNUM(B411,2)</f>
        <v>37</v>
      </c>
      <c r="B411" s="32" t="n">
        <v>46278</v>
      </c>
      <c r="C411" s="51" t="n">
        <v>12011132</v>
      </c>
      <c r="D411" s="61" t="s">
        <v>85</v>
      </c>
      <c r="E411" s="55" t="s">
        <v>14</v>
      </c>
      <c r="F411" s="51" t="s">
        <v>15</v>
      </c>
      <c r="G411" s="57" t="n">
        <v>100</v>
      </c>
      <c r="H411" s="38" t="n">
        <v>0.2</v>
      </c>
      <c r="I411" s="38" t="n">
        <v>20</v>
      </c>
      <c r="J411" s="13"/>
    </row>
    <row r="412" ht="22.5" customHeight="1">
      <c r="A412" s="12" t="n">
        <f>WEEKNUM(B412,2)</f>
        <v>37</v>
      </c>
      <c r="B412" s="32" t="n">
        <v>46278</v>
      </c>
      <c r="C412" s="51" t="n">
        <v>12039225</v>
      </c>
      <c r="D412" s="61" t="s">
        <v>88</v>
      </c>
      <c r="E412" s="55" t="s">
        <v>39</v>
      </c>
      <c r="F412" s="51" t="s">
        <v>15</v>
      </c>
      <c r="G412" s="57" t="n">
        <v>38</v>
      </c>
      <c r="H412" s="38" t="n">
        <v>0.2</v>
      </c>
      <c r="I412" s="38" t="n">
        <v>7.6</v>
      </c>
      <c r="J412" s="13"/>
    </row>
    <row r="413" ht="22.5" customHeight="1">
      <c r="A413" s="12" t="n">
        <f>WEEKNUM(B413,2)</f>
        <v>37</v>
      </c>
      <c r="B413" s="32" t="n">
        <v>46278</v>
      </c>
      <c r="C413" s="51" t="n">
        <v>12072287</v>
      </c>
      <c r="D413" s="61" t="s">
        <v>75</v>
      </c>
      <c r="E413" s="55" t="s">
        <v>14</v>
      </c>
      <c r="F413" s="51" t="s">
        <v>15</v>
      </c>
      <c r="G413" s="57" t="n">
        <v>44</v>
      </c>
      <c r="H413" s="38" t="n">
        <v>0.059</v>
      </c>
      <c r="I413" s="38" t="n">
        <v>2.597</v>
      </c>
      <c r="J413" s="13"/>
    </row>
    <row r="414" ht="22.5" customHeight="1">
      <c r="A414" s="12"/>
      <c r="B414" s="32"/>
      <c r="C414" s="51"/>
      <c r="D414" s="61"/>
      <c r="E414" s="55"/>
      <c r="F414" s="55"/>
      <c r="G414" s="60"/>
      <c r="H414" s="59"/>
      <c r="I414" s="59"/>
      <c r="J414" s="13"/>
    </row>
    <row r="415" ht="22.5" customHeight="1">
      <c r="A415" s="12" t="n">
        <f>WEEKNUM(B415,2)</f>
        <v>37</v>
      </c>
      <c r="B415" s="32" t="n">
        <v>46277</v>
      </c>
      <c r="C415" s="51" t="n">
        <v>10813123</v>
      </c>
      <c r="D415" s="61" t="s">
        <v>10</v>
      </c>
      <c r="E415" s="55" t="s">
        <v>11</v>
      </c>
      <c r="F415" s="55" t="s">
        <v>12</v>
      </c>
      <c r="G415" s="12" t="n">
        <v>83</v>
      </c>
      <c r="H415" s="38" t="n">
        <v>0.3737</v>
      </c>
      <c r="I415" s="38" t="n">
        <v>31.0201</v>
      </c>
      <c r="J415" s="13"/>
    </row>
    <row r="416" ht="22.5" customHeight="1">
      <c r="A416" s="12" t="n">
        <f>WEEKNUM(B416,2)</f>
        <v>37</v>
      </c>
      <c r="B416" s="32" t="n">
        <v>46277</v>
      </c>
      <c r="C416" s="51" t="n">
        <v>1745925</v>
      </c>
      <c r="D416" s="61" t="s">
        <v>13</v>
      </c>
      <c r="E416" s="55" t="s">
        <v>14</v>
      </c>
      <c r="F416" s="55" t="s">
        <v>15</v>
      </c>
      <c r="G416" s="34" t="n">
        <v>500</v>
      </c>
      <c r="H416" s="38" t="n">
        <v>0.15</v>
      </c>
      <c r="I416" s="38" t="n">
        <v>75</v>
      </c>
      <c r="J416" s="13"/>
    </row>
    <row r="417" ht="22.5" customHeight="1">
      <c r="A417" s="12" t="n">
        <f>WEEKNUM(B417,2)</f>
        <v>37</v>
      </c>
      <c r="B417" s="32" t="n">
        <v>46277</v>
      </c>
      <c r="C417" s="51" t="n">
        <v>6951600</v>
      </c>
      <c r="D417" s="61" t="s">
        <v>16</v>
      </c>
      <c r="E417" s="55" t="s">
        <v>17</v>
      </c>
      <c r="F417" s="55" t="s">
        <v>15</v>
      </c>
      <c r="G417" s="34" t="n">
        <v>100</v>
      </c>
      <c r="H417" s="38" t="n">
        <v>0.175</v>
      </c>
      <c r="I417" s="38" t="n">
        <v>17.476</v>
      </c>
      <c r="J417" s="13"/>
    </row>
    <row r="418" ht="22.5" customHeight="1">
      <c r="A418" s="12" t="n">
        <f>WEEKNUM(B418,2)</f>
        <v>37</v>
      </c>
      <c r="B418" s="32" t="n">
        <v>46277</v>
      </c>
      <c r="C418" s="51" t="n">
        <v>6951594</v>
      </c>
      <c r="D418" s="61" t="s">
        <v>16</v>
      </c>
      <c r="E418" s="55" t="s">
        <v>18</v>
      </c>
      <c r="F418" s="55" t="s">
        <v>15</v>
      </c>
      <c r="G418" s="34" t="n">
        <v>215</v>
      </c>
      <c r="H418" s="38" t="n">
        <v>0.7</v>
      </c>
      <c r="I418" s="38" t="n">
        <v>150.5</v>
      </c>
      <c r="J418" s="13"/>
    </row>
    <row r="419" ht="22.5" customHeight="1">
      <c r="A419" s="12" t="n">
        <f>WEEKNUM(B419,2)</f>
        <v>37</v>
      </c>
      <c r="B419" s="32" t="n">
        <v>46277</v>
      </c>
      <c r="C419" s="51" t="n">
        <v>2732727</v>
      </c>
      <c r="D419" s="61" t="s">
        <v>10</v>
      </c>
      <c r="E419" s="55" t="s">
        <v>19</v>
      </c>
      <c r="F419" s="55" t="s">
        <v>15</v>
      </c>
      <c r="G419" s="34" t="n">
        <v>447</v>
      </c>
      <c r="H419" s="38" t="n">
        <v>0.25</v>
      </c>
      <c r="I419" s="38" t="n">
        <v>111.625</v>
      </c>
      <c r="J419" s="13"/>
    </row>
    <row r="420" ht="22.5" customHeight="1">
      <c r="A420" s="12" t="n">
        <f>WEEKNUM(B420,2)</f>
        <v>37</v>
      </c>
      <c r="B420" s="32" t="n">
        <v>46277</v>
      </c>
      <c r="C420" s="51" t="n">
        <v>5619156</v>
      </c>
      <c r="D420" s="61" t="s">
        <v>10</v>
      </c>
      <c r="E420" s="55" t="s">
        <v>19</v>
      </c>
      <c r="F420" s="55" t="s">
        <v>12</v>
      </c>
      <c r="G420" s="34" t="n">
        <v>4</v>
      </c>
      <c r="H420" s="38" t="n">
        <v>0.524</v>
      </c>
      <c r="I420" s="38" t="n">
        <v>2.0966</v>
      </c>
      <c r="J420" s="13"/>
    </row>
    <row r="421" ht="22.5" customHeight="1">
      <c r="A421" s="12" t="n">
        <f>WEEKNUM(B421,2)</f>
        <v>37</v>
      </c>
      <c r="B421" s="32" t="n">
        <v>46277</v>
      </c>
      <c r="C421" s="51" t="n">
        <v>6425889</v>
      </c>
      <c r="D421" s="61" t="s">
        <v>10</v>
      </c>
      <c r="E421" s="55" t="s">
        <v>20</v>
      </c>
      <c r="F421" s="55" t="s">
        <v>15</v>
      </c>
      <c r="G421" s="34" t="n">
        <v>202</v>
      </c>
      <c r="H421" s="38" t="n">
        <v>0.251</v>
      </c>
      <c r="I421" s="38" t="n">
        <v>50.725</v>
      </c>
      <c r="J421" s="13"/>
    </row>
    <row r="422" ht="22.5" customHeight="1">
      <c r="A422" s="12" t="n">
        <f>WEEKNUM(B422,2)</f>
        <v>37</v>
      </c>
      <c r="B422" s="32" t="n">
        <v>46277</v>
      </c>
      <c r="C422" s="51" t="n">
        <v>6439005</v>
      </c>
      <c r="D422" s="61" t="s">
        <v>10</v>
      </c>
      <c r="E422" s="55" t="s">
        <v>20</v>
      </c>
      <c r="F422" s="55" t="s">
        <v>21</v>
      </c>
      <c r="G422" s="34" t="n">
        <v>95</v>
      </c>
      <c r="H422" s="38" t="n">
        <v>0.25</v>
      </c>
      <c r="I422" s="38" t="n">
        <v>23.75</v>
      </c>
      <c r="J422" s="13"/>
    </row>
    <row r="423" ht="22.5" customHeight="1">
      <c r="A423" s="12" t="n">
        <f>WEEKNUM(B423,2)</f>
        <v>37</v>
      </c>
      <c r="B423" s="32" t="n">
        <v>46277</v>
      </c>
      <c r="C423" s="51" t="n">
        <v>7203110</v>
      </c>
      <c r="D423" s="61" t="s">
        <v>22</v>
      </c>
      <c r="E423" s="55" t="s">
        <v>23</v>
      </c>
      <c r="F423" s="55" t="s">
        <v>15</v>
      </c>
      <c r="G423" s="34" t="n">
        <v>6</v>
      </c>
      <c r="H423" s="38" t="n">
        <v>0.2</v>
      </c>
      <c r="I423" s="38" t="n">
        <v>1.2</v>
      </c>
      <c r="J423" s="13"/>
    </row>
    <row r="424" ht="22.5" customHeight="1">
      <c r="A424" s="12" t="n">
        <f>WEEKNUM(B424,2)</f>
        <v>37</v>
      </c>
      <c r="B424" s="32" t="n">
        <v>46277</v>
      </c>
      <c r="C424" s="51" t="n">
        <v>7202934</v>
      </c>
      <c r="D424" s="61" t="s">
        <v>22</v>
      </c>
      <c r="E424" s="55" t="s">
        <v>24</v>
      </c>
      <c r="F424" s="55" t="s">
        <v>15</v>
      </c>
      <c r="G424" s="34" t="n">
        <v>92</v>
      </c>
      <c r="H424" s="38" t="n">
        <v>0.35</v>
      </c>
      <c r="I424" s="38" t="n">
        <v>32.2</v>
      </c>
      <c r="J424" s="13"/>
    </row>
    <row r="425" ht="22.5" customHeight="1">
      <c r="A425" s="12" t="n">
        <f>WEEKNUM(B425,2)</f>
        <v>37</v>
      </c>
      <c r="B425" s="32" t="n">
        <v>46277</v>
      </c>
      <c r="C425" s="51" t="n">
        <v>5847496</v>
      </c>
      <c r="D425" s="61" t="s">
        <v>10</v>
      </c>
      <c r="E425" s="55" t="s">
        <v>25</v>
      </c>
      <c r="F425" s="55" t="s">
        <v>12</v>
      </c>
      <c r="G425" s="34" t="n">
        <v>0</v>
      </c>
      <c r="H425" s="38" t="n">
        <v>0</v>
      </c>
      <c r="I425" s="38" t="n">
        <v>0.1428</v>
      </c>
      <c r="J425" s="13"/>
    </row>
    <row r="426" ht="22.5" customHeight="1">
      <c r="A426" s="12" t="n">
        <f>WEEKNUM(B426,2)</f>
        <v>37</v>
      </c>
      <c r="B426" s="32" t="n">
        <v>46277</v>
      </c>
      <c r="C426" s="51" t="n">
        <v>7572369</v>
      </c>
      <c r="D426" s="61" t="s">
        <v>10</v>
      </c>
      <c r="E426" s="55" t="s">
        <v>25</v>
      </c>
      <c r="F426" s="55" t="s">
        <v>15</v>
      </c>
      <c r="G426" s="34" t="n">
        <v>139</v>
      </c>
      <c r="H426" s="38" t="n">
        <v>0.302</v>
      </c>
      <c r="I426" s="38" t="n">
        <v>42.03</v>
      </c>
      <c r="J426" s="13"/>
    </row>
    <row r="427" ht="22.5" customHeight="1">
      <c r="A427" s="12" t="n">
        <f>WEEKNUM(B427,2)</f>
        <v>37</v>
      </c>
      <c r="B427" s="32" t="n">
        <v>46277</v>
      </c>
      <c r="C427" s="51" t="n">
        <v>8460883</v>
      </c>
      <c r="D427" s="61" t="s">
        <v>16</v>
      </c>
      <c r="E427" s="55" t="s">
        <v>11</v>
      </c>
      <c r="F427" s="55" t="s">
        <v>15</v>
      </c>
      <c r="G427" s="34" t="n">
        <v>1229</v>
      </c>
      <c r="H427" s="38" t="n">
        <v>0.141</v>
      </c>
      <c r="I427" s="38" t="n">
        <v>173.222</v>
      </c>
      <c r="J427" s="13"/>
    </row>
    <row r="428" ht="22.5" customHeight="1">
      <c r="A428" s="12" t="n">
        <f>WEEKNUM(B428,2)</f>
        <v>37</v>
      </c>
      <c r="B428" s="32" t="n">
        <v>46277</v>
      </c>
      <c r="C428" s="51" t="n">
        <v>8531973</v>
      </c>
      <c r="D428" s="61" t="s">
        <v>16</v>
      </c>
      <c r="E428" s="55" t="s">
        <v>18</v>
      </c>
      <c r="F428" s="51" t="s">
        <v>26</v>
      </c>
      <c r="G428" s="34" t="n">
        <v>4</v>
      </c>
      <c r="H428" s="38" t="n">
        <v>1.7</v>
      </c>
      <c r="I428" s="38" t="n">
        <v>6.79</v>
      </c>
      <c r="J428" s="13"/>
    </row>
    <row r="429" ht="22.5" customHeight="1">
      <c r="A429" s="12" t="n">
        <f>WEEKNUM(B429,2)</f>
        <v>37</v>
      </c>
      <c r="B429" s="32" t="n">
        <v>46277</v>
      </c>
      <c r="C429" s="51" t="n">
        <v>8156506</v>
      </c>
      <c r="D429" s="61" t="s">
        <v>27</v>
      </c>
      <c r="E429" s="55" t="s">
        <v>14</v>
      </c>
      <c r="F429" s="55" t="s">
        <v>15</v>
      </c>
      <c r="G429" s="34" t="n">
        <v>792</v>
      </c>
      <c r="H429" s="38" t="n">
        <v>0.1</v>
      </c>
      <c r="I429" s="38" t="n">
        <v>79.2</v>
      </c>
      <c r="J429" s="13"/>
    </row>
    <row r="430" ht="22.5" customHeight="1">
      <c r="A430" s="12" t="n">
        <f>WEEKNUM(B430,2)</f>
        <v>37</v>
      </c>
      <c r="B430" s="32" t="n">
        <v>46277</v>
      </c>
      <c r="C430" s="51" t="n">
        <v>8819666</v>
      </c>
      <c r="D430" s="61" t="s">
        <v>27</v>
      </c>
      <c r="E430" s="55" t="s">
        <v>14</v>
      </c>
      <c r="F430" s="55" t="s">
        <v>12</v>
      </c>
      <c r="G430" s="34" t="n">
        <v>199</v>
      </c>
      <c r="H430" s="38" t="n">
        <v>0.1</v>
      </c>
      <c r="I430" s="38" t="n">
        <v>19.8275</v>
      </c>
      <c r="J430" s="13"/>
    </row>
    <row r="431" ht="22.5" customHeight="1">
      <c r="A431" s="12" t="n">
        <f>WEEKNUM(B431,2)</f>
        <v>37</v>
      </c>
      <c r="B431" s="32" t="n">
        <v>46277</v>
      </c>
      <c r="C431" s="51" t="n">
        <v>91410799</v>
      </c>
      <c r="D431" s="61" t="s">
        <v>28</v>
      </c>
      <c r="E431" s="51" t="s">
        <v>29</v>
      </c>
      <c r="F431" s="51" t="s">
        <v>15</v>
      </c>
      <c r="G431" s="34" t="n">
        <v>500</v>
      </c>
      <c r="H431" s="38" t="n">
        <v>0.02</v>
      </c>
      <c r="I431" s="38" t="n">
        <v>10</v>
      </c>
      <c r="J431" s="13"/>
    </row>
    <row r="432" ht="22.5" customHeight="1">
      <c r="A432" s="12" t="n">
        <f>WEEKNUM(B432,2)</f>
        <v>37</v>
      </c>
      <c r="B432" s="32" t="n">
        <v>46277</v>
      </c>
      <c r="C432" s="51" t="n">
        <v>7872826</v>
      </c>
      <c r="D432" s="61" t="s">
        <v>30</v>
      </c>
      <c r="E432" s="55" t="s">
        <v>14</v>
      </c>
      <c r="F432" s="55" t="s">
        <v>15</v>
      </c>
      <c r="G432" s="34" t="n">
        <v>134</v>
      </c>
      <c r="H432" s="38" t="n">
        <v>0.491</v>
      </c>
      <c r="I432" s="38" t="n">
        <v>65.736</v>
      </c>
      <c r="J432" s="13"/>
    </row>
    <row r="433" ht="22.5" customHeight="1">
      <c r="A433" s="12" t="n">
        <f>WEEKNUM(B433,2)</f>
        <v>37</v>
      </c>
      <c r="B433" s="32" t="n">
        <v>46277</v>
      </c>
      <c r="C433" s="51" t="n">
        <v>9311355</v>
      </c>
      <c r="D433" s="61" t="s">
        <v>31</v>
      </c>
      <c r="E433" s="55" t="s">
        <v>14</v>
      </c>
      <c r="F433" s="55" t="s">
        <v>15</v>
      </c>
      <c r="G433" s="34" t="n">
        <v>20</v>
      </c>
      <c r="H433" s="38" t="n">
        <v>0.15</v>
      </c>
      <c r="I433" s="38" t="n">
        <v>3</v>
      </c>
      <c r="J433" s="13"/>
    </row>
    <row r="434" ht="22.5" customHeight="1">
      <c r="A434" s="12" t="n">
        <f>WEEKNUM(B434,2)</f>
        <v>37</v>
      </c>
      <c r="B434" s="32" t="n">
        <v>46277</v>
      </c>
      <c r="C434" s="51" t="n">
        <v>10210818</v>
      </c>
      <c r="D434" s="61" t="s">
        <v>27</v>
      </c>
      <c r="E434" s="55" t="s">
        <v>14</v>
      </c>
      <c r="F434" s="51" t="s">
        <v>26</v>
      </c>
      <c r="G434" s="34" t="n">
        <v>67</v>
      </c>
      <c r="H434" s="38" t="n">
        <v>0.13</v>
      </c>
      <c r="I434" s="38" t="n">
        <v>8.88</v>
      </c>
      <c r="J434" s="63"/>
    </row>
    <row r="435" ht="22.5" customHeight="1">
      <c r="A435" s="12" t="n">
        <f>WEEKNUM(B435,2)</f>
        <v>37</v>
      </c>
      <c r="B435" s="32" t="n">
        <v>46277</v>
      </c>
      <c r="C435" s="51" t="n">
        <v>10501490</v>
      </c>
      <c r="D435" s="61" t="s">
        <v>13</v>
      </c>
      <c r="E435" s="55" t="s">
        <v>14</v>
      </c>
      <c r="F435" s="55" t="s">
        <v>15</v>
      </c>
      <c r="G435" s="34" t="n">
        <v>7</v>
      </c>
      <c r="H435" s="38" t="n">
        <v>0.13</v>
      </c>
      <c r="I435" s="38" t="n">
        <v>0.91</v>
      </c>
      <c r="J435" s="13"/>
    </row>
    <row r="436" ht="22.5" customHeight="1">
      <c r="A436" s="12" t="n">
        <f>WEEKNUM(B436,2)</f>
        <v>37</v>
      </c>
      <c r="B436" s="32" t="n">
        <v>46277</v>
      </c>
      <c r="C436" s="51" t="n">
        <v>10912510</v>
      </c>
      <c r="D436" s="61" t="s">
        <v>10</v>
      </c>
      <c r="E436" s="66" t="s">
        <v>11</v>
      </c>
      <c r="F436" s="55" t="s">
        <v>32</v>
      </c>
      <c r="G436" s="34" t="n">
        <v>650</v>
      </c>
      <c r="H436" s="38" t="n">
        <v>0.23</v>
      </c>
      <c r="I436" s="38" t="n">
        <v>148.91</v>
      </c>
      <c r="J436" s="63" t="n">
        <v>148.913</v>
      </c>
    </row>
    <row r="437" ht="22.5" customHeight="1">
      <c r="A437" s="12" t="n">
        <f>WEEKNUM(B437,2)</f>
        <v>37</v>
      </c>
      <c r="B437" s="32" t="n">
        <v>46277</v>
      </c>
      <c r="C437" s="51" t="n">
        <v>11080098</v>
      </c>
      <c r="D437" s="61" t="s">
        <v>22</v>
      </c>
      <c r="E437" s="55" t="s">
        <v>24</v>
      </c>
      <c r="F437" s="55" t="s">
        <v>15</v>
      </c>
      <c r="G437" s="34" t="n">
        <v>4</v>
      </c>
      <c r="H437" s="38" t="n">
        <v>0.6</v>
      </c>
      <c r="I437" s="38" t="n">
        <v>2.4</v>
      </c>
      <c r="J437" s="13"/>
    </row>
    <row r="438" ht="22.5" customHeight="1">
      <c r="A438" s="12" t="n">
        <f>WEEKNUM(B438,2)</f>
        <v>37</v>
      </c>
      <c r="B438" s="32" t="n">
        <v>46277</v>
      </c>
      <c r="C438" s="51" t="n">
        <v>91540124</v>
      </c>
      <c r="D438" s="61" t="s">
        <v>33</v>
      </c>
      <c r="E438" s="55" t="s">
        <v>34</v>
      </c>
      <c r="F438" s="55" t="s">
        <v>12</v>
      </c>
      <c r="G438" s="34" t="n">
        <v>26</v>
      </c>
      <c r="H438" s="38" t="n">
        <v>0.584</v>
      </c>
      <c r="I438" s="38" t="n">
        <v>15.1883</v>
      </c>
      <c r="J438" s="13"/>
    </row>
    <row r="439" ht="22.5" customHeight="1">
      <c r="A439" s="12" t="n">
        <f>WEEKNUM(B439,2)</f>
        <v>37</v>
      </c>
      <c r="B439" s="32" t="n">
        <v>46277</v>
      </c>
      <c r="C439" s="51" t="n">
        <v>91548042</v>
      </c>
      <c r="D439" s="61" t="s">
        <v>13</v>
      </c>
      <c r="E439" s="55" t="s">
        <v>14</v>
      </c>
      <c r="F439" s="55" t="s">
        <v>12</v>
      </c>
      <c r="G439" s="34" t="n">
        <v>1</v>
      </c>
      <c r="H439" s="38" t="n">
        <v>0.1169</v>
      </c>
      <c r="I439" s="38" t="n">
        <v>0.1169</v>
      </c>
      <c r="J439" s="13"/>
    </row>
    <row r="440" ht="22.5" customHeight="1">
      <c r="A440" s="12" t="n">
        <f>WEEKNUM(B440,2)</f>
        <v>37</v>
      </c>
      <c r="B440" s="32" t="n">
        <v>46277</v>
      </c>
      <c r="C440" s="51" t="n">
        <v>91548043</v>
      </c>
      <c r="D440" s="61" t="s">
        <v>28</v>
      </c>
      <c r="E440" s="55" t="s">
        <v>36</v>
      </c>
      <c r="F440" s="55" t="s">
        <v>15</v>
      </c>
      <c r="G440" s="34" t="n">
        <v>222</v>
      </c>
      <c r="H440" s="38" t="n">
        <v>0.1</v>
      </c>
      <c r="I440" s="38" t="n">
        <v>22.2</v>
      </c>
      <c r="J440" s="13"/>
    </row>
    <row r="441" ht="22.5" customHeight="1">
      <c r="A441" s="12" t="n">
        <f>WEEKNUM(B441,2)</f>
        <v>37</v>
      </c>
      <c r="B441" s="32" t="n">
        <v>46277</v>
      </c>
      <c r="C441" s="51" t="n">
        <v>11715627</v>
      </c>
      <c r="D441" s="61" t="s">
        <v>31</v>
      </c>
      <c r="E441" s="55" t="s">
        <v>14</v>
      </c>
      <c r="F441" s="55" t="s">
        <v>15</v>
      </c>
      <c r="G441" s="34" t="n">
        <v>0</v>
      </c>
      <c r="H441" s="38" t="n">
        <v>0</v>
      </c>
      <c r="I441" s="38" t="n">
        <v>0</v>
      </c>
      <c r="J441" s="13"/>
    </row>
    <row r="442" ht="22.5" customHeight="1">
      <c r="A442" s="12" t="n">
        <f>WEEKNUM(B442,2)</f>
        <v>37</v>
      </c>
      <c r="B442" s="32" t="n">
        <v>46277</v>
      </c>
      <c r="C442" s="51" t="n">
        <v>11715655</v>
      </c>
      <c r="D442" s="61" t="s">
        <v>16</v>
      </c>
      <c r="E442" s="55" t="s">
        <v>11</v>
      </c>
      <c r="F442" s="55" t="s">
        <v>15</v>
      </c>
      <c r="G442" s="34" t="n">
        <v>0</v>
      </c>
      <c r="H442" s="38" t="n">
        <v>0</v>
      </c>
      <c r="I442" s="38" t="n">
        <v>0</v>
      </c>
      <c r="J442" s="13"/>
    </row>
    <row r="443" ht="22.5" customHeight="1">
      <c r="A443" s="12" t="n">
        <f>WEEKNUM(B443,2)</f>
        <v>37</v>
      </c>
      <c r="B443" s="32" t="n">
        <v>46277</v>
      </c>
      <c r="C443" s="51" t="n">
        <v>11715811</v>
      </c>
      <c r="D443" s="61" t="s">
        <v>16</v>
      </c>
      <c r="E443" s="51" t="s">
        <v>17</v>
      </c>
      <c r="F443" s="51" t="s">
        <v>15</v>
      </c>
      <c r="G443" s="34" t="n">
        <v>0</v>
      </c>
      <c r="H443" s="38" t="n">
        <v>0</v>
      </c>
      <c r="I443" s="38" t="n">
        <v>0</v>
      </c>
      <c r="J443" s="13"/>
    </row>
    <row r="444" ht="22.5" customHeight="1">
      <c r="A444" s="12" t="n">
        <f>WEEKNUM(B444,2)</f>
        <v>37</v>
      </c>
      <c r="B444" s="32" t="n">
        <v>46277</v>
      </c>
      <c r="C444" s="51" t="n">
        <v>11729927</v>
      </c>
      <c r="D444" s="61" t="s">
        <v>10</v>
      </c>
      <c r="E444" s="51" t="s">
        <v>20</v>
      </c>
      <c r="F444" s="51" t="s">
        <v>15</v>
      </c>
      <c r="G444" s="34" t="n">
        <v>0</v>
      </c>
      <c r="H444" s="38" t="n">
        <v>0</v>
      </c>
      <c r="I444" s="38" t="n">
        <v>0</v>
      </c>
      <c r="J444" s="13"/>
    </row>
    <row r="445" ht="22.5" customHeight="1">
      <c r="A445" s="12" t="n">
        <f>WEEKNUM(B445,2)</f>
        <v>37</v>
      </c>
      <c r="B445" s="32" t="n">
        <v>46277</v>
      </c>
      <c r="C445" s="51" t="n">
        <v>11729820</v>
      </c>
      <c r="D445" s="61" t="s">
        <v>10</v>
      </c>
      <c r="E445" s="51" t="s">
        <v>25</v>
      </c>
      <c r="F445" s="51" t="s">
        <v>15</v>
      </c>
      <c r="G445" s="34" t="n">
        <v>0</v>
      </c>
      <c r="H445" s="38" t="n">
        <v>0</v>
      </c>
      <c r="I445" s="38" t="n">
        <v>0</v>
      </c>
      <c r="J445" s="13"/>
    </row>
    <row r="446" ht="22.5" customHeight="1">
      <c r="A446" s="12" t="n">
        <f>WEEKNUM(B446,2)</f>
        <v>37</v>
      </c>
      <c r="B446" s="32" t="n">
        <v>46277</v>
      </c>
      <c r="C446" s="51" t="n">
        <v>11729830</v>
      </c>
      <c r="D446" s="61" t="s">
        <v>10</v>
      </c>
      <c r="E446" s="51" t="s">
        <v>11</v>
      </c>
      <c r="F446" s="51" t="s">
        <v>12</v>
      </c>
      <c r="G446" s="34" t="n">
        <v>0</v>
      </c>
      <c r="H446" s="38" t="n">
        <v>0</v>
      </c>
      <c r="I446" s="38" t="n">
        <v>0.0045</v>
      </c>
      <c r="J446" s="69"/>
    </row>
    <row r="447" ht="22.5" customHeight="1">
      <c r="A447" s="12" t="n">
        <f>WEEKNUM(B447,2)</f>
        <v>37</v>
      </c>
      <c r="B447" s="32" t="n">
        <v>46277</v>
      </c>
      <c r="C447" s="51" t="n">
        <v>11892329</v>
      </c>
      <c r="D447" s="61" t="s">
        <v>10</v>
      </c>
      <c r="E447" s="51" t="s">
        <v>11</v>
      </c>
      <c r="F447" s="51" t="s">
        <v>15</v>
      </c>
      <c r="G447" s="34" t="n">
        <v>498</v>
      </c>
      <c r="H447" s="38" t="n">
        <v>0.22</v>
      </c>
      <c r="I447" s="38" t="n">
        <v>109.52</v>
      </c>
      <c r="J447" s="13"/>
    </row>
    <row r="448" ht="22.5" customHeight="1">
      <c r="A448" s="12" t="n">
        <f>WEEKNUM(B448,2)</f>
        <v>37</v>
      </c>
      <c r="B448" s="32" t="n">
        <v>46277</v>
      </c>
      <c r="C448" s="51" t="n">
        <v>91557161</v>
      </c>
      <c r="D448" s="61" t="s">
        <v>86</v>
      </c>
      <c r="E448" s="55" t="s">
        <v>14</v>
      </c>
      <c r="F448" s="51" t="s">
        <v>12</v>
      </c>
      <c r="G448" s="34" t="n">
        <v>0</v>
      </c>
      <c r="H448" s="38" t="n">
        <v>0</v>
      </c>
      <c r="I448" s="38" t="n">
        <v>0</v>
      </c>
      <c r="J448" s="13"/>
    </row>
    <row r="449" ht="22.5" customHeight="1">
      <c r="A449" s="12" t="n">
        <f>WEEKNUM(B449,2)</f>
        <v>37</v>
      </c>
      <c r="B449" s="32" t="n">
        <v>46277</v>
      </c>
      <c r="C449" s="51" t="n">
        <v>91557162</v>
      </c>
      <c r="D449" s="61" t="s">
        <v>35</v>
      </c>
      <c r="E449" s="55" t="s">
        <v>14</v>
      </c>
      <c r="F449" s="51" t="s">
        <v>12</v>
      </c>
      <c r="G449" s="34" t="n">
        <v>0</v>
      </c>
      <c r="H449" s="38" t="n">
        <v>0</v>
      </c>
      <c r="I449" s="38" t="n">
        <v>0.0005</v>
      </c>
      <c r="J449" s="13"/>
    </row>
    <row r="450" ht="22.5" customHeight="1">
      <c r="A450" s="12" t="n">
        <f>WEEKNUM(B450,2)</f>
        <v>37</v>
      </c>
      <c r="B450" s="32" t="n">
        <v>46277</v>
      </c>
      <c r="C450" s="51" t="n">
        <v>91560708</v>
      </c>
      <c r="D450" s="61" t="s">
        <v>28</v>
      </c>
      <c r="E450" s="55" t="s">
        <v>36</v>
      </c>
      <c r="F450" s="55" t="s">
        <v>15</v>
      </c>
      <c r="G450" s="34" t="n">
        <v>134</v>
      </c>
      <c r="H450" s="38" t="n">
        <v>0.09</v>
      </c>
      <c r="I450" s="38" t="n">
        <v>12.06</v>
      </c>
      <c r="J450" s="13"/>
    </row>
    <row r="451" ht="22.5" customHeight="1">
      <c r="A451" s="12" t="n">
        <f>WEEKNUM(B451,2)</f>
        <v>37</v>
      </c>
      <c r="B451" s="32" t="n">
        <v>46277</v>
      </c>
      <c r="C451" s="51" t="n">
        <v>91560709</v>
      </c>
      <c r="D451" s="61" t="s">
        <v>28</v>
      </c>
      <c r="E451" s="55" t="s">
        <v>37</v>
      </c>
      <c r="F451" s="55" t="s">
        <v>15</v>
      </c>
      <c r="G451" s="34" t="n">
        <v>500</v>
      </c>
      <c r="H451" s="38" t="n">
        <v>0.06</v>
      </c>
      <c r="I451" s="38" t="n">
        <v>30</v>
      </c>
      <c r="J451" s="13"/>
    </row>
    <row r="452" ht="22.5" customHeight="1">
      <c r="A452" s="12" t="n">
        <f>WEEKNUM(B452,2)</f>
        <v>37</v>
      </c>
      <c r="B452" s="32" t="n">
        <v>46277</v>
      </c>
      <c r="C452" s="51" t="n">
        <v>12064281</v>
      </c>
      <c r="D452" s="61" t="s">
        <v>16</v>
      </c>
      <c r="E452" s="55" t="s">
        <v>18</v>
      </c>
      <c r="F452" s="55" t="s">
        <v>15</v>
      </c>
      <c r="G452" s="34" t="n">
        <v>0</v>
      </c>
      <c r="H452" s="38" t="n">
        <v>0</v>
      </c>
      <c r="I452" s="38" t="n">
        <v>0</v>
      </c>
      <c r="J452" s="13"/>
    </row>
    <row r="453" ht="22.5" customHeight="1">
      <c r="A453" s="12" t="n">
        <f>WEEKNUM(B453,2)</f>
        <v>37</v>
      </c>
      <c r="B453" s="32" t="n">
        <v>46277</v>
      </c>
      <c r="C453" s="51" t="n">
        <v>11987622</v>
      </c>
      <c r="D453" s="61" t="s">
        <v>10</v>
      </c>
      <c r="E453" s="55" t="s">
        <v>11</v>
      </c>
      <c r="F453" s="55" t="s">
        <v>32</v>
      </c>
      <c r="G453" s="34" t="n">
        <v>4</v>
      </c>
      <c r="H453" s="38" t="n">
        <v>1.26</v>
      </c>
      <c r="I453" s="38" t="n">
        <v>5.04</v>
      </c>
      <c r="J453" s="38" t="n">
        <v>5.043</v>
      </c>
    </row>
    <row r="454" ht="22.5" customHeight="1">
      <c r="A454" s="12" t="n">
        <f>WEEKNUM(B454,2)</f>
        <v>37</v>
      </c>
      <c r="B454" s="32" t="n">
        <v>46277</v>
      </c>
      <c r="C454" s="51" t="n">
        <v>6061077</v>
      </c>
      <c r="D454" s="61" t="s">
        <v>38</v>
      </c>
      <c r="E454" s="55" t="s">
        <v>14</v>
      </c>
      <c r="F454" s="55" t="s">
        <v>15</v>
      </c>
      <c r="G454" s="58" t="n">
        <v>3</v>
      </c>
      <c r="H454" s="59" t="n">
        <v>0.542</v>
      </c>
      <c r="I454" s="59" t="n">
        <v>1.626</v>
      </c>
      <c r="J454" s="13"/>
    </row>
    <row r="455" ht="22.5" customHeight="1">
      <c r="A455" s="12" t="n">
        <f>WEEKNUM(B455,2)</f>
        <v>37</v>
      </c>
      <c r="B455" s="32" t="n">
        <v>46277</v>
      </c>
      <c r="C455" s="51" t="n">
        <v>6607117</v>
      </c>
      <c r="D455" s="62" t="s">
        <v>38</v>
      </c>
      <c r="E455" s="51" t="s">
        <v>14</v>
      </c>
      <c r="F455" s="51" t="s">
        <v>15</v>
      </c>
      <c r="G455" s="34" t="n">
        <v>168</v>
      </c>
      <c r="H455" s="38" t="n">
        <v>0.572</v>
      </c>
      <c r="I455" s="38" t="n">
        <v>96.16</v>
      </c>
      <c r="J455" s="65"/>
    </row>
    <row r="456" ht="22.5" customHeight="1">
      <c r="A456" s="12" t="n">
        <f>WEEKNUM(B456,2)</f>
        <v>37</v>
      </c>
      <c r="B456" s="32" t="n">
        <v>46277</v>
      </c>
      <c r="C456" s="51" t="n">
        <v>5497580</v>
      </c>
      <c r="D456" s="62" t="s">
        <v>28</v>
      </c>
      <c r="E456" s="51" t="s">
        <v>17</v>
      </c>
      <c r="F456" s="51" t="s">
        <v>15</v>
      </c>
      <c r="G456" s="34" t="n">
        <v>1344</v>
      </c>
      <c r="H456" s="38" t="n">
        <v>0.253</v>
      </c>
      <c r="I456" s="38" t="n">
        <v>340.458</v>
      </c>
      <c r="J456" s="65"/>
    </row>
    <row r="457" ht="22.5" customHeight="1">
      <c r="A457" s="12" t="n">
        <f>WEEKNUM(B457,2)</f>
        <v>37</v>
      </c>
      <c r="B457" s="32" t="n">
        <v>46277</v>
      </c>
      <c r="C457" s="51" t="n">
        <v>91407542</v>
      </c>
      <c r="D457" s="62" t="s">
        <v>28</v>
      </c>
      <c r="E457" s="51" t="s">
        <v>39</v>
      </c>
      <c r="F457" s="51" t="s">
        <v>15</v>
      </c>
      <c r="G457" s="34" t="n">
        <v>598</v>
      </c>
      <c r="H457" s="38" t="n">
        <v>0.02</v>
      </c>
      <c r="I457" s="38" t="n">
        <v>12.13</v>
      </c>
      <c r="J457" s="13"/>
    </row>
    <row r="458" ht="22.5" customHeight="1">
      <c r="A458" s="12" t="n">
        <f>WEEKNUM(B458,2)</f>
        <v>37</v>
      </c>
      <c r="B458" s="32" t="n">
        <v>46277</v>
      </c>
      <c r="C458" s="51" t="n">
        <v>8998645</v>
      </c>
      <c r="D458" s="62" t="s">
        <v>28</v>
      </c>
      <c r="E458" s="51" t="s">
        <v>17</v>
      </c>
      <c r="F458" s="51" t="s">
        <v>15</v>
      </c>
      <c r="G458" s="34" t="n">
        <v>18</v>
      </c>
      <c r="H458" s="38" t="n">
        <v>0.204</v>
      </c>
      <c r="I458" s="38" t="n">
        <v>3.676</v>
      </c>
      <c r="J458" s="13"/>
    </row>
    <row r="459" ht="22.5" customHeight="1">
      <c r="A459" s="12" t="n">
        <f>WEEKNUM(B459,2)</f>
        <v>37</v>
      </c>
      <c r="B459" s="32" t="n">
        <v>46277</v>
      </c>
      <c r="C459" s="51" t="n">
        <v>4383473</v>
      </c>
      <c r="D459" s="62" t="s">
        <v>38</v>
      </c>
      <c r="E459" s="51" t="s">
        <v>14</v>
      </c>
      <c r="F459" s="30" t="s">
        <v>15</v>
      </c>
      <c r="G459" s="34" t="n">
        <v>150</v>
      </c>
      <c r="H459" s="38" t="n">
        <v>0.201</v>
      </c>
      <c r="I459" s="38" t="n">
        <v>30.15</v>
      </c>
      <c r="J459" s="13"/>
    </row>
    <row r="460" ht="22.5" customHeight="1">
      <c r="A460" s="12" t="n">
        <f>WEEKNUM(B460,2)</f>
        <v>37</v>
      </c>
      <c r="B460" s="32" t="n">
        <v>46277</v>
      </c>
      <c r="C460" s="51" t="n">
        <v>8094753</v>
      </c>
      <c r="D460" s="62" t="s">
        <v>38</v>
      </c>
      <c r="E460" s="51" t="s">
        <v>14</v>
      </c>
      <c r="F460" s="51" t="s">
        <v>26</v>
      </c>
      <c r="G460" s="34" t="n">
        <v>271</v>
      </c>
      <c r="H460" s="38" t="n">
        <v>0.24</v>
      </c>
      <c r="I460" s="38" t="n">
        <v>64.55</v>
      </c>
      <c r="J460" s="13"/>
    </row>
    <row r="461" ht="22.5" customHeight="1">
      <c r="A461" s="12" t="n">
        <f>WEEKNUM(B461,2)</f>
        <v>37</v>
      </c>
      <c r="B461" s="32" t="n">
        <v>46277</v>
      </c>
      <c r="C461" s="51" t="n">
        <v>9415350</v>
      </c>
      <c r="D461" s="62" t="s">
        <v>40</v>
      </c>
      <c r="E461" s="51" t="s">
        <v>14</v>
      </c>
      <c r="F461" s="51" t="s">
        <v>26</v>
      </c>
      <c r="G461" s="34" t="n">
        <v>22</v>
      </c>
      <c r="H461" s="38" t="n">
        <v>0.25</v>
      </c>
      <c r="I461" s="38" t="n">
        <v>5.59</v>
      </c>
      <c r="J461" s="13"/>
    </row>
    <row r="462" ht="22.5" customHeight="1">
      <c r="A462" s="12" t="n">
        <f>WEEKNUM(B462,2)</f>
        <v>37</v>
      </c>
      <c r="B462" s="32" t="n">
        <v>46277</v>
      </c>
      <c r="C462" s="51" t="n">
        <v>2783561</v>
      </c>
      <c r="D462" s="62" t="s">
        <v>41</v>
      </c>
      <c r="E462" s="51" t="s">
        <v>14</v>
      </c>
      <c r="F462" s="55" t="s">
        <v>15</v>
      </c>
      <c r="G462" s="34" t="n">
        <v>406</v>
      </c>
      <c r="H462" s="38" t="n">
        <v>0.1</v>
      </c>
      <c r="I462" s="38" t="n">
        <v>40.665</v>
      </c>
      <c r="J462" s="13"/>
    </row>
    <row r="463" ht="22.5" customHeight="1">
      <c r="A463" s="12" t="n">
        <f>WEEKNUM(B463,2)</f>
        <v>37</v>
      </c>
      <c r="B463" s="32" t="n">
        <v>46277</v>
      </c>
      <c r="C463" s="51" t="n">
        <v>10599157</v>
      </c>
      <c r="D463" s="62" t="s">
        <v>42</v>
      </c>
      <c r="E463" s="51" t="s">
        <v>14</v>
      </c>
      <c r="F463" s="55" t="s">
        <v>15</v>
      </c>
      <c r="G463" s="34" t="n">
        <v>100</v>
      </c>
      <c r="H463" s="38" t="n">
        <v>0.314</v>
      </c>
      <c r="I463" s="38" t="n">
        <v>31.35</v>
      </c>
      <c r="J463" s="13"/>
    </row>
    <row r="464" ht="22.5" customHeight="1">
      <c r="A464" s="12" t="n">
        <f>WEEKNUM(B464,2)</f>
        <v>37</v>
      </c>
      <c r="B464" s="32" t="n">
        <v>46277</v>
      </c>
      <c r="C464" s="51" t="n">
        <v>10599681</v>
      </c>
      <c r="D464" s="62" t="s">
        <v>43</v>
      </c>
      <c r="E464" s="51" t="s">
        <v>14</v>
      </c>
      <c r="F464" s="55" t="s">
        <v>15</v>
      </c>
      <c r="G464" s="34" t="n">
        <v>278</v>
      </c>
      <c r="H464" s="38" t="n">
        <v>0.13</v>
      </c>
      <c r="I464" s="38" t="n">
        <v>36.14</v>
      </c>
      <c r="J464" s="13"/>
    </row>
    <row r="465" ht="22.5" customHeight="1">
      <c r="A465" s="12" t="n">
        <f>WEEKNUM(B465,2)</f>
        <v>37</v>
      </c>
      <c r="B465" s="32" t="n">
        <v>46277</v>
      </c>
      <c r="C465" s="51" t="n">
        <v>6060965</v>
      </c>
      <c r="D465" s="62" t="s">
        <v>38</v>
      </c>
      <c r="E465" s="51" t="s">
        <v>14</v>
      </c>
      <c r="F465" s="55" t="s">
        <v>15</v>
      </c>
      <c r="G465" s="34" t="n">
        <v>100</v>
      </c>
      <c r="H465" s="38" t="n">
        <v>0.31</v>
      </c>
      <c r="I465" s="38" t="n">
        <v>31.02</v>
      </c>
      <c r="J465" s="13"/>
    </row>
    <row r="466" ht="22.5" customHeight="1">
      <c r="A466" s="12" t="n">
        <f>WEEKNUM(B466,2)</f>
        <v>37</v>
      </c>
      <c r="B466" s="32" t="n">
        <v>46277</v>
      </c>
      <c r="C466" s="51" t="n">
        <v>10842514</v>
      </c>
      <c r="D466" s="62" t="s">
        <v>44</v>
      </c>
      <c r="E466" s="51" t="s">
        <v>14</v>
      </c>
      <c r="F466" s="51" t="s">
        <v>26</v>
      </c>
      <c r="G466" s="34" t="n">
        <v>0</v>
      </c>
      <c r="H466" s="38" t="n">
        <v>0</v>
      </c>
      <c r="I466" s="38" t="n">
        <v>0.02</v>
      </c>
      <c r="J466" s="13"/>
    </row>
    <row r="467" ht="22.5" customHeight="1">
      <c r="A467" s="12" t="n">
        <f>WEEKNUM(B467,2)</f>
        <v>37</v>
      </c>
      <c r="B467" s="32" t="n">
        <v>46277</v>
      </c>
      <c r="C467" s="51" t="n">
        <v>10815258</v>
      </c>
      <c r="D467" s="62" t="s">
        <v>44</v>
      </c>
      <c r="E467" s="51" t="s">
        <v>14</v>
      </c>
      <c r="F467" s="55" t="s">
        <v>15</v>
      </c>
      <c r="G467" s="34" t="n">
        <v>3</v>
      </c>
      <c r="H467" s="38" t="n">
        <v>0.21</v>
      </c>
      <c r="I467" s="38" t="n">
        <v>0.63</v>
      </c>
      <c r="J467" s="13"/>
    </row>
    <row r="468" ht="22.5" customHeight="1">
      <c r="A468" s="12" t="n">
        <f>WEEKNUM(B468,2)</f>
        <v>37</v>
      </c>
      <c r="B468" s="32" t="n">
        <v>46277</v>
      </c>
      <c r="C468" s="51" t="n">
        <v>91535229</v>
      </c>
      <c r="D468" s="62" t="s">
        <v>28</v>
      </c>
      <c r="E468" s="51" t="s">
        <v>39</v>
      </c>
      <c r="F468" s="55" t="s">
        <v>15</v>
      </c>
      <c r="G468" s="34" t="n">
        <v>13</v>
      </c>
      <c r="H468" s="38" t="n">
        <v>0.04</v>
      </c>
      <c r="I468" s="38" t="n">
        <v>0.52</v>
      </c>
      <c r="J468" s="13"/>
    </row>
    <row r="469" ht="22.5" customHeight="1">
      <c r="A469" s="12" t="n">
        <f>WEEKNUM(B469,2)</f>
        <v>37</v>
      </c>
      <c r="B469" s="32" t="n">
        <v>46277</v>
      </c>
      <c r="C469" s="51" t="n">
        <v>91535331</v>
      </c>
      <c r="D469" s="62" t="s">
        <v>28</v>
      </c>
      <c r="E469" s="51" t="s">
        <v>29</v>
      </c>
      <c r="F469" s="55" t="s">
        <v>15</v>
      </c>
      <c r="G469" s="34" t="n">
        <v>15</v>
      </c>
      <c r="H469" s="38" t="n">
        <v>0.04</v>
      </c>
      <c r="I469" s="38" t="n">
        <v>0.6</v>
      </c>
      <c r="J469" s="13"/>
    </row>
    <row r="470" ht="22.5" customHeight="1">
      <c r="A470" s="12" t="n">
        <f>WEEKNUM(B470,2)</f>
        <v>37</v>
      </c>
      <c r="B470" s="32" t="n">
        <v>46277</v>
      </c>
      <c r="C470" s="51" t="n">
        <v>11324493</v>
      </c>
      <c r="D470" s="62" t="s">
        <v>28</v>
      </c>
      <c r="E470" s="51" t="s">
        <v>17</v>
      </c>
      <c r="F470" s="51" t="s">
        <v>15</v>
      </c>
      <c r="G470" s="34" t="n">
        <v>3</v>
      </c>
      <c r="H470" s="38" t="n">
        <v>0.3</v>
      </c>
      <c r="I470" s="38" t="n">
        <v>0.9</v>
      </c>
      <c r="J470" s="13"/>
    </row>
    <row r="471" ht="22.5" customHeight="1">
      <c r="A471" s="12" t="n">
        <f>WEEKNUM(B471,2)</f>
        <v>37</v>
      </c>
      <c r="B471" s="32" t="n">
        <v>46277</v>
      </c>
      <c r="C471" s="51" t="n">
        <v>10298628</v>
      </c>
      <c r="D471" s="62" t="s">
        <v>45</v>
      </c>
      <c r="E471" s="51" t="s">
        <v>14</v>
      </c>
      <c r="F471" s="51" t="s">
        <v>26</v>
      </c>
      <c r="G471" s="34" t="n">
        <v>81</v>
      </c>
      <c r="H471" s="38" t="n">
        <v>0.37</v>
      </c>
      <c r="I471" s="38" t="n">
        <v>30.23</v>
      </c>
      <c r="J471" s="13"/>
    </row>
    <row r="472" ht="22.5" customHeight="1">
      <c r="A472" s="12" t="n">
        <f>WEEKNUM(B472,2)</f>
        <v>37</v>
      </c>
      <c r="B472" s="32" t="n">
        <v>46277</v>
      </c>
      <c r="C472" s="51" t="n">
        <v>11655595</v>
      </c>
      <c r="D472" s="62" t="s">
        <v>46</v>
      </c>
      <c r="E472" s="51" t="s">
        <v>14</v>
      </c>
      <c r="F472" s="51" t="s">
        <v>26</v>
      </c>
      <c r="G472" s="34" t="n">
        <v>0</v>
      </c>
      <c r="H472" s="38" t="n">
        <v>0</v>
      </c>
      <c r="I472" s="38" t="n">
        <v>0.07</v>
      </c>
      <c r="J472" s="13"/>
    </row>
    <row r="473" ht="22.5" customHeight="1">
      <c r="A473" s="12" t="n">
        <f>WEEKNUM(B473,2)</f>
        <v>37</v>
      </c>
      <c r="B473" s="32" t="n">
        <v>46277</v>
      </c>
      <c r="C473" s="51" t="n">
        <v>11655596</v>
      </c>
      <c r="D473" s="62" t="s">
        <v>46</v>
      </c>
      <c r="E473" s="51" t="s">
        <v>14</v>
      </c>
      <c r="F473" s="51" t="s">
        <v>12</v>
      </c>
      <c r="G473" s="34" t="n">
        <v>0</v>
      </c>
      <c r="H473" s="38" t="n">
        <v>0</v>
      </c>
      <c r="I473" s="38" t="n">
        <v>0</v>
      </c>
      <c r="J473" s="13"/>
    </row>
    <row r="474" ht="22.5" customHeight="1">
      <c r="A474" s="12" t="n">
        <f>WEEKNUM(B474,2)</f>
        <v>37</v>
      </c>
      <c r="B474" s="32" t="n">
        <v>46277</v>
      </c>
      <c r="C474" s="51" t="n">
        <v>11690183</v>
      </c>
      <c r="D474" s="62" t="s">
        <v>41</v>
      </c>
      <c r="E474" s="51" t="s">
        <v>14</v>
      </c>
      <c r="F474" s="51" t="s">
        <v>15</v>
      </c>
      <c r="G474" s="34" t="n">
        <v>94</v>
      </c>
      <c r="H474" s="38" t="n">
        <v>0.2</v>
      </c>
      <c r="I474" s="38" t="n">
        <v>18.8</v>
      </c>
      <c r="J474" s="13"/>
    </row>
    <row r="475" ht="22.5" customHeight="1">
      <c r="A475" s="12" t="n">
        <f>WEEKNUM(B475,2)</f>
        <v>37</v>
      </c>
      <c r="B475" s="32" t="n">
        <v>46277</v>
      </c>
      <c r="C475" s="51" t="n">
        <v>11763482</v>
      </c>
      <c r="D475" s="62" t="s">
        <v>46</v>
      </c>
      <c r="E475" s="64" t="s">
        <v>14</v>
      </c>
      <c r="F475" s="64" t="s">
        <v>12</v>
      </c>
      <c r="G475" s="34" t="n">
        <v>0</v>
      </c>
      <c r="H475" s="38" t="n">
        <v>0</v>
      </c>
      <c r="I475" s="38" t="n">
        <v>0.1915</v>
      </c>
      <c r="J475" s="69"/>
    </row>
    <row r="476" ht="22.5" customHeight="1">
      <c r="A476" s="12" t="n">
        <f>WEEKNUM(B476,2)</f>
        <v>37</v>
      </c>
      <c r="B476" s="32" t="n">
        <v>46277</v>
      </c>
      <c r="C476" s="51" t="n">
        <v>5464039</v>
      </c>
      <c r="D476" s="62" t="s">
        <v>28</v>
      </c>
      <c r="E476" s="12" t="s">
        <v>47</v>
      </c>
      <c r="F476" s="51" t="s">
        <v>15</v>
      </c>
      <c r="G476" s="58" t="n">
        <v>1500</v>
      </c>
      <c r="H476" s="59" t="n">
        <v>0.295</v>
      </c>
      <c r="I476" s="59" t="n">
        <v>443.07</v>
      </c>
      <c r="J476" s="13"/>
    </row>
    <row r="477" ht="22.5" customHeight="1">
      <c r="A477" s="12" t="n">
        <f>WEEKNUM(B477,2)</f>
        <v>37</v>
      </c>
      <c r="B477" s="32" t="n">
        <v>46277</v>
      </c>
      <c r="C477" s="51" t="n">
        <v>8057746</v>
      </c>
      <c r="D477" s="62" t="s">
        <v>28</v>
      </c>
      <c r="E477" s="12" t="s">
        <v>47</v>
      </c>
      <c r="F477" s="51" t="s">
        <v>15</v>
      </c>
      <c r="G477" s="34" t="n">
        <v>0</v>
      </c>
      <c r="H477" s="38" t="n">
        <v>0</v>
      </c>
      <c r="I477" s="38" t="n">
        <v>0</v>
      </c>
      <c r="J477" s="13"/>
    </row>
    <row r="478" ht="22.5" customHeight="1">
      <c r="A478" s="12" t="n">
        <f>WEEKNUM(B478,2)</f>
        <v>37</v>
      </c>
      <c r="B478" s="32" t="n">
        <v>46277</v>
      </c>
      <c r="C478" s="51" t="n">
        <v>91399821</v>
      </c>
      <c r="D478" s="61" t="s">
        <v>43</v>
      </c>
      <c r="E478" s="12" t="s">
        <v>14</v>
      </c>
      <c r="F478" s="51" t="s">
        <v>26</v>
      </c>
      <c r="G478" s="34" t="n">
        <v>494</v>
      </c>
      <c r="H478" s="38" t="n">
        <v>0.1</v>
      </c>
      <c r="I478" s="38" t="n">
        <v>48.34</v>
      </c>
      <c r="J478" s="13"/>
    </row>
    <row r="479" ht="22.5" customHeight="1">
      <c r="A479" s="12" t="n">
        <f>WEEKNUM(B479,2)</f>
        <v>37</v>
      </c>
      <c r="B479" s="32" t="n">
        <v>46277</v>
      </c>
      <c r="C479" s="51" t="n">
        <v>8670368</v>
      </c>
      <c r="D479" s="61" t="s">
        <v>16</v>
      </c>
      <c r="E479" s="12" t="s">
        <v>11</v>
      </c>
      <c r="F479" s="51" t="s">
        <v>32</v>
      </c>
      <c r="G479" s="34" t="n">
        <v>10</v>
      </c>
      <c r="H479" s="38" t="n">
        <v>0.23</v>
      </c>
      <c r="I479" s="38" t="n">
        <v>2.34</v>
      </c>
      <c r="J479" s="63" t="n">
        <v>0</v>
      </c>
    </row>
    <row r="480" ht="22.5" customHeight="1">
      <c r="A480" s="12" t="n">
        <f>WEEKNUM(B480,2)</f>
        <v>37</v>
      </c>
      <c r="B480" s="32" t="n">
        <v>46277</v>
      </c>
      <c r="C480" s="51" t="n">
        <v>10514860</v>
      </c>
      <c r="D480" s="62" t="s">
        <v>46</v>
      </c>
      <c r="E480" s="12" t="s">
        <v>14</v>
      </c>
      <c r="F480" s="51" t="s">
        <v>15</v>
      </c>
      <c r="G480" s="34" t="n">
        <v>144</v>
      </c>
      <c r="H480" s="38" t="n">
        <v>0.7</v>
      </c>
      <c r="I480" s="38" t="n">
        <v>100.8</v>
      </c>
      <c r="J480" s="13"/>
    </row>
    <row r="481" ht="22.5" customHeight="1">
      <c r="A481" s="12" t="n">
        <f>WEEKNUM(B481,2)</f>
        <v>37</v>
      </c>
      <c r="B481" s="32" t="n">
        <v>46277</v>
      </c>
      <c r="C481" s="51" t="n">
        <v>91532857</v>
      </c>
      <c r="D481" s="62" t="s">
        <v>48</v>
      </c>
      <c r="E481" s="12" t="s">
        <v>14</v>
      </c>
      <c r="F481" s="51" t="s">
        <v>12</v>
      </c>
      <c r="G481" s="34" t="n">
        <v>94</v>
      </c>
      <c r="H481" s="38" t="n">
        <v>0.181</v>
      </c>
      <c r="I481" s="38" t="n">
        <v>17.0008</v>
      </c>
      <c r="J481" s="13"/>
    </row>
    <row r="482" ht="22.5" customHeight="1">
      <c r="A482" s="12" t="n">
        <f>WEEKNUM(B482,2)</f>
        <v>37</v>
      </c>
      <c r="B482" s="32" t="n">
        <v>46277</v>
      </c>
      <c r="C482" s="51" t="n">
        <v>91534913</v>
      </c>
      <c r="D482" s="62" t="s">
        <v>49</v>
      </c>
      <c r="E482" s="12" t="s">
        <v>50</v>
      </c>
      <c r="F482" s="51" t="s">
        <v>15</v>
      </c>
      <c r="G482" s="34" t="n">
        <v>3</v>
      </c>
      <c r="H482" s="38" t="n">
        <v>1</v>
      </c>
      <c r="I482" s="38" t="n">
        <v>3</v>
      </c>
      <c r="J482" s="13"/>
    </row>
    <row r="483" ht="22.5" customHeight="1">
      <c r="A483" s="12" t="n">
        <f>WEEKNUM(B483,2)</f>
        <v>37</v>
      </c>
      <c r="B483" s="32" t="n">
        <v>46277</v>
      </c>
      <c r="C483" s="51" t="n">
        <v>91533906</v>
      </c>
      <c r="D483" s="62" t="s">
        <v>51</v>
      </c>
      <c r="E483" s="12" t="s">
        <v>52</v>
      </c>
      <c r="F483" s="51" t="s">
        <v>15</v>
      </c>
      <c r="G483" s="34" t="n">
        <v>0</v>
      </c>
      <c r="H483" s="38" t="n">
        <v>0</v>
      </c>
      <c r="I483" s="38" t="n">
        <v>0</v>
      </c>
      <c r="J483" s="13"/>
    </row>
    <row r="484" ht="22.5" customHeight="1">
      <c r="A484" s="12" t="n">
        <f>WEEKNUM(B484,2)</f>
        <v>37</v>
      </c>
      <c r="B484" s="32" t="n">
        <v>46277</v>
      </c>
      <c r="C484" s="51" t="n">
        <v>91545519</v>
      </c>
      <c r="D484" s="62" t="s">
        <v>53</v>
      </c>
      <c r="E484" s="12" t="s">
        <v>47</v>
      </c>
      <c r="F484" s="51" t="s">
        <v>15</v>
      </c>
      <c r="G484" s="34" t="n">
        <v>0</v>
      </c>
      <c r="H484" s="38" t="n">
        <v>0</v>
      </c>
      <c r="I484" s="38" t="n">
        <v>0</v>
      </c>
      <c r="J484" s="13"/>
    </row>
    <row r="485" ht="22.5" customHeight="1">
      <c r="A485" s="12" t="n">
        <f>WEEKNUM(B485,2)</f>
        <v>37</v>
      </c>
      <c r="B485" s="32" t="n">
        <v>46277</v>
      </c>
      <c r="C485" s="51" t="n">
        <v>91551388</v>
      </c>
      <c r="D485" s="62" t="s">
        <v>54</v>
      </c>
      <c r="E485" s="12" t="s">
        <v>34</v>
      </c>
      <c r="F485" s="51" t="s">
        <v>12</v>
      </c>
      <c r="G485" s="34" t="n">
        <v>15</v>
      </c>
      <c r="H485" s="38" t="n">
        <v>0.58</v>
      </c>
      <c r="I485" s="38" t="n">
        <v>8.7041</v>
      </c>
      <c r="J485" s="13"/>
    </row>
    <row r="486" ht="22.5" customHeight="1">
      <c r="A486" s="12" t="n">
        <f>WEEKNUM(B486,2)</f>
        <v>37</v>
      </c>
      <c r="B486" s="32" t="n">
        <v>46277</v>
      </c>
      <c r="C486" s="51" t="n">
        <v>91550293</v>
      </c>
      <c r="D486" s="62" t="s">
        <v>55</v>
      </c>
      <c r="E486" s="12" t="s">
        <v>56</v>
      </c>
      <c r="F486" s="51" t="s">
        <v>15</v>
      </c>
      <c r="G486" s="34" t="n">
        <v>15</v>
      </c>
      <c r="H486" s="38" t="n">
        <v>0.35</v>
      </c>
      <c r="I486" s="38" t="n">
        <v>5.25</v>
      </c>
      <c r="J486" s="13"/>
    </row>
    <row r="487" ht="22.5" customHeight="1">
      <c r="A487" s="12" t="n">
        <f>WEEKNUM(B487,2)</f>
        <v>37</v>
      </c>
      <c r="B487" s="32" t="n">
        <v>46277</v>
      </c>
      <c r="C487" s="51" t="n">
        <v>91550294</v>
      </c>
      <c r="D487" s="62" t="s">
        <v>87</v>
      </c>
      <c r="E487" s="12" t="s">
        <v>34</v>
      </c>
      <c r="F487" s="51" t="s">
        <v>15</v>
      </c>
      <c r="G487" s="34" t="n">
        <v>0</v>
      </c>
      <c r="H487" s="38" t="n">
        <v>0</v>
      </c>
      <c r="I487" s="38" t="n">
        <v>0</v>
      </c>
      <c r="J487" s="13"/>
    </row>
    <row r="488" ht="22.5" customHeight="1">
      <c r="A488" s="12" t="n">
        <f>WEEKNUM(B488,2)</f>
        <v>37</v>
      </c>
      <c r="B488" s="32" t="n">
        <v>46277</v>
      </c>
      <c r="C488" s="51" t="n">
        <v>9333145</v>
      </c>
      <c r="D488" s="62" t="s">
        <v>57</v>
      </c>
      <c r="E488" s="12" t="s">
        <v>14</v>
      </c>
      <c r="F488" s="51" t="s">
        <v>26</v>
      </c>
      <c r="G488" s="34" t="n">
        <v>126</v>
      </c>
      <c r="H488" s="38" t="n">
        <v>0.28</v>
      </c>
      <c r="I488" s="38" t="n">
        <v>35.36</v>
      </c>
      <c r="J488" s="13"/>
    </row>
    <row r="489" ht="22.5" customHeight="1">
      <c r="A489" s="12" t="n">
        <f>WEEKNUM(B489,2)</f>
        <v>37</v>
      </c>
      <c r="B489" s="32" t="n">
        <v>46277</v>
      </c>
      <c r="C489" s="51" t="n">
        <v>91555309</v>
      </c>
      <c r="D489" s="62" t="s">
        <v>53</v>
      </c>
      <c r="E489" s="12" t="s">
        <v>39</v>
      </c>
      <c r="F489" s="51" t="s">
        <v>15</v>
      </c>
      <c r="G489" s="34" t="n">
        <v>0</v>
      </c>
      <c r="H489" s="38" t="n">
        <v>0</v>
      </c>
      <c r="I489" s="38" t="n">
        <v>0</v>
      </c>
      <c r="J489" s="13"/>
    </row>
    <row r="490" ht="22.5" customHeight="1">
      <c r="A490" s="12" t="n">
        <f>WEEKNUM(B490,2)</f>
        <v>37</v>
      </c>
      <c r="B490" s="32" t="n">
        <v>46277</v>
      </c>
      <c r="C490" s="51" t="n">
        <v>91554853</v>
      </c>
      <c r="D490" s="62" t="s">
        <v>53</v>
      </c>
      <c r="E490" s="12" t="s">
        <v>39</v>
      </c>
      <c r="F490" s="51" t="s">
        <v>21</v>
      </c>
      <c r="G490" s="34" t="n">
        <v>0</v>
      </c>
      <c r="H490" s="38" t="n">
        <v>0</v>
      </c>
      <c r="I490" s="38" t="n">
        <v>0</v>
      </c>
      <c r="J490" s="13"/>
    </row>
    <row r="491" ht="22.5" customHeight="1">
      <c r="A491" s="12" t="n">
        <f>WEEKNUM(B491,2)</f>
        <v>37</v>
      </c>
      <c r="B491" s="32" t="n">
        <v>46277</v>
      </c>
      <c r="C491" s="51" t="n">
        <v>91557347</v>
      </c>
      <c r="D491" s="62" t="s">
        <v>58</v>
      </c>
      <c r="E491" s="12" t="s">
        <v>14</v>
      </c>
      <c r="F491" s="51" t="s">
        <v>15</v>
      </c>
      <c r="G491" s="34" t="n">
        <v>13</v>
      </c>
      <c r="H491" s="38" t="n">
        <v>0.8</v>
      </c>
      <c r="I491" s="38" t="n">
        <v>10.4</v>
      </c>
      <c r="J491" s="13"/>
    </row>
    <row r="492" ht="22.5" customHeight="1">
      <c r="A492" s="12" t="n">
        <f>WEEKNUM(B492,2)</f>
        <v>37</v>
      </c>
      <c r="B492" s="32" t="n">
        <v>46277</v>
      </c>
      <c r="C492" s="51" t="n">
        <v>12115625</v>
      </c>
      <c r="D492" s="62" t="s">
        <v>59</v>
      </c>
      <c r="E492" s="12" t="s">
        <v>14</v>
      </c>
      <c r="F492" s="51" t="s">
        <v>15</v>
      </c>
      <c r="G492" s="34" t="n">
        <v>1</v>
      </c>
      <c r="H492" s="38" t="n">
        <v>0.3</v>
      </c>
      <c r="I492" s="38" t="n">
        <v>0.3</v>
      </c>
      <c r="J492" s="13"/>
    </row>
    <row r="493" ht="22.5" customHeight="1">
      <c r="A493" s="12" t="n">
        <f>WEEKNUM(B493,2)</f>
        <v>37</v>
      </c>
      <c r="B493" s="32" t="n">
        <v>46277</v>
      </c>
      <c r="C493" s="51" t="n">
        <v>91564897</v>
      </c>
      <c r="D493" s="62" t="s">
        <v>33</v>
      </c>
      <c r="E493" s="12" t="s">
        <v>56</v>
      </c>
      <c r="F493" s="51" t="s">
        <v>15</v>
      </c>
      <c r="G493" s="34" t="n">
        <v>0</v>
      </c>
      <c r="H493" s="38" t="n">
        <v>0</v>
      </c>
      <c r="I493" s="38" t="n">
        <v>0</v>
      </c>
      <c r="J493" s="13"/>
    </row>
    <row r="494" ht="22.5" customHeight="1">
      <c r="A494" s="12" t="n">
        <f>WEEKNUM(B494,2)</f>
        <v>37</v>
      </c>
      <c r="B494" s="32" t="n">
        <v>46277</v>
      </c>
      <c r="C494" s="51" t="n">
        <v>91564896</v>
      </c>
      <c r="D494" s="62" t="s">
        <v>60</v>
      </c>
      <c r="E494" s="12" t="s">
        <v>14</v>
      </c>
      <c r="F494" s="51" t="s">
        <v>15</v>
      </c>
      <c r="G494" s="34" t="n">
        <v>48</v>
      </c>
      <c r="H494" s="38" t="n">
        <v>0.35</v>
      </c>
      <c r="I494" s="38" t="n">
        <v>16.8</v>
      </c>
      <c r="J494" s="13"/>
    </row>
    <row r="495" ht="22.5" customHeight="1">
      <c r="A495" s="12" t="n">
        <f>WEEKNUM(B495,2)</f>
        <v>37</v>
      </c>
      <c r="B495" s="32" t="n">
        <v>46277</v>
      </c>
      <c r="C495" s="51" t="n">
        <v>91399439</v>
      </c>
      <c r="D495" s="62" t="s">
        <v>64</v>
      </c>
      <c r="E495" s="12" t="s">
        <v>29</v>
      </c>
      <c r="F495" s="51" t="s">
        <v>15</v>
      </c>
      <c r="G495" s="76" t="n">
        <v>23</v>
      </c>
      <c r="H495" s="59" t="n">
        <v>0.1</v>
      </c>
      <c r="I495" s="59" t="n">
        <v>2.3</v>
      </c>
      <c r="J495" s="13"/>
    </row>
    <row r="496" ht="22.5" customHeight="1">
      <c r="A496" s="12" t="n">
        <f>WEEKNUM(B496,2)</f>
        <v>37</v>
      </c>
      <c r="B496" s="32" t="n">
        <v>46277</v>
      </c>
      <c r="C496" s="51" t="n">
        <v>91399437</v>
      </c>
      <c r="D496" s="62" t="s">
        <v>65</v>
      </c>
      <c r="E496" s="38" t="s">
        <v>63</v>
      </c>
      <c r="F496" s="51" t="s">
        <v>15</v>
      </c>
      <c r="G496" s="56" t="n">
        <v>50</v>
      </c>
      <c r="H496" s="38" t="n">
        <v>0.15</v>
      </c>
      <c r="I496" s="38" t="n">
        <v>7.5</v>
      </c>
      <c r="J496" s="65"/>
    </row>
    <row r="497" ht="22.5" customHeight="1">
      <c r="A497" s="12" t="n">
        <f>WEEKNUM(B497,2)</f>
        <v>37</v>
      </c>
      <c r="B497" s="32" t="n">
        <v>46277</v>
      </c>
      <c r="C497" s="51" t="n">
        <v>5556054</v>
      </c>
      <c r="D497" s="62" t="s">
        <v>66</v>
      </c>
      <c r="E497" s="12" t="s">
        <v>39</v>
      </c>
      <c r="F497" s="51" t="s">
        <v>15</v>
      </c>
      <c r="G497" s="56" t="n">
        <v>3</v>
      </c>
      <c r="H497" s="38" t="n">
        <v>1.108</v>
      </c>
      <c r="I497" s="38" t="n">
        <v>3.324</v>
      </c>
      <c r="J497" s="13"/>
    </row>
    <row r="498" ht="22.5" customHeight="1">
      <c r="A498" s="12" t="n">
        <f>WEEKNUM(B498,2)</f>
        <v>37</v>
      </c>
      <c r="B498" s="32" t="n">
        <v>46277</v>
      </c>
      <c r="C498" s="51" t="n">
        <v>8628042</v>
      </c>
      <c r="D498" s="62" t="s">
        <v>30</v>
      </c>
      <c r="E498" s="12" t="s">
        <v>14</v>
      </c>
      <c r="F498" s="51" t="s">
        <v>26</v>
      </c>
      <c r="G498" s="56" t="n">
        <v>666</v>
      </c>
      <c r="H498" s="38" t="n">
        <v>0.5</v>
      </c>
      <c r="I498" s="38" t="n">
        <v>332.94</v>
      </c>
      <c r="J498" s="13"/>
    </row>
    <row r="499" ht="22.5" customHeight="1">
      <c r="A499" s="12" t="n">
        <f>WEEKNUM(B499,2)</f>
        <v>37</v>
      </c>
      <c r="B499" s="32" t="n">
        <v>46277</v>
      </c>
      <c r="C499" s="51" t="n">
        <v>9297014</v>
      </c>
      <c r="D499" s="62" t="s">
        <v>13</v>
      </c>
      <c r="E499" s="12" t="s">
        <v>14</v>
      </c>
      <c r="F499" s="51" t="s">
        <v>26</v>
      </c>
      <c r="G499" s="56" t="n">
        <v>243</v>
      </c>
      <c r="H499" s="38" t="n">
        <v>0.16</v>
      </c>
      <c r="I499" s="38" t="n">
        <v>40.03</v>
      </c>
      <c r="J499" s="13"/>
    </row>
    <row r="500" ht="22.5" customHeight="1">
      <c r="A500" s="12" t="n">
        <f>WEEKNUM(B500,2)</f>
        <v>37</v>
      </c>
      <c r="B500" s="32" t="n">
        <v>46277</v>
      </c>
      <c r="C500" s="51" t="n">
        <v>7815836</v>
      </c>
      <c r="D500" s="62" t="s">
        <v>67</v>
      </c>
      <c r="E500" s="12" t="s">
        <v>39</v>
      </c>
      <c r="F500" s="51" t="s">
        <v>15</v>
      </c>
      <c r="G500" s="56" t="n">
        <v>3376</v>
      </c>
      <c r="H500" s="38" t="n">
        <v>0.098</v>
      </c>
      <c r="I500" s="38" t="n">
        <v>330.305</v>
      </c>
      <c r="J500" s="13"/>
    </row>
    <row r="501" ht="22.5" customHeight="1">
      <c r="A501" s="12" t="n">
        <f>WEEKNUM(B501,2)</f>
        <v>37</v>
      </c>
      <c r="B501" s="32" t="n">
        <v>46277</v>
      </c>
      <c r="C501" s="51" t="n">
        <v>8312006</v>
      </c>
      <c r="D501" s="62" t="s">
        <v>68</v>
      </c>
      <c r="E501" s="12" t="s">
        <v>14</v>
      </c>
      <c r="F501" s="51" t="s">
        <v>15</v>
      </c>
      <c r="G501" s="56" t="n">
        <v>20</v>
      </c>
      <c r="H501" s="38" t="n">
        <v>0.12</v>
      </c>
      <c r="I501" s="38" t="n">
        <v>2.4</v>
      </c>
      <c r="J501" s="13"/>
    </row>
    <row r="502" ht="22.5" customHeight="1">
      <c r="A502" s="12" t="n">
        <f>WEEKNUM(B502,2)</f>
        <v>37</v>
      </c>
      <c r="B502" s="32" t="n">
        <v>46277</v>
      </c>
      <c r="C502" s="51" t="n">
        <v>91467820</v>
      </c>
      <c r="D502" s="62" t="s">
        <v>69</v>
      </c>
      <c r="E502" s="12" t="s">
        <v>39</v>
      </c>
      <c r="F502" s="51" t="s">
        <v>15</v>
      </c>
      <c r="G502" s="56" t="n">
        <v>200</v>
      </c>
      <c r="H502" s="38" t="n">
        <v>0.1</v>
      </c>
      <c r="I502" s="38" t="n">
        <v>20</v>
      </c>
      <c r="J502" s="13"/>
    </row>
    <row r="503" ht="22.5" customHeight="1">
      <c r="A503" s="12" t="n">
        <f>WEEKNUM(B503,2)</f>
        <v>37</v>
      </c>
      <c r="B503" s="32" t="n">
        <v>46277</v>
      </c>
      <c r="C503" s="51" t="n">
        <v>91467821</v>
      </c>
      <c r="D503" s="62" t="s">
        <v>69</v>
      </c>
      <c r="E503" s="12" t="s">
        <v>17</v>
      </c>
      <c r="F503" s="51" t="s">
        <v>15</v>
      </c>
      <c r="G503" s="56" t="n">
        <v>100</v>
      </c>
      <c r="H503" s="38" t="n">
        <v>0.17</v>
      </c>
      <c r="I503" s="38" t="n">
        <v>17</v>
      </c>
      <c r="J503" s="13"/>
    </row>
    <row r="504" ht="22.5" customHeight="1">
      <c r="A504" s="12" t="n">
        <f>WEEKNUM(B504,2)</f>
        <v>37</v>
      </c>
      <c r="B504" s="32" t="n">
        <v>46277</v>
      </c>
      <c r="C504" s="51" t="n">
        <v>10295313</v>
      </c>
      <c r="D504" s="62" t="s">
        <v>68</v>
      </c>
      <c r="E504" s="12" t="s">
        <v>14</v>
      </c>
      <c r="F504" s="51" t="s">
        <v>15</v>
      </c>
      <c r="G504" s="56" t="n">
        <v>0</v>
      </c>
      <c r="H504" s="38" t="n">
        <v>0</v>
      </c>
      <c r="I504" s="38" t="n">
        <v>0</v>
      </c>
      <c r="J504" s="13"/>
    </row>
    <row r="505" ht="22.5" customHeight="1">
      <c r="A505" s="12" t="n">
        <f>WEEKNUM(B505,2)</f>
        <v>37</v>
      </c>
      <c r="B505" s="32" t="n">
        <v>46277</v>
      </c>
      <c r="C505" s="51" t="n">
        <v>91496145</v>
      </c>
      <c r="D505" s="62" t="s">
        <v>69</v>
      </c>
      <c r="E505" s="38" t="s">
        <v>63</v>
      </c>
      <c r="F505" s="51" t="s">
        <v>15</v>
      </c>
      <c r="G505" s="56" t="n">
        <v>50</v>
      </c>
      <c r="H505" s="38" t="n">
        <v>0.15</v>
      </c>
      <c r="I505" s="38" t="n">
        <v>7.5</v>
      </c>
      <c r="J505" s="13"/>
    </row>
    <row r="506" ht="22.5" customHeight="1">
      <c r="A506" s="12" t="n">
        <f>WEEKNUM(B506,2)</f>
        <v>37</v>
      </c>
      <c r="B506" s="32" t="n">
        <v>46277</v>
      </c>
      <c r="C506" s="51" t="n">
        <v>91496146</v>
      </c>
      <c r="D506" s="62" t="s">
        <v>69</v>
      </c>
      <c r="E506" s="12" t="s">
        <v>47</v>
      </c>
      <c r="F506" s="51" t="s">
        <v>15</v>
      </c>
      <c r="G506" s="56" t="n">
        <v>199</v>
      </c>
      <c r="H506" s="38" t="n">
        <v>0.14</v>
      </c>
      <c r="I506" s="38" t="n">
        <v>27.86</v>
      </c>
      <c r="J506" s="13"/>
    </row>
    <row r="507" ht="22.5" customHeight="1">
      <c r="A507" s="12" t="n">
        <f>WEEKNUM(B507,2)</f>
        <v>37</v>
      </c>
      <c r="B507" s="32" t="n">
        <v>46277</v>
      </c>
      <c r="C507" s="51" t="n">
        <v>91496147</v>
      </c>
      <c r="D507" s="62" t="s">
        <v>69</v>
      </c>
      <c r="E507" s="12" t="s">
        <v>11</v>
      </c>
      <c r="F507" s="51" t="s">
        <v>15</v>
      </c>
      <c r="G507" s="56" t="n">
        <v>144</v>
      </c>
      <c r="H507" s="38" t="n">
        <v>0.13</v>
      </c>
      <c r="I507" s="38" t="n">
        <v>18.72</v>
      </c>
      <c r="J507" s="13"/>
    </row>
    <row r="508" ht="22.5" customHeight="1">
      <c r="A508" s="12" t="n">
        <f>WEEKNUM(B508,2)</f>
        <v>37</v>
      </c>
      <c r="B508" s="32" t="n">
        <v>46277</v>
      </c>
      <c r="C508" s="51" t="n">
        <v>91496148</v>
      </c>
      <c r="D508" s="62" t="s">
        <v>69</v>
      </c>
      <c r="E508" s="12" t="s">
        <v>14</v>
      </c>
      <c r="F508" s="51" t="s">
        <v>15</v>
      </c>
      <c r="G508" s="56" t="n">
        <v>160</v>
      </c>
      <c r="H508" s="38" t="n">
        <v>0.15</v>
      </c>
      <c r="I508" s="38" t="n">
        <v>24</v>
      </c>
      <c r="J508" s="13"/>
    </row>
    <row r="509" ht="22.5" customHeight="1">
      <c r="A509" s="12" t="n">
        <f>WEEKNUM(B509,2)</f>
        <v>37</v>
      </c>
      <c r="B509" s="32" t="n">
        <v>46277</v>
      </c>
      <c r="C509" s="51" t="n">
        <v>10765365</v>
      </c>
      <c r="D509" s="62" t="s">
        <v>70</v>
      </c>
      <c r="E509" s="38" t="s">
        <v>63</v>
      </c>
      <c r="F509" s="51" t="s">
        <v>15</v>
      </c>
      <c r="G509" s="56" t="n">
        <v>91</v>
      </c>
      <c r="H509" s="38" t="n">
        <v>0.182</v>
      </c>
      <c r="I509" s="38" t="n">
        <v>16.54</v>
      </c>
      <c r="J509" s="13"/>
    </row>
    <row r="510" ht="22.5" customHeight="1">
      <c r="A510" s="12" t="n">
        <f>WEEKNUM(B510,2)</f>
        <v>37</v>
      </c>
      <c r="B510" s="32" t="n">
        <v>46277</v>
      </c>
      <c r="C510" s="51" t="n">
        <v>11079953</v>
      </c>
      <c r="D510" s="62" t="s">
        <v>66</v>
      </c>
      <c r="E510" s="12" t="s">
        <v>39</v>
      </c>
      <c r="F510" s="51" t="s">
        <v>15</v>
      </c>
      <c r="G510" s="56" t="n">
        <v>0</v>
      </c>
      <c r="H510" s="38" t="n">
        <v>0</v>
      </c>
      <c r="I510" s="38" t="n">
        <v>0</v>
      </c>
      <c r="J510" s="13"/>
    </row>
    <row r="511" ht="22.5" customHeight="1">
      <c r="A511" s="12" t="n">
        <f>WEEKNUM(B511,2)</f>
        <v>37</v>
      </c>
      <c r="B511" s="32" t="n">
        <v>46277</v>
      </c>
      <c r="C511" s="51" t="n">
        <v>11690181</v>
      </c>
      <c r="D511" s="62" t="s">
        <v>71</v>
      </c>
      <c r="E511" s="12" t="s">
        <v>14</v>
      </c>
      <c r="F511" s="51" t="s">
        <v>15</v>
      </c>
      <c r="G511" s="56" t="n">
        <v>500</v>
      </c>
      <c r="H511" s="38" t="n">
        <v>0.42</v>
      </c>
      <c r="I511" s="38" t="n">
        <v>210</v>
      </c>
      <c r="J511" s="13"/>
    </row>
    <row r="512" ht="22.5" customHeight="1">
      <c r="A512" s="12" t="n">
        <f>WEEKNUM(B512,2)</f>
        <v>37</v>
      </c>
      <c r="B512" s="32" t="n">
        <v>46277</v>
      </c>
      <c r="C512" s="51" t="n">
        <v>11836152</v>
      </c>
      <c r="D512" s="62" t="s">
        <v>67</v>
      </c>
      <c r="E512" s="38" t="s">
        <v>39</v>
      </c>
      <c r="F512" s="51" t="s">
        <v>15</v>
      </c>
      <c r="G512" s="56" t="n">
        <v>1</v>
      </c>
      <c r="H512" s="38" t="n">
        <v>0.09</v>
      </c>
      <c r="I512" s="38" t="n">
        <v>0.09</v>
      </c>
      <c r="J512" s="13"/>
    </row>
    <row r="513" ht="22.5" customHeight="1">
      <c r="A513" s="12" t="n">
        <f>WEEKNUM(B513,2)</f>
        <v>37</v>
      </c>
      <c r="B513" s="32" t="n">
        <v>46277</v>
      </c>
      <c r="C513" s="51" t="n">
        <v>11862336</v>
      </c>
      <c r="D513" s="62" t="s">
        <v>64</v>
      </c>
      <c r="E513" s="38" t="s">
        <v>29</v>
      </c>
      <c r="F513" s="51" t="s">
        <v>15</v>
      </c>
      <c r="G513" s="56" t="n">
        <v>0</v>
      </c>
      <c r="H513" s="38" t="n">
        <v>0</v>
      </c>
      <c r="I513" s="38" t="n">
        <v>0</v>
      </c>
      <c r="J513" s="13"/>
    </row>
    <row r="514" ht="22.5" customHeight="1">
      <c r="A514" s="12" t="n">
        <f>WEEKNUM(B514,2)</f>
        <v>37</v>
      </c>
      <c r="B514" s="32" t="n">
        <v>46277</v>
      </c>
      <c r="C514" s="51" t="n">
        <v>11924259</v>
      </c>
      <c r="D514" s="62" t="s">
        <v>72</v>
      </c>
      <c r="E514" s="38" t="s">
        <v>39</v>
      </c>
      <c r="F514" s="51" t="s">
        <v>15</v>
      </c>
      <c r="G514" s="56" t="n">
        <v>100</v>
      </c>
      <c r="H514" s="38" t="n">
        <v>0.12</v>
      </c>
      <c r="I514" s="38" t="n">
        <v>12</v>
      </c>
      <c r="J514" s="13"/>
    </row>
    <row r="515" ht="22.5" customHeight="1">
      <c r="A515" s="12" t="n">
        <f>WEEKNUM(B515,2)</f>
        <v>37</v>
      </c>
      <c r="B515" s="32" t="n">
        <v>46277</v>
      </c>
      <c r="C515" s="51" t="n">
        <v>11924419</v>
      </c>
      <c r="D515" s="62" t="s">
        <v>72</v>
      </c>
      <c r="E515" s="38" t="s">
        <v>39</v>
      </c>
      <c r="F515" s="55" t="s">
        <v>26</v>
      </c>
      <c r="G515" s="56" t="n">
        <v>57</v>
      </c>
      <c r="H515" s="38" t="n">
        <v>0.16</v>
      </c>
      <c r="I515" s="38" t="n">
        <v>9.17</v>
      </c>
      <c r="J515" s="13"/>
    </row>
    <row r="516" ht="22.5" customHeight="1">
      <c r="A516" s="12" t="n">
        <f>WEEKNUM(B516,2)</f>
        <v>37</v>
      </c>
      <c r="B516" s="32" t="n">
        <v>46277</v>
      </c>
      <c r="C516" s="51" t="n">
        <v>12038500</v>
      </c>
      <c r="D516" s="62" t="s">
        <v>71</v>
      </c>
      <c r="E516" s="12" t="s">
        <v>14</v>
      </c>
      <c r="F516" s="51" t="s">
        <v>15</v>
      </c>
      <c r="G516" s="56" t="n">
        <v>4</v>
      </c>
      <c r="H516" s="38" t="n">
        <v>0.4</v>
      </c>
      <c r="I516" s="38" t="n">
        <v>1.6</v>
      </c>
      <c r="J516" s="13"/>
    </row>
    <row r="517" ht="22.5" customHeight="1">
      <c r="A517" s="12" t="n">
        <f>WEEKNUM(B517,2)</f>
        <v>37</v>
      </c>
      <c r="B517" s="32" t="n">
        <v>46277</v>
      </c>
      <c r="C517" s="51" t="n">
        <v>6395488</v>
      </c>
      <c r="D517" s="62" t="s">
        <v>42</v>
      </c>
      <c r="E517" s="12" t="s">
        <v>14</v>
      </c>
      <c r="F517" s="51" t="s">
        <v>15</v>
      </c>
      <c r="G517" s="73" t="n">
        <v>200</v>
      </c>
      <c r="H517" s="59" t="n">
        <v>0.3</v>
      </c>
      <c r="I517" s="59" t="n">
        <v>60</v>
      </c>
      <c r="J517" s="13"/>
    </row>
    <row r="518" ht="22.5" customHeight="1">
      <c r="A518" s="12" t="n">
        <f>WEEKNUM(B518,2)</f>
        <v>37</v>
      </c>
      <c r="B518" s="32" t="n">
        <v>46277</v>
      </c>
      <c r="C518" s="51" t="n">
        <v>8291713</v>
      </c>
      <c r="D518" s="61" t="s">
        <v>43</v>
      </c>
      <c r="E518" s="30" t="s">
        <v>14</v>
      </c>
      <c r="F518" s="83" t="s">
        <v>15</v>
      </c>
      <c r="G518" s="34" t="n">
        <v>1500</v>
      </c>
      <c r="H518" s="38" t="n">
        <v>0.135</v>
      </c>
      <c r="I518" s="38" t="n">
        <v>202.565</v>
      </c>
      <c r="J518" s="13"/>
    </row>
    <row r="519" ht="22.5" customHeight="1">
      <c r="A519" s="12" t="n">
        <f>WEEKNUM(B519,2)</f>
        <v>37</v>
      </c>
      <c r="B519" s="32" t="n">
        <v>46277</v>
      </c>
      <c r="C519" s="51" t="n">
        <v>8566541</v>
      </c>
      <c r="D519" s="61" t="s">
        <v>73</v>
      </c>
      <c r="E519" s="55" t="s">
        <v>14</v>
      </c>
      <c r="F519" s="55" t="s">
        <v>26</v>
      </c>
      <c r="G519" s="57" t="n">
        <v>267</v>
      </c>
      <c r="H519" s="38" t="n">
        <v>0.09</v>
      </c>
      <c r="I519" s="38" t="n">
        <v>24.49</v>
      </c>
      <c r="J519" s="65"/>
    </row>
    <row r="520" ht="22.5" customHeight="1">
      <c r="A520" s="12" t="n">
        <f>WEEKNUM(B520,2)</f>
        <v>37</v>
      </c>
      <c r="B520" s="32" t="n">
        <v>46277</v>
      </c>
      <c r="C520" s="51" t="n">
        <v>8566084</v>
      </c>
      <c r="D520" s="61" t="s">
        <v>74</v>
      </c>
      <c r="E520" s="55" t="s">
        <v>29</v>
      </c>
      <c r="F520" s="51" t="s">
        <v>15</v>
      </c>
      <c r="G520" s="57" t="n">
        <v>100</v>
      </c>
      <c r="H520" s="38" t="n">
        <v>0.12</v>
      </c>
      <c r="I520" s="38" t="n">
        <v>12</v>
      </c>
      <c r="J520" s="13"/>
    </row>
    <row r="521" ht="22.5" customHeight="1">
      <c r="A521" s="12" t="n">
        <f>WEEKNUM(B521,2)</f>
        <v>37</v>
      </c>
      <c r="B521" s="32" t="n">
        <v>46277</v>
      </c>
      <c r="C521" s="51" t="n">
        <v>2937658</v>
      </c>
      <c r="D521" s="61" t="s">
        <v>75</v>
      </c>
      <c r="E521" s="55" t="s">
        <v>14</v>
      </c>
      <c r="F521" s="51" t="s">
        <v>15</v>
      </c>
      <c r="G521" s="57" t="n">
        <v>100</v>
      </c>
      <c r="H521" s="38" t="n">
        <v>0.123</v>
      </c>
      <c r="I521" s="38" t="n">
        <v>12.3</v>
      </c>
      <c r="J521" s="13"/>
    </row>
    <row r="522" ht="22.5" customHeight="1">
      <c r="A522" s="12" t="n">
        <f>WEEKNUM(B522,2)</f>
        <v>37</v>
      </c>
      <c r="B522" s="32" t="n">
        <v>46277</v>
      </c>
      <c r="C522" s="51" t="n">
        <v>6706444</v>
      </c>
      <c r="D522" s="61" t="s">
        <v>76</v>
      </c>
      <c r="E522" s="51" t="s">
        <v>77</v>
      </c>
      <c r="F522" s="55" t="s">
        <v>12</v>
      </c>
      <c r="G522" s="57" t="n">
        <v>18</v>
      </c>
      <c r="H522" s="38" t="n">
        <v>0.76</v>
      </c>
      <c r="I522" s="38" t="n">
        <v>13.6829</v>
      </c>
      <c r="J522" s="13"/>
    </row>
    <row r="523" ht="22.5" customHeight="1">
      <c r="A523" s="12" t="n">
        <f>WEEKNUM(B523,2)</f>
        <v>37</v>
      </c>
      <c r="B523" s="32" t="n">
        <v>46277</v>
      </c>
      <c r="C523" s="51" t="n">
        <v>5963354</v>
      </c>
      <c r="D523" s="62" t="s">
        <v>76</v>
      </c>
      <c r="E523" s="51" t="s">
        <v>77</v>
      </c>
      <c r="F523" s="51" t="s">
        <v>15</v>
      </c>
      <c r="G523" s="57" t="n">
        <v>357</v>
      </c>
      <c r="H523" s="38" t="n">
        <v>0.598</v>
      </c>
      <c r="I523" s="38" t="n">
        <v>213.504</v>
      </c>
      <c r="J523" s="63"/>
    </row>
    <row r="524" ht="22.5" customHeight="1">
      <c r="A524" s="12" t="n">
        <f>WEEKNUM(B524,2)</f>
        <v>37</v>
      </c>
      <c r="B524" s="32" t="n">
        <v>46277</v>
      </c>
      <c r="C524" s="51" t="n">
        <v>9686529</v>
      </c>
      <c r="D524" s="61" t="s">
        <v>76</v>
      </c>
      <c r="E524" s="55" t="s">
        <v>78</v>
      </c>
      <c r="F524" s="51" t="s">
        <v>15</v>
      </c>
      <c r="G524" s="57" t="n">
        <v>49</v>
      </c>
      <c r="H524" s="38" t="n">
        <v>0.5</v>
      </c>
      <c r="I524" s="38" t="n">
        <v>24.5</v>
      </c>
      <c r="J524" s="13"/>
    </row>
    <row r="525" ht="22.5" customHeight="1">
      <c r="A525" s="12" t="n">
        <f>WEEKNUM(B525,2)</f>
        <v>37</v>
      </c>
      <c r="B525" s="32" t="n">
        <v>46277</v>
      </c>
      <c r="C525" s="51" t="n">
        <v>5963400</v>
      </c>
      <c r="D525" s="61" t="s">
        <v>76</v>
      </c>
      <c r="E525" s="55" t="s">
        <v>79</v>
      </c>
      <c r="F525" s="51" t="s">
        <v>15</v>
      </c>
      <c r="G525" s="57" t="n">
        <v>100</v>
      </c>
      <c r="H525" s="38" t="n">
        <v>0.2</v>
      </c>
      <c r="I525" s="38" t="n">
        <v>20</v>
      </c>
      <c r="J525" s="13"/>
    </row>
    <row r="526" ht="22.5" customHeight="1">
      <c r="A526" s="37" t="n">
        <f>WEEKNUM(B526,2)</f>
        <v>37</v>
      </c>
      <c r="B526" s="32" t="n">
        <v>46277</v>
      </c>
      <c r="C526" s="64" t="n">
        <v>10080665</v>
      </c>
      <c r="D526" s="67" t="s">
        <v>76</v>
      </c>
      <c r="E526" s="55" t="s">
        <v>80</v>
      </c>
      <c r="F526" s="51" t="s">
        <v>15</v>
      </c>
      <c r="G526" s="57" t="n">
        <v>10</v>
      </c>
      <c r="H526" s="38" t="n">
        <v>0.38</v>
      </c>
      <c r="I526" s="38" t="n">
        <v>3.8</v>
      </c>
      <c r="J526" s="13"/>
    </row>
    <row r="527" ht="22.5" customHeight="1">
      <c r="A527" s="12" t="n">
        <f>WEEKNUM(B527,2)</f>
        <v>37</v>
      </c>
      <c r="B527" s="32" t="n">
        <v>46277</v>
      </c>
      <c r="C527" s="12" t="n">
        <v>91520433</v>
      </c>
      <c r="D527" s="61" t="s">
        <v>69</v>
      </c>
      <c r="E527" s="55" t="s">
        <v>14</v>
      </c>
      <c r="F527" s="51" t="s">
        <v>15</v>
      </c>
      <c r="G527" s="57" t="n">
        <v>0</v>
      </c>
      <c r="H527" s="38" t="n">
        <v>0</v>
      </c>
      <c r="I527" s="38" t="n">
        <v>0</v>
      </c>
      <c r="J527" s="13"/>
    </row>
    <row r="528" ht="22.5" customHeight="1">
      <c r="A528" s="12" t="n">
        <f>WEEKNUM(B528,2)</f>
        <v>37</v>
      </c>
      <c r="B528" s="32" t="n">
        <v>46277</v>
      </c>
      <c r="C528" s="51" t="n">
        <v>5623760</v>
      </c>
      <c r="D528" s="61" t="s">
        <v>81</v>
      </c>
      <c r="E528" s="55" t="s">
        <v>14</v>
      </c>
      <c r="F528" s="51" t="s">
        <v>15</v>
      </c>
      <c r="G528" s="57" t="n">
        <v>50</v>
      </c>
      <c r="H528" s="38" t="n">
        <v>0.15</v>
      </c>
      <c r="I528" s="38" t="n">
        <v>7.5</v>
      </c>
      <c r="J528" s="13"/>
    </row>
    <row r="529" ht="22.5" customHeight="1">
      <c r="A529" s="12" t="n">
        <f>WEEKNUM(B529,2)</f>
        <v>37</v>
      </c>
      <c r="B529" s="32" t="n">
        <v>46277</v>
      </c>
      <c r="C529" s="51" t="n">
        <v>11078827</v>
      </c>
      <c r="D529" s="61" t="s">
        <v>76</v>
      </c>
      <c r="E529" s="55" t="s">
        <v>79</v>
      </c>
      <c r="F529" s="51" t="s">
        <v>15</v>
      </c>
      <c r="G529" s="57" t="n">
        <v>2</v>
      </c>
      <c r="H529" s="38" t="n">
        <v>0.3</v>
      </c>
      <c r="I529" s="38" t="n">
        <v>0.6</v>
      </c>
      <c r="J529" s="13"/>
    </row>
    <row r="530" ht="22.5" customHeight="1">
      <c r="A530" s="12" t="n">
        <f>WEEKNUM(B530,2)</f>
        <v>37</v>
      </c>
      <c r="B530" s="32" t="n">
        <v>46277</v>
      </c>
      <c r="C530" s="51" t="n">
        <v>11078981</v>
      </c>
      <c r="D530" s="61" t="s">
        <v>76</v>
      </c>
      <c r="E530" s="51" t="s">
        <v>77</v>
      </c>
      <c r="F530" s="51" t="s">
        <v>15</v>
      </c>
      <c r="G530" s="57" t="n">
        <v>0</v>
      </c>
      <c r="H530" s="38" t="n">
        <v>0</v>
      </c>
      <c r="I530" s="38" t="n">
        <v>0</v>
      </c>
      <c r="J530" s="13"/>
    </row>
    <row r="531" ht="22.5" customHeight="1">
      <c r="A531" s="12" t="n">
        <f>WEEKNUM(B531,2)</f>
        <v>37</v>
      </c>
      <c r="B531" s="32" t="n">
        <v>46277</v>
      </c>
      <c r="C531" s="51" t="n">
        <v>11080833</v>
      </c>
      <c r="D531" s="61" t="s">
        <v>76</v>
      </c>
      <c r="E531" s="55" t="s">
        <v>78</v>
      </c>
      <c r="F531" s="51" t="s">
        <v>15</v>
      </c>
      <c r="G531" s="57" t="n">
        <v>0</v>
      </c>
      <c r="H531" s="38" t="n">
        <v>0</v>
      </c>
      <c r="I531" s="38" t="n">
        <v>0</v>
      </c>
      <c r="J531" s="13"/>
    </row>
    <row r="532" ht="22.5" customHeight="1">
      <c r="A532" s="12" t="n">
        <f>WEEKNUM(B532,2)</f>
        <v>37</v>
      </c>
      <c r="B532" s="32" t="n">
        <v>46277</v>
      </c>
      <c r="C532" s="51" t="n">
        <v>11081056</v>
      </c>
      <c r="D532" s="61" t="s">
        <v>76</v>
      </c>
      <c r="E532" s="55" t="s">
        <v>80</v>
      </c>
      <c r="F532" s="51" t="s">
        <v>15</v>
      </c>
      <c r="G532" s="57" t="n">
        <v>0</v>
      </c>
      <c r="H532" s="38" t="n">
        <v>0</v>
      </c>
      <c r="I532" s="38" t="n">
        <v>0</v>
      </c>
      <c r="J532" s="13"/>
    </row>
    <row r="533" ht="22.5" customHeight="1">
      <c r="A533" s="12" t="n">
        <f>WEEKNUM(B533,2)</f>
        <v>37</v>
      </c>
      <c r="B533" s="32" t="n">
        <v>46277</v>
      </c>
      <c r="C533" s="51" t="n">
        <v>11078963</v>
      </c>
      <c r="D533" s="61" t="s">
        <v>75</v>
      </c>
      <c r="E533" s="55" t="s">
        <v>14</v>
      </c>
      <c r="F533" s="51" t="s">
        <v>15</v>
      </c>
      <c r="G533" s="57" t="n">
        <v>37</v>
      </c>
      <c r="H533" s="38" t="n">
        <v>0.4</v>
      </c>
      <c r="I533" s="38" t="n">
        <v>14.8</v>
      </c>
      <c r="J533" s="13"/>
    </row>
    <row r="534" ht="22.5" customHeight="1">
      <c r="A534" s="12" t="n">
        <f>WEEKNUM(B534,2)</f>
        <v>37</v>
      </c>
      <c r="B534" s="32" t="n">
        <v>46277</v>
      </c>
      <c r="C534" s="51" t="n">
        <v>91538300</v>
      </c>
      <c r="D534" s="61" t="s">
        <v>69</v>
      </c>
      <c r="E534" s="55" t="s">
        <v>39</v>
      </c>
      <c r="F534" s="51" t="s">
        <v>15</v>
      </c>
      <c r="G534" s="57" t="n">
        <v>6</v>
      </c>
      <c r="H534" s="38" t="n">
        <v>0.14</v>
      </c>
      <c r="I534" s="38" t="n">
        <v>0.84</v>
      </c>
      <c r="J534" s="13"/>
    </row>
    <row r="535" ht="22.5" customHeight="1">
      <c r="A535" s="12" t="n">
        <f>WEEKNUM(B535,2)</f>
        <v>37</v>
      </c>
      <c r="B535" s="32" t="n">
        <v>46277</v>
      </c>
      <c r="C535" s="51" t="n">
        <v>91538301</v>
      </c>
      <c r="D535" s="61" t="s">
        <v>69</v>
      </c>
      <c r="E535" s="55" t="s">
        <v>14</v>
      </c>
      <c r="F535" s="51" t="s">
        <v>15</v>
      </c>
      <c r="G535" s="57" t="n">
        <v>3</v>
      </c>
      <c r="H535" s="38" t="n">
        <v>0.22</v>
      </c>
      <c r="I535" s="38" t="n">
        <v>0.66</v>
      </c>
      <c r="J535" s="13"/>
    </row>
    <row r="536" ht="22.5" customHeight="1">
      <c r="A536" s="12" t="n">
        <f>WEEKNUM(B536,2)</f>
        <v>37</v>
      </c>
      <c r="B536" s="32" t="n">
        <v>46277</v>
      </c>
      <c r="C536" s="64" t="n">
        <v>91538306</v>
      </c>
      <c r="D536" s="67" t="s">
        <v>69</v>
      </c>
      <c r="E536" s="55" t="s">
        <v>63</v>
      </c>
      <c r="F536" s="51" t="s">
        <v>15</v>
      </c>
      <c r="G536" s="57" t="n">
        <v>1</v>
      </c>
      <c r="H536" s="38" t="n">
        <v>0.18</v>
      </c>
      <c r="I536" s="38" t="n">
        <v>0.18</v>
      </c>
      <c r="J536" s="13"/>
    </row>
    <row r="537" ht="22.5" customHeight="1">
      <c r="A537" s="12" t="n">
        <f>WEEKNUM(B537,2)</f>
        <v>37</v>
      </c>
      <c r="B537" s="32" t="n">
        <v>46277</v>
      </c>
      <c r="C537" s="12" t="n">
        <v>91538307</v>
      </c>
      <c r="D537" s="61" t="s">
        <v>69</v>
      </c>
      <c r="E537" s="51" t="s">
        <v>17</v>
      </c>
      <c r="F537" s="51" t="s">
        <v>15</v>
      </c>
      <c r="G537" s="57" t="n">
        <v>0</v>
      </c>
      <c r="H537" s="38" t="n">
        <v>0</v>
      </c>
      <c r="I537" s="38" t="n">
        <v>0</v>
      </c>
      <c r="J537" s="13"/>
    </row>
    <row r="538" ht="22.5" customHeight="1">
      <c r="A538" s="12" t="n">
        <f>WEEKNUM(B538,2)</f>
        <v>37</v>
      </c>
      <c r="B538" s="32" t="n">
        <v>46277</v>
      </c>
      <c r="C538" s="12" t="n">
        <v>91538308</v>
      </c>
      <c r="D538" s="61" t="s">
        <v>69</v>
      </c>
      <c r="E538" s="51" t="s">
        <v>11</v>
      </c>
      <c r="F538" s="51" t="s">
        <v>15</v>
      </c>
      <c r="G538" s="57" t="n">
        <v>0</v>
      </c>
      <c r="H538" s="38" t="n">
        <v>0</v>
      </c>
      <c r="I538" s="38" t="n">
        <v>0</v>
      </c>
      <c r="J538" s="13"/>
    </row>
    <row r="539" ht="22.5" customHeight="1">
      <c r="A539" s="12" t="n">
        <f>WEEKNUM(B539,2)</f>
        <v>37</v>
      </c>
      <c r="B539" s="32" t="n">
        <v>46277</v>
      </c>
      <c r="C539" s="51" t="n">
        <v>91538309</v>
      </c>
      <c r="D539" s="61" t="s">
        <v>69</v>
      </c>
      <c r="E539" s="55" t="s">
        <v>47</v>
      </c>
      <c r="F539" s="51" t="s">
        <v>15</v>
      </c>
      <c r="G539" s="57" t="n">
        <v>2</v>
      </c>
      <c r="H539" s="38" t="n">
        <v>0.18</v>
      </c>
      <c r="I539" s="38" t="n">
        <v>0.36</v>
      </c>
      <c r="J539" s="13"/>
    </row>
    <row r="540" ht="22.5" customHeight="1">
      <c r="A540" s="12" t="n">
        <f>WEEKNUM(B540,2)</f>
        <v>37</v>
      </c>
      <c r="B540" s="32" t="n">
        <v>46277</v>
      </c>
      <c r="C540" s="51" t="n">
        <v>11511535</v>
      </c>
      <c r="D540" s="61" t="s">
        <v>75</v>
      </c>
      <c r="E540" s="55" t="s">
        <v>14</v>
      </c>
      <c r="F540" s="55" t="s">
        <v>26</v>
      </c>
      <c r="G540" s="57" t="n">
        <v>213</v>
      </c>
      <c r="H540" s="38" t="n">
        <v>0.28</v>
      </c>
      <c r="I540" s="38" t="n">
        <v>59.02</v>
      </c>
      <c r="J540" s="13"/>
    </row>
    <row r="541" ht="22.5" customHeight="1">
      <c r="A541" s="12" t="n">
        <f>WEEKNUM(B541,2)</f>
        <v>37</v>
      </c>
      <c r="B541" s="32" t="n">
        <v>46277</v>
      </c>
      <c r="C541" s="51" t="n">
        <v>11792342</v>
      </c>
      <c r="D541" s="61" t="s">
        <v>82</v>
      </c>
      <c r="E541" s="55" t="s">
        <v>29</v>
      </c>
      <c r="F541" s="51" t="s">
        <v>15</v>
      </c>
      <c r="G541" s="57" t="n">
        <v>2</v>
      </c>
      <c r="H541" s="38" t="n">
        <v>0.2</v>
      </c>
      <c r="I541" s="38" t="n">
        <v>0.4</v>
      </c>
      <c r="J541" s="13"/>
    </row>
    <row r="542" ht="22.5" customHeight="1">
      <c r="A542" s="12" t="n">
        <f>WEEKNUM(B542,2)</f>
        <v>37</v>
      </c>
      <c r="B542" s="32" t="n">
        <v>46277</v>
      </c>
      <c r="C542" s="51" t="n">
        <v>5365722</v>
      </c>
      <c r="D542" s="61" t="s">
        <v>83</v>
      </c>
      <c r="E542" s="55" t="s">
        <v>84</v>
      </c>
      <c r="F542" s="55" t="s">
        <v>12</v>
      </c>
      <c r="G542" s="57" t="n">
        <v>23</v>
      </c>
      <c r="H542" s="38" t="n">
        <v>0.334</v>
      </c>
      <c r="I542" s="38" t="n">
        <v>7.6716</v>
      </c>
      <c r="J542" s="13"/>
    </row>
    <row r="543" ht="22.5" customHeight="1">
      <c r="A543" s="12" t="n">
        <f>WEEKNUM(B543,2)</f>
        <v>37</v>
      </c>
      <c r="B543" s="32" t="n">
        <v>46277</v>
      </c>
      <c r="C543" s="51" t="n">
        <v>11924654</v>
      </c>
      <c r="D543" s="61" t="s">
        <v>83</v>
      </c>
      <c r="E543" s="55" t="s">
        <v>84</v>
      </c>
      <c r="F543" s="55" t="s">
        <v>12</v>
      </c>
      <c r="G543" s="57" t="n">
        <v>0</v>
      </c>
      <c r="H543" s="38" t="n">
        <v>0</v>
      </c>
      <c r="I543" s="38" t="n">
        <v>0.0678</v>
      </c>
      <c r="J543" s="13"/>
    </row>
    <row r="544" ht="22.5" customHeight="1">
      <c r="A544" s="12" t="n">
        <f>WEEKNUM(B544,2)</f>
        <v>37</v>
      </c>
      <c r="B544" s="32" t="n">
        <v>46277</v>
      </c>
      <c r="C544" s="51" t="n">
        <v>12011132</v>
      </c>
      <c r="D544" s="61" t="s">
        <v>85</v>
      </c>
      <c r="E544" s="55" t="s">
        <v>14</v>
      </c>
      <c r="F544" s="51" t="s">
        <v>15</v>
      </c>
      <c r="G544" s="57" t="n">
        <v>100</v>
      </c>
      <c r="H544" s="38" t="n">
        <v>0.2</v>
      </c>
      <c r="I544" s="38" t="n">
        <v>20</v>
      </c>
      <c r="J544" s="13"/>
    </row>
    <row r="545" ht="22.5" customHeight="1">
      <c r="A545" s="12" t="n">
        <f>WEEKNUM(B545,2)</f>
        <v>37</v>
      </c>
      <c r="B545" s="32" t="n">
        <v>46277</v>
      </c>
      <c r="C545" s="51" t="n">
        <v>12039225</v>
      </c>
      <c r="D545" s="61" t="s">
        <v>88</v>
      </c>
      <c r="E545" s="55" t="s">
        <v>39</v>
      </c>
      <c r="F545" s="51" t="s">
        <v>15</v>
      </c>
      <c r="G545" s="57" t="n">
        <v>38</v>
      </c>
      <c r="H545" s="38" t="n">
        <v>0.2</v>
      </c>
      <c r="I545" s="38" t="n">
        <v>7.6</v>
      </c>
      <c r="J545" s="13"/>
    </row>
    <row r="546" ht="22.5" customHeight="1">
      <c r="A546" s="12" t="n">
        <f>WEEKNUM(B546,2)</f>
        <v>37</v>
      </c>
      <c r="B546" s="32" t="n">
        <v>46277</v>
      </c>
      <c r="C546" s="51" t="n">
        <v>12072287</v>
      </c>
      <c r="D546" s="61" t="s">
        <v>75</v>
      </c>
      <c r="E546" s="55" t="s">
        <v>14</v>
      </c>
      <c r="F546" s="51" t="s">
        <v>15</v>
      </c>
      <c r="G546" s="57" t="n">
        <v>52</v>
      </c>
      <c r="H546" s="38" t="n">
        <v>0.042</v>
      </c>
      <c r="I546" s="38" t="n">
        <v>2.201</v>
      </c>
      <c r="J546" s="13"/>
    </row>
    <row r="547" ht="22.5" customHeight="1">
      <c r="A547" s="12"/>
      <c r="B547" s="32"/>
      <c r="C547" s="51"/>
      <c r="D547" s="61"/>
      <c r="E547" s="55"/>
      <c r="F547" s="38"/>
      <c r="G547" s="60"/>
      <c r="H547" s="59"/>
      <c r="I547" s="59"/>
      <c r="J547" s="13"/>
    </row>
    <row r="548" ht="22.5" customHeight="1">
      <c r="A548" s="12" t="n">
        <f>WEEKNUM(B548,2)</f>
        <v>37</v>
      </c>
      <c r="B548" s="32" t="n">
        <v>46276</v>
      </c>
      <c r="C548" s="51" t="n">
        <v>10813123</v>
      </c>
      <c r="D548" s="61" t="s">
        <v>10</v>
      </c>
      <c r="E548" s="55" t="s">
        <v>11</v>
      </c>
      <c r="F548" s="38" t="s">
        <v>12</v>
      </c>
      <c r="G548" s="12" t="n">
        <v>86</v>
      </c>
      <c r="H548" s="38" t="n">
        <v>0.4052</v>
      </c>
      <c r="I548" s="38" t="n">
        <v>34.8479</v>
      </c>
      <c r="J548" s="13"/>
    </row>
    <row r="549" ht="22.5" customHeight="1">
      <c r="A549" s="12" t="n">
        <f>WEEKNUM(B549,2)</f>
        <v>37</v>
      </c>
      <c r="B549" s="32" t="n">
        <v>46276</v>
      </c>
      <c r="C549" s="51" t="n">
        <v>1745925</v>
      </c>
      <c r="D549" s="61" t="s">
        <v>13</v>
      </c>
      <c r="E549" s="55" t="s">
        <v>14</v>
      </c>
      <c r="F549" s="38" t="s">
        <v>15</v>
      </c>
      <c r="G549" s="34" t="n">
        <v>360</v>
      </c>
      <c r="H549" s="38" t="n">
        <v>0.15</v>
      </c>
      <c r="I549" s="38" t="n">
        <v>54</v>
      </c>
      <c r="J549" s="13"/>
    </row>
    <row r="550" ht="22.5" customHeight="1">
      <c r="A550" s="12" t="n">
        <f>WEEKNUM(B550,2)</f>
        <v>37</v>
      </c>
      <c r="B550" s="32" t="n">
        <v>46276</v>
      </c>
      <c r="C550" s="51" t="n">
        <v>6951600</v>
      </c>
      <c r="D550" s="61" t="s">
        <v>16</v>
      </c>
      <c r="E550" s="55" t="s">
        <v>17</v>
      </c>
      <c r="F550" s="38" t="s">
        <v>15</v>
      </c>
      <c r="G550" s="34" t="n">
        <v>100</v>
      </c>
      <c r="H550" s="38" t="n">
        <v>0.174</v>
      </c>
      <c r="I550" s="38" t="n">
        <v>17.374</v>
      </c>
      <c r="J550" s="13"/>
    </row>
    <row r="551" ht="22.5" customHeight="1">
      <c r="A551" s="12" t="n">
        <f>WEEKNUM(B551,2)</f>
        <v>37</v>
      </c>
      <c r="B551" s="32" t="n">
        <v>46276</v>
      </c>
      <c r="C551" s="51" t="n">
        <v>6951594</v>
      </c>
      <c r="D551" s="61" t="s">
        <v>16</v>
      </c>
      <c r="E551" s="55" t="s">
        <v>18</v>
      </c>
      <c r="F551" s="38" t="s">
        <v>15</v>
      </c>
      <c r="G551" s="34" t="n">
        <v>270</v>
      </c>
      <c r="H551" s="38" t="n">
        <v>0.7</v>
      </c>
      <c r="I551" s="38" t="n">
        <v>189</v>
      </c>
      <c r="J551" s="13"/>
    </row>
    <row r="552" ht="22.5" customHeight="1">
      <c r="A552" s="12" t="n">
        <f>WEEKNUM(B552,2)</f>
        <v>37</v>
      </c>
      <c r="B552" s="32" t="n">
        <v>46276</v>
      </c>
      <c r="C552" s="51" t="n">
        <v>2732727</v>
      </c>
      <c r="D552" s="61" t="s">
        <v>10</v>
      </c>
      <c r="E552" s="55" t="s">
        <v>19</v>
      </c>
      <c r="F552" s="38" t="s">
        <v>15</v>
      </c>
      <c r="G552" s="34" t="n">
        <v>502</v>
      </c>
      <c r="H552" s="38" t="n">
        <v>0.25</v>
      </c>
      <c r="I552" s="38" t="n">
        <v>125.5</v>
      </c>
      <c r="J552" s="13"/>
    </row>
    <row r="553" ht="22.5" customHeight="1">
      <c r="A553" s="12" t="n">
        <f>WEEKNUM(B553,2)</f>
        <v>37</v>
      </c>
      <c r="B553" s="32" t="n">
        <v>46276</v>
      </c>
      <c r="C553" s="51" t="n">
        <v>5619156</v>
      </c>
      <c r="D553" s="61" t="s">
        <v>10</v>
      </c>
      <c r="E553" s="55" t="s">
        <v>19</v>
      </c>
      <c r="F553" s="38" t="s">
        <v>12</v>
      </c>
      <c r="G553" s="34" t="n">
        <v>5</v>
      </c>
      <c r="H553" s="38" t="n">
        <v>0.539</v>
      </c>
      <c r="I553" s="38" t="n">
        <v>2.6966</v>
      </c>
      <c r="J553" s="13"/>
    </row>
    <row r="554" ht="22.5" customHeight="1">
      <c r="A554" s="12" t="n">
        <f>WEEKNUM(B554,2)</f>
        <v>37</v>
      </c>
      <c r="B554" s="32" t="n">
        <v>46276</v>
      </c>
      <c r="C554" s="51" t="n">
        <v>6425889</v>
      </c>
      <c r="D554" s="61" t="s">
        <v>10</v>
      </c>
      <c r="E554" s="55" t="s">
        <v>20</v>
      </c>
      <c r="F554" s="38" t="s">
        <v>15</v>
      </c>
      <c r="G554" s="34" t="n">
        <v>146</v>
      </c>
      <c r="H554" s="38" t="n">
        <v>0.254</v>
      </c>
      <c r="I554" s="38" t="n">
        <v>37.05</v>
      </c>
      <c r="J554" s="13"/>
    </row>
    <row r="555" ht="22.5" customHeight="1">
      <c r="A555" s="12" t="n">
        <f>WEEKNUM(B555,2)</f>
        <v>37</v>
      </c>
      <c r="B555" s="32" t="n">
        <v>46276</v>
      </c>
      <c r="C555" s="51" t="n">
        <v>6439005</v>
      </c>
      <c r="D555" s="61" t="s">
        <v>10</v>
      </c>
      <c r="E555" s="55" t="s">
        <v>20</v>
      </c>
      <c r="F555" s="38" t="s">
        <v>21</v>
      </c>
      <c r="G555" s="34" t="n">
        <v>86</v>
      </c>
      <c r="H555" s="38" t="n">
        <v>0.25</v>
      </c>
      <c r="I555" s="38" t="n">
        <v>21.5</v>
      </c>
      <c r="J555" s="13"/>
    </row>
    <row r="556" ht="22.5" customHeight="1">
      <c r="A556" s="12" t="n">
        <f>WEEKNUM(B556,2)</f>
        <v>37</v>
      </c>
      <c r="B556" s="32" t="n">
        <v>46276</v>
      </c>
      <c r="C556" s="51" t="n">
        <v>7203110</v>
      </c>
      <c r="D556" s="61" t="s">
        <v>22</v>
      </c>
      <c r="E556" s="55" t="s">
        <v>23</v>
      </c>
      <c r="F556" s="38" t="s">
        <v>15</v>
      </c>
      <c r="G556" s="34" t="n">
        <v>4</v>
      </c>
      <c r="H556" s="38" t="n">
        <v>0.2</v>
      </c>
      <c r="I556" s="38" t="n">
        <v>0.8</v>
      </c>
      <c r="J556" s="13"/>
    </row>
    <row r="557" ht="22.5" customHeight="1">
      <c r="A557" s="12" t="n">
        <f>WEEKNUM(B557,2)</f>
        <v>37</v>
      </c>
      <c r="B557" s="32" t="n">
        <v>46276</v>
      </c>
      <c r="C557" s="51" t="n">
        <v>7202934</v>
      </c>
      <c r="D557" s="61" t="s">
        <v>22</v>
      </c>
      <c r="E557" s="55" t="s">
        <v>24</v>
      </c>
      <c r="F557" s="38" t="s">
        <v>15</v>
      </c>
      <c r="G557" s="34" t="n">
        <v>97</v>
      </c>
      <c r="H557" s="38" t="n">
        <v>0.35</v>
      </c>
      <c r="I557" s="38" t="n">
        <v>33.95</v>
      </c>
      <c r="J557" s="13"/>
    </row>
    <row r="558" ht="22.5" customHeight="1">
      <c r="A558" s="12" t="n">
        <f>WEEKNUM(B558,2)</f>
        <v>37</v>
      </c>
      <c r="B558" s="32" t="n">
        <v>46276</v>
      </c>
      <c r="C558" s="51" t="n">
        <v>5847496</v>
      </c>
      <c r="D558" s="61" t="s">
        <v>10</v>
      </c>
      <c r="E558" s="55" t="s">
        <v>25</v>
      </c>
      <c r="F558" s="38" t="s">
        <v>12</v>
      </c>
      <c r="G558" s="34" t="n">
        <v>0</v>
      </c>
      <c r="H558" s="38" t="n">
        <v>0</v>
      </c>
      <c r="I558" s="38" t="n">
        <v>1.0741</v>
      </c>
      <c r="J558" s="13"/>
    </row>
    <row r="559" ht="22.5" customHeight="1">
      <c r="A559" s="12" t="n">
        <f>WEEKNUM(B559,2)</f>
        <v>37</v>
      </c>
      <c r="B559" s="32" t="n">
        <v>46276</v>
      </c>
      <c r="C559" s="51" t="n">
        <v>7572369</v>
      </c>
      <c r="D559" s="61" t="s">
        <v>10</v>
      </c>
      <c r="E559" s="55" t="s">
        <v>25</v>
      </c>
      <c r="F559" s="38" t="s">
        <v>15</v>
      </c>
      <c r="G559" s="34" t="n">
        <v>109</v>
      </c>
      <c r="H559" s="38" t="n">
        <v>0.307</v>
      </c>
      <c r="I559" s="38" t="n">
        <v>33.45</v>
      </c>
      <c r="J559" s="13"/>
    </row>
    <row r="560" ht="22.5" customHeight="1">
      <c r="A560" s="12" t="n">
        <f>WEEKNUM(B560,2)</f>
        <v>37</v>
      </c>
      <c r="B560" s="32" t="n">
        <v>46276</v>
      </c>
      <c r="C560" s="51" t="n">
        <v>8460883</v>
      </c>
      <c r="D560" s="61" t="s">
        <v>16</v>
      </c>
      <c r="E560" s="55" t="s">
        <v>11</v>
      </c>
      <c r="F560" s="38" t="s">
        <v>15</v>
      </c>
      <c r="G560" s="34" t="n">
        <v>1196</v>
      </c>
      <c r="H560" s="38" t="n">
        <v>0.14</v>
      </c>
      <c r="I560" s="38" t="n">
        <v>168.028</v>
      </c>
      <c r="J560" s="13"/>
    </row>
    <row r="561" ht="22.5" customHeight="1">
      <c r="A561" s="12" t="n">
        <f>WEEKNUM(B561,2)</f>
        <v>37</v>
      </c>
      <c r="B561" s="32" t="n">
        <v>46276</v>
      </c>
      <c r="C561" s="51" t="n">
        <v>8531973</v>
      </c>
      <c r="D561" s="61" t="s">
        <v>16</v>
      </c>
      <c r="E561" s="55" t="s">
        <v>18</v>
      </c>
      <c r="F561" s="12" t="s">
        <v>26</v>
      </c>
      <c r="G561" s="34" t="n">
        <v>8</v>
      </c>
      <c r="H561" s="38" t="n">
        <v>0.67</v>
      </c>
      <c r="I561" s="38" t="n">
        <v>5.38</v>
      </c>
      <c r="J561" s="13"/>
    </row>
    <row r="562" ht="22.5" customHeight="1">
      <c r="A562" s="12" t="n">
        <f>WEEKNUM(B562,2)</f>
        <v>37</v>
      </c>
      <c r="B562" s="32" t="n">
        <v>46276</v>
      </c>
      <c r="C562" s="51" t="n">
        <v>8156506</v>
      </c>
      <c r="D562" s="61" t="s">
        <v>27</v>
      </c>
      <c r="E562" s="55" t="s">
        <v>14</v>
      </c>
      <c r="F562" s="38" t="s">
        <v>15</v>
      </c>
      <c r="G562" s="34" t="n">
        <v>804</v>
      </c>
      <c r="H562" s="38" t="n">
        <v>0.1</v>
      </c>
      <c r="I562" s="38" t="n">
        <v>80.4</v>
      </c>
      <c r="J562" s="13"/>
    </row>
    <row r="563" ht="22.5" customHeight="1">
      <c r="A563" s="12" t="n">
        <f>WEEKNUM(B563,2)</f>
        <v>37</v>
      </c>
      <c r="B563" s="32" t="n">
        <v>46276</v>
      </c>
      <c r="C563" s="51" t="n">
        <v>8819666</v>
      </c>
      <c r="D563" s="61" t="s">
        <v>27</v>
      </c>
      <c r="E563" s="55" t="s">
        <v>14</v>
      </c>
      <c r="F563" s="38" t="s">
        <v>12</v>
      </c>
      <c r="G563" s="34" t="n">
        <v>198</v>
      </c>
      <c r="H563" s="38" t="n">
        <v>0.101</v>
      </c>
      <c r="I563" s="38" t="n">
        <v>20.0039</v>
      </c>
      <c r="J563" s="13"/>
    </row>
    <row r="564" ht="22.5" customHeight="1">
      <c r="A564" s="12" t="n">
        <f>WEEKNUM(B564,2)</f>
        <v>37</v>
      </c>
      <c r="B564" s="32" t="n">
        <v>46276</v>
      </c>
      <c r="C564" s="51" t="n">
        <v>91410799</v>
      </c>
      <c r="D564" s="61" t="s">
        <v>28</v>
      </c>
      <c r="E564" s="51" t="s">
        <v>29</v>
      </c>
      <c r="F564" s="12" t="s">
        <v>15</v>
      </c>
      <c r="G564" s="34" t="n">
        <v>500</v>
      </c>
      <c r="H564" s="38" t="n">
        <v>0.02</v>
      </c>
      <c r="I564" s="38" t="n">
        <v>10</v>
      </c>
      <c r="J564" s="13"/>
    </row>
    <row r="565" ht="22.5" customHeight="1">
      <c r="A565" s="12" t="n">
        <f>WEEKNUM(B565,2)</f>
        <v>37</v>
      </c>
      <c r="B565" s="32" t="n">
        <v>46276</v>
      </c>
      <c r="C565" s="51" t="n">
        <v>7872826</v>
      </c>
      <c r="D565" s="61" t="s">
        <v>30</v>
      </c>
      <c r="E565" s="55" t="s">
        <v>14</v>
      </c>
      <c r="F565" s="38" t="s">
        <v>15</v>
      </c>
      <c r="G565" s="34" t="n">
        <v>131</v>
      </c>
      <c r="H565" s="38" t="n">
        <v>0.488</v>
      </c>
      <c r="I565" s="38" t="n">
        <v>63.888</v>
      </c>
      <c r="J565" s="13"/>
    </row>
    <row r="566" ht="22.5" customHeight="1">
      <c r="A566" s="12" t="n">
        <f>WEEKNUM(B566,2)</f>
        <v>37</v>
      </c>
      <c r="B566" s="32" t="n">
        <v>46276</v>
      </c>
      <c r="C566" s="51" t="n">
        <v>9311355</v>
      </c>
      <c r="D566" s="61" t="s">
        <v>31</v>
      </c>
      <c r="E566" s="55" t="s">
        <v>14</v>
      </c>
      <c r="F566" s="38" t="s">
        <v>15</v>
      </c>
      <c r="G566" s="34" t="n">
        <v>20</v>
      </c>
      <c r="H566" s="38" t="n">
        <v>0.15</v>
      </c>
      <c r="I566" s="38" t="n">
        <v>3</v>
      </c>
      <c r="J566" s="13"/>
    </row>
    <row r="567" ht="22.5" customHeight="1">
      <c r="A567" s="12" t="n">
        <f>WEEKNUM(B567,2)</f>
        <v>37</v>
      </c>
      <c r="B567" s="32" t="n">
        <v>46276</v>
      </c>
      <c r="C567" s="51" t="n">
        <v>10210818</v>
      </c>
      <c r="D567" s="61" t="s">
        <v>27</v>
      </c>
      <c r="E567" s="55" t="s">
        <v>14</v>
      </c>
      <c r="F567" s="12" t="s">
        <v>26</v>
      </c>
      <c r="G567" s="34" t="n">
        <v>67</v>
      </c>
      <c r="H567" s="38" t="n">
        <v>0.2</v>
      </c>
      <c r="I567" s="38" t="n">
        <v>13.3</v>
      </c>
      <c r="J567" s="63"/>
    </row>
    <row r="568" ht="22.5" customHeight="1">
      <c r="A568" s="12" t="n">
        <f>WEEKNUM(B568,2)</f>
        <v>37</v>
      </c>
      <c r="B568" s="32" t="n">
        <v>46276</v>
      </c>
      <c r="C568" s="51" t="n">
        <v>10501490</v>
      </c>
      <c r="D568" s="61" t="s">
        <v>13</v>
      </c>
      <c r="E568" s="55" t="s">
        <v>14</v>
      </c>
      <c r="F568" s="38" t="s">
        <v>15</v>
      </c>
      <c r="G568" s="34" t="n">
        <v>7</v>
      </c>
      <c r="H568" s="38" t="n">
        <v>0.13</v>
      </c>
      <c r="I568" s="38" t="n">
        <v>0.91</v>
      </c>
      <c r="J568" s="13"/>
    </row>
    <row r="569" ht="22.5" customHeight="1">
      <c r="A569" s="12" t="n">
        <f>WEEKNUM(B569,2)</f>
        <v>37</v>
      </c>
      <c r="B569" s="32" t="n">
        <v>46276</v>
      </c>
      <c r="C569" s="51" t="n">
        <v>10912510</v>
      </c>
      <c r="D569" s="61" t="s">
        <v>10</v>
      </c>
      <c r="E569" s="66" t="s">
        <v>11</v>
      </c>
      <c r="F569" s="38" t="s">
        <v>32</v>
      </c>
      <c r="G569" s="34" t="n">
        <v>372</v>
      </c>
      <c r="H569" s="38" t="n">
        <v>0.21</v>
      </c>
      <c r="I569" s="38" t="n">
        <v>79.88</v>
      </c>
      <c r="J569" s="63" t="n">
        <v>79.883</v>
      </c>
    </row>
    <row r="570" ht="22.5" customHeight="1">
      <c r="A570" s="12" t="n">
        <f>WEEKNUM(B570,2)</f>
        <v>37</v>
      </c>
      <c r="B570" s="32" t="n">
        <v>46276</v>
      </c>
      <c r="C570" s="51" t="n">
        <v>11080098</v>
      </c>
      <c r="D570" s="61" t="s">
        <v>22</v>
      </c>
      <c r="E570" s="55" t="s">
        <v>24</v>
      </c>
      <c r="F570" s="38" t="s">
        <v>15</v>
      </c>
      <c r="G570" s="34" t="n">
        <v>1</v>
      </c>
      <c r="H570" s="38" t="n">
        <v>0.6</v>
      </c>
      <c r="I570" s="38" t="n">
        <v>0.6</v>
      </c>
      <c r="J570" s="13"/>
    </row>
    <row r="571" ht="22.5" customHeight="1">
      <c r="A571" s="12" t="n">
        <f>WEEKNUM(B571,2)</f>
        <v>37</v>
      </c>
      <c r="B571" s="32" t="n">
        <v>46276</v>
      </c>
      <c r="C571" s="51" t="n">
        <v>91540124</v>
      </c>
      <c r="D571" s="61" t="s">
        <v>33</v>
      </c>
      <c r="E571" s="55" t="s">
        <v>34</v>
      </c>
      <c r="F571" s="38" t="s">
        <v>12</v>
      </c>
      <c r="G571" s="34" t="n">
        <v>9</v>
      </c>
      <c r="H571" s="38" t="n">
        <v>0.724</v>
      </c>
      <c r="I571" s="38" t="n">
        <v>6.513</v>
      </c>
      <c r="J571" s="13"/>
    </row>
    <row r="572" ht="22.5" customHeight="1">
      <c r="A572" s="12" t="n">
        <f>WEEKNUM(B572,2)</f>
        <v>37</v>
      </c>
      <c r="B572" s="32" t="n">
        <v>46276</v>
      </c>
      <c r="C572" s="51" t="n">
        <v>91548042</v>
      </c>
      <c r="D572" s="61" t="s">
        <v>13</v>
      </c>
      <c r="E572" s="55" t="s">
        <v>14</v>
      </c>
      <c r="F572" s="38" t="s">
        <v>12</v>
      </c>
      <c r="G572" s="34" t="n">
        <v>2</v>
      </c>
      <c r="H572" s="38" t="n">
        <v>0.042</v>
      </c>
      <c r="I572" s="38" t="n">
        <v>0.0846</v>
      </c>
      <c r="J572" s="13"/>
    </row>
    <row r="573" ht="22.5" customHeight="1">
      <c r="A573" s="12" t="n">
        <f>WEEKNUM(B573,2)</f>
        <v>37</v>
      </c>
      <c r="B573" s="32" t="n">
        <v>46276</v>
      </c>
      <c r="C573" s="51" t="n">
        <v>91548043</v>
      </c>
      <c r="D573" s="61" t="s">
        <v>28</v>
      </c>
      <c r="E573" s="55" t="s">
        <v>36</v>
      </c>
      <c r="F573" s="38" t="s">
        <v>15</v>
      </c>
      <c r="G573" s="34" t="n">
        <v>209</v>
      </c>
      <c r="H573" s="38" t="n">
        <v>0.1</v>
      </c>
      <c r="I573" s="38" t="n">
        <v>20.9</v>
      </c>
      <c r="J573" s="13"/>
    </row>
    <row r="574" ht="22.5" customHeight="1">
      <c r="A574" s="12" t="n">
        <f>WEEKNUM(B574,2)</f>
        <v>37</v>
      </c>
      <c r="B574" s="32" t="n">
        <v>46276</v>
      </c>
      <c r="C574" s="51" t="n">
        <v>11715627</v>
      </c>
      <c r="D574" s="61" t="s">
        <v>31</v>
      </c>
      <c r="E574" s="55" t="s">
        <v>14</v>
      </c>
      <c r="F574" s="38" t="s">
        <v>15</v>
      </c>
      <c r="G574" s="34" t="n">
        <v>0</v>
      </c>
      <c r="H574" s="38" t="n">
        <v>0</v>
      </c>
      <c r="I574" s="38" t="n">
        <v>0</v>
      </c>
      <c r="J574" s="13"/>
    </row>
    <row r="575" ht="22.5" customHeight="1">
      <c r="A575" s="12" t="n">
        <f>WEEKNUM(B575,2)</f>
        <v>37</v>
      </c>
      <c r="B575" s="32" t="n">
        <v>46276</v>
      </c>
      <c r="C575" s="51" t="n">
        <v>11715655</v>
      </c>
      <c r="D575" s="61" t="s">
        <v>16</v>
      </c>
      <c r="E575" s="55" t="s">
        <v>11</v>
      </c>
      <c r="F575" s="38" t="s">
        <v>15</v>
      </c>
      <c r="G575" s="34" t="n">
        <v>0</v>
      </c>
      <c r="H575" s="38" t="n">
        <v>0</v>
      </c>
      <c r="I575" s="38" t="n">
        <v>0</v>
      </c>
      <c r="J575" s="13"/>
    </row>
    <row r="576" ht="22.5" customHeight="1">
      <c r="A576" s="12" t="n">
        <f>WEEKNUM(B576,2)</f>
        <v>37</v>
      </c>
      <c r="B576" s="32" t="n">
        <v>46276</v>
      </c>
      <c r="C576" s="51" t="n">
        <v>11715811</v>
      </c>
      <c r="D576" s="61" t="s">
        <v>16</v>
      </c>
      <c r="E576" s="51" t="s">
        <v>17</v>
      </c>
      <c r="F576" s="12" t="s">
        <v>15</v>
      </c>
      <c r="G576" s="34" t="n">
        <v>0</v>
      </c>
      <c r="H576" s="38" t="n">
        <v>0</v>
      </c>
      <c r="I576" s="38" t="n">
        <v>0</v>
      </c>
      <c r="J576" s="13"/>
    </row>
    <row r="577" ht="22.5" customHeight="1">
      <c r="A577" s="12" t="n">
        <f>WEEKNUM(B577,2)</f>
        <v>37</v>
      </c>
      <c r="B577" s="32" t="n">
        <v>46276</v>
      </c>
      <c r="C577" s="51" t="n">
        <v>11729927</v>
      </c>
      <c r="D577" s="61" t="s">
        <v>10</v>
      </c>
      <c r="E577" s="51" t="s">
        <v>20</v>
      </c>
      <c r="F577" s="12" t="s">
        <v>15</v>
      </c>
      <c r="G577" s="34" t="n">
        <v>0</v>
      </c>
      <c r="H577" s="38" t="n">
        <v>0</v>
      </c>
      <c r="I577" s="38" t="n">
        <v>0</v>
      </c>
      <c r="J577" s="13"/>
    </row>
    <row r="578" ht="22.5" customHeight="1">
      <c r="A578" s="12" t="n">
        <f>WEEKNUM(B578,2)</f>
        <v>37</v>
      </c>
      <c r="B578" s="32" t="n">
        <v>46276</v>
      </c>
      <c r="C578" s="51" t="n">
        <v>11729820</v>
      </c>
      <c r="D578" s="61" t="s">
        <v>10</v>
      </c>
      <c r="E578" s="51" t="s">
        <v>25</v>
      </c>
      <c r="F578" s="12" t="s">
        <v>15</v>
      </c>
      <c r="G578" s="34" t="n">
        <v>0</v>
      </c>
      <c r="H578" s="38" t="n">
        <v>0</v>
      </c>
      <c r="I578" s="38" t="n">
        <v>0</v>
      </c>
      <c r="J578" s="13"/>
    </row>
    <row r="579" ht="22.5" customHeight="1">
      <c r="A579" s="12" t="n">
        <f>WEEKNUM(B579,2)</f>
        <v>37</v>
      </c>
      <c r="B579" s="32" t="n">
        <v>46276</v>
      </c>
      <c r="C579" s="51" t="n">
        <v>11729830</v>
      </c>
      <c r="D579" s="61" t="s">
        <v>10</v>
      </c>
      <c r="E579" s="51" t="s">
        <v>11</v>
      </c>
      <c r="F579" s="12" t="s">
        <v>12</v>
      </c>
      <c r="G579" s="34" t="n">
        <v>0</v>
      </c>
      <c r="H579" s="38" t="n">
        <v>0</v>
      </c>
      <c r="I579" s="38" t="n">
        <v>0.0016</v>
      </c>
      <c r="J579" s="69"/>
    </row>
    <row r="580" ht="22.5" customHeight="1">
      <c r="A580" s="12" t="n">
        <f>WEEKNUM(B580,2)</f>
        <v>37</v>
      </c>
      <c r="B580" s="32" t="n">
        <v>46276</v>
      </c>
      <c r="C580" s="51" t="n">
        <v>11892329</v>
      </c>
      <c r="D580" s="61" t="s">
        <v>10</v>
      </c>
      <c r="E580" s="51" t="s">
        <v>11</v>
      </c>
      <c r="F580" s="12" t="s">
        <v>15</v>
      </c>
      <c r="G580" s="34" t="n">
        <v>421</v>
      </c>
      <c r="H580" s="38" t="n">
        <v>0.22</v>
      </c>
      <c r="I580" s="38" t="n">
        <v>92.47</v>
      </c>
      <c r="J580" s="13"/>
    </row>
    <row r="581" ht="22.5" customHeight="1">
      <c r="A581" s="12" t="n">
        <f>WEEKNUM(B581,2)</f>
        <v>37</v>
      </c>
      <c r="B581" s="32" t="n">
        <v>46276</v>
      </c>
      <c r="C581" s="51" t="n">
        <v>91557161</v>
      </c>
      <c r="D581" s="61" t="s">
        <v>86</v>
      </c>
      <c r="E581" s="55" t="s">
        <v>14</v>
      </c>
      <c r="F581" s="12" t="s">
        <v>12</v>
      </c>
      <c r="G581" s="34" t="n">
        <v>0</v>
      </c>
      <c r="H581" s="38" t="n">
        <v>0</v>
      </c>
      <c r="I581" s="38" t="n">
        <v>0</v>
      </c>
      <c r="J581" s="13"/>
    </row>
    <row r="582" ht="22.5" customHeight="1">
      <c r="A582" s="12" t="n">
        <f>WEEKNUM(B582,2)</f>
        <v>37</v>
      </c>
      <c r="B582" s="32" t="n">
        <v>46276</v>
      </c>
      <c r="C582" s="51" t="n">
        <v>91557162</v>
      </c>
      <c r="D582" s="61" t="s">
        <v>35</v>
      </c>
      <c r="E582" s="55" t="s">
        <v>14</v>
      </c>
      <c r="F582" s="12" t="s">
        <v>12</v>
      </c>
      <c r="G582" s="34" t="n">
        <v>0</v>
      </c>
      <c r="H582" s="38" t="n">
        <v>0</v>
      </c>
      <c r="I582" s="38" t="n">
        <v>0</v>
      </c>
      <c r="J582" s="13"/>
    </row>
    <row r="583" ht="22.5" customHeight="1">
      <c r="A583" s="12" t="n">
        <f>WEEKNUM(B583,2)</f>
        <v>37</v>
      </c>
      <c r="B583" s="32" t="n">
        <v>46276</v>
      </c>
      <c r="C583" s="51" t="n">
        <v>91560708</v>
      </c>
      <c r="D583" s="61" t="s">
        <v>28</v>
      </c>
      <c r="E583" s="55" t="s">
        <v>36</v>
      </c>
      <c r="F583" s="38" t="s">
        <v>15</v>
      </c>
      <c r="G583" s="34" t="n">
        <v>33</v>
      </c>
      <c r="H583" s="38" t="n">
        <v>0.09</v>
      </c>
      <c r="I583" s="38" t="n">
        <v>2.97</v>
      </c>
      <c r="J583" s="13"/>
    </row>
    <row r="584" ht="22.5" customHeight="1">
      <c r="A584" s="12" t="n">
        <f>WEEKNUM(B584,2)</f>
        <v>37</v>
      </c>
      <c r="B584" s="32" t="n">
        <v>46276</v>
      </c>
      <c r="C584" s="51" t="n">
        <v>91560709</v>
      </c>
      <c r="D584" s="61" t="s">
        <v>28</v>
      </c>
      <c r="E584" s="55" t="s">
        <v>37</v>
      </c>
      <c r="F584" s="38" t="s">
        <v>15</v>
      </c>
      <c r="G584" s="34" t="n">
        <v>495</v>
      </c>
      <c r="H584" s="38" t="n">
        <v>0.06</v>
      </c>
      <c r="I584" s="38" t="n">
        <v>29.7</v>
      </c>
      <c r="J584" s="13"/>
    </row>
    <row r="585" ht="22.5" customHeight="1">
      <c r="A585" s="12" t="n">
        <f>WEEKNUM(B585,2)</f>
        <v>37</v>
      </c>
      <c r="B585" s="32" t="n">
        <v>46276</v>
      </c>
      <c r="C585" s="51" t="n">
        <v>12064281</v>
      </c>
      <c r="D585" s="61" t="s">
        <v>16</v>
      </c>
      <c r="E585" s="55" t="s">
        <v>18</v>
      </c>
      <c r="F585" s="38" t="s">
        <v>15</v>
      </c>
      <c r="G585" s="34" t="n">
        <v>0</v>
      </c>
      <c r="H585" s="38" t="n">
        <v>0</v>
      </c>
      <c r="I585" s="38" t="n">
        <v>0</v>
      </c>
      <c r="J585" s="13"/>
    </row>
    <row r="586" ht="22.5" customHeight="1">
      <c r="A586" s="12" t="n">
        <f>WEEKNUM(B586,2)</f>
        <v>37</v>
      </c>
      <c r="B586" s="32" t="n">
        <v>46276</v>
      </c>
      <c r="C586" s="51" t="n">
        <v>6061077</v>
      </c>
      <c r="D586" s="61" t="s">
        <v>38</v>
      </c>
      <c r="E586" s="55" t="s">
        <v>14</v>
      </c>
      <c r="F586" s="38" t="s">
        <v>15</v>
      </c>
      <c r="G586" s="34" t="n">
        <v>2</v>
      </c>
      <c r="H586" s="38" t="n">
        <v>0.166</v>
      </c>
      <c r="I586" s="38" t="n">
        <v>0.332</v>
      </c>
      <c r="J586" s="13"/>
    </row>
    <row r="587" ht="22.5" customHeight="1">
      <c r="A587" s="12" t="n">
        <f>WEEKNUM(B587,2)</f>
        <v>37</v>
      </c>
      <c r="B587" s="32" t="n">
        <v>46276</v>
      </c>
      <c r="C587" s="51" t="n">
        <v>6607117</v>
      </c>
      <c r="D587" s="62" t="s">
        <v>38</v>
      </c>
      <c r="E587" s="51" t="s">
        <v>14</v>
      </c>
      <c r="F587" s="12" t="s">
        <v>15</v>
      </c>
      <c r="G587" s="34" t="n">
        <v>115</v>
      </c>
      <c r="H587" s="38" t="n">
        <v>0.723</v>
      </c>
      <c r="I587" s="38" t="n">
        <v>83.137</v>
      </c>
      <c r="J587" s="65"/>
    </row>
    <row r="588" ht="22.5" customHeight="1">
      <c r="A588" s="12" t="n">
        <f>WEEKNUM(B588,2)</f>
        <v>37</v>
      </c>
      <c r="B588" s="32" t="n">
        <v>46276</v>
      </c>
      <c r="C588" s="51" t="n">
        <v>5497580</v>
      </c>
      <c r="D588" s="62" t="s">
        <v>28</v>
      </c>
      <c r="E588" s="51" t="s">
        <v>17</v>
      </c>
      <c r="F588" s="12" t="s">
        <v>15</v>
      </c>
      <c r="G588" s="34" t="n">
        <v>1349</v>
      </c>
      <c r="H588" s="38" t="n">
        <v>0.253</v>
      </c>
      <c r="I588" s="38" t="n">
        <v>341.752</v>
      </c>
      <c r="J588" s="65"/>
    </row>
    <row r="589" ht="22.5" customHeight="1">
      <c r="A589" s="12" t="n">
        <f>WEEKNUM(B589,2)</f>
        <v>37</v>
      </c>
      <c r="B589" s="32" t="n">
        <v>46276</v>
      </c>
      <c r="C589" s="51" t="n">
        <v>91407542</v>
      </c>
      <c r="D589" s="62" t="s">
        <v>28</v>
      </c>
      <c r="E589" s="51" t="s">
        <v>39</v>
      </c>
      <c r="F589" s="12" t="s">
        <v>15</v>
      </c>
      <c r="G589" s="34" t="n">
        <v>600</v>
      </c>
      <c r="H589" s="38" t="n">
        <v>0.02</v>
      </c>
      <c r="I589" s="38" t="n">
        <v>12.256</v>
      </c>
      <c r="J589" s="13"/>
    </row>
    <row r="590" ht="22.5" customHeight="1">
      <c r="A590" s="12" t="n">
        <f>WEEKNUM(B590,2)</f>
        <v>37</v>
      </c>
      <c r="B590" s="32" t="n">
        <v>46276</v>
      </c>
      <c r="C590" s="51" t="n">
        <v>8998645</v>
      </c>
      <c r="D590" s="62" t="s">
        <v>28</v>
      </c>
      <c r="E590" s="51" t="s">
        <v>17</v>
      </c>
      <c r="F590" s="12" t="s">
        <v>15</v>
      </c>
      <c r="G590" s="56" t="n">
        <v>17</v>
      </c>
      <c r="H590" s="38" t="n">
        <v>0.701</v>
      </c>
      <c r="I590" s="38" t="n">
        <v>11.913</v>
      </c>
      <c r="J590" s="13"/>
    </row>
    <row r="591" ht="22.5" customHeight="1">
      <c r="A591" s="12" t="n">
        <f>WEEKNUM(B591,2)</f>
        <v>37</v>
      </c>
      <c r="B591" s="32" t="n">
        <v>46276</v>
      </c>
      <c r="C591" s="51" t="n">
        <v>4383473</v>
      </c>
      <c r="D591" s="62" t="s">
        <v>38</v>
      </c>
      <c r="E591" s="51" t="s">
        <v>14</v>
      </c>
      <c r="F591" s="59" t="s">
        <v>15</v>
      </c>
      <c r="G591" s="58" t="n">
        <v>150</v>
      </c>
      <c r="H591" s="59" t="n">
        <v>0.194</v>
      </c>
      <c r="I591" s="59" t="n">
        <v>29.034</v>
      </c>
      <c r="J591" s="13"/>
    </row>
    <row r="592" ht="22.5" customHeight="1">
      <c r="A592" s="12" t="n">
        <f>WEEKNUM(B592,2)</f>
        <v>37</v>
      </c>
      <c r="B592" s="32" t="n">
        <v>46276</v>
      </c>
      <c r="C592" s="51" t="n">
        <v>8094753</v>
      </c>
      <c r="D592" s="62" t="s">
        <v>38</v>
      </c>
      <c r="E592" s="51" t="s">
        <v>14</v>
      </c>
      <c r="F592" s="12" t="s">
        <v>26</v>
      </c>
      <c r="G592" s="34" t="n">
        <v>368</v>
      </c>
      <c r="H592" s="38" t="n">
        <v>0.31</v>
      </c>
      <c r="I592" s="38" t="n">
        <v>112.3</v>
      </c>
      <c r="J592" s="13"/>
    </row>
    <row r="593" ht="22.5" customHeight="1">
      <c r="A593" s="12" t="n">
        <f>WEEKNUM(B593,2)</f>
        <v>37</v>
      </c>
      <c r="B593" s="32" t="n">
        <v>46276</v>
      </c>
      <c r="C593" s="51" t="n">
        <v>9415350</v>
      </c>
      <c r="D593" s="62" t="s">
        <v>40</v>
      </c>
      <c r="E593" s="51" t="s">
        <v>14</v>
      </c>
      <c r="F593" s="12" t="s">
        <v>26</v>
      </c>
      <c r="G593" s="34" t="n">
        <v>36</v>
      </c>
      <c r="H593" s="38" t="n">
        <v>0.15</v>
      </c>
      <c r="I593" s="38" t="n">
        <v>5.28</v>
      </c>
      <c r="J593" s="13"/>
    </row>
    <row r="594" ht="22.5" customHeight="1">
      <c r="A594" s="12" t="n">
        <f>WEEKNUM(B594,2)</f>
        <v>37</v>
      </c>
      <c r="B594" s="32" t="n">
        <v>46276</v>
      </c>
      <c r="C594" s="51" t="n">
        <v>2783561</v>
      </c>
      <c r="D594" s="62" t="s">
        <v>41</v>
      </c>
      <c r="E594" s="51" t="s">
        <v>14</v>
      </c>
      <c r="F594" s="38" t="s">
        <v>15</v>
      </c>
      <c r="G594" s="56" t="n">
        <v>434</v>
      </c>
      <c r="H594" s="38" t="n">
        <v>0.102</v>
      </c>
      <c r="I594" s="38" t="n">
        <v>44.115</v>
      </c>
      <c r="J594" s="13"/>
    </row>
    <row r="595" ht="22.5" customHeight="1">
      <c r="A595" s="12" t="n">
        <f>WEEKNUM(B595,2)</f>
        <v>37</v>
      </c>
      <c r="B595" s="32" t="n">
        <v>46276</v>
      </c>
      <c r="C595" s="51" t="n">
        <v>10599157</v>
      </c>
      <c r="D595" s="62" t="s">
        <v>42</v>
      </c>
      <c r="E595" s="51" t="s">
        <v>14</v>
      </c>
      <c r="F595" s="38" t="s">
        <v>15</v>
      </c>
      <c r="G595" s="56" t="n">
        <v>102</v>
      </c>
      <c r="H595" s="38" t="n">
        <v>0.31</v>
      </c>
      <c r="I595" s="38" t="n">
        <v>31.6</v>
      </c>
      <c r="J595" s="13"/>
    </row>
    <row r="596" ht="22.5" customHeight="1">
      <c r="A596" s="12" t="n">
        <f>WEEKNUM(B596,2)</f>
        <v>37</v>
      </c>
      <c r="B596" s="32" t="n">
        <v>46276</v>
      </c>
      <c r="C596" s="51" t="n">
        <v>10599681</v>
      </c>
      <c r="D596" s="62" t="s">
        <v>43</v>
      </c>
      <c r="E596" s="51" t="s">
        <v>14</v>
      </c>
      <c r="F596" s="38" t="s">
        <v>15</v>
      </c>
      <c r="G596" s="56" t="n">
        <v>316</v>
      </c>
      <c r="H596" s="38" t="n">
        <v>0.13</v>
      </c>
      <c r="I596" s="38" t="n">
        <v>41.08</v>
      </c>
      <c r="J596" s="13"/>
    </row>
    <row r="597" ht="22.5" customHeight="1">
      <c r="A597" s="12" t="n">
        <f>WEEKNUM(B597,2)</f>
        <v>37</v>
      </c>
      <c r="B597" s="32" t="n">
        <v>46276</v>
      </c>
      <c r="C597" s="51" t="n">
        <v>6060965</v>
      </c>
      <c r="D597" s="62" t="s">
        <v>38</v>
      </c>
      <c r="E597" s="51" t="s">
        <v>14</v>
      </c>
      <c r="F597" s="38" t="s">
        <v>15</v>
      </c>
      <c r="G597" s="57" t="n">
        <v>100</v>
      </c>
      <c r="H597" s="38" t="n">
        <v>0.317</v>
      </c>
      <c r="I597" s="38" t="n">
        <v>31.72</v>
      </c>
      <c r="J597" s="13"/>
    </row>
    <row r="598" ht="22.5" customHeight="1">
      <c r="A598" s="12" t="n">
        <f>WEEKNUM(B598,2)</f>
        <v>37</v>
      </c>
      <c r="B598" s="32" t="n">
        <v>46276</v>
      </c>
      <c r="C598" s="51" t="n">
        <v>10842514</v>
      </c>
      <c r="D598" s="62" t="s">
        <v>44</v>
      </c>
      <c r="E598" s="51" t="s">
        <v>14</v>
      </c>
      <c r="F598" s="12" t="s">
        <v>26</v>
      </c>
      <c r="G598" s="34" t="n">
        <v>0</v>
      </c>
      <c r="H598" s="38" t="n">
        <v>0</v>
      </c>
      <c r="I598" s="38" t="n">
        <v>0.1</v>
      </c>
      <c r="J598" s="13"/>
    </row>
    <row r="599" ht="22.5" customHeight="1">
      <c r="A599" s="12" t="n">
        <f>WEEKNUM(B599,2)</f>
        <v>37</v>
      </c>
      <c r="B599" s="32" t="n">
        <v>46276</v>
      </c>
      <c r="C599" s="51" t="n">
        <v>10815258</v>
      </c>
      <c r="D599" s="62" t="s">
        <v>44</v>
      </c>
      <c r="E599" s="51" t="s">
        <v>14</v>
      </c>
      <c r="F599" s="38" t="s">
        <v>15</v>
      </c>
      <c r="G599" s="34" t="n">
        <v>3</v>
      </c>
      <c r="H599" s="38" t="n">
        <v>0.21</v>
      </c>
      <c r="I599" s="38" t="n">
        <v>0.63</v>
      </c>
      <c r="J599" s="13"/>
    </row>
    <row r="600" ht="22.5" customHeight="1">
      <c r="A600" s="12" t="n">
        <f>WEEKNUM(B600,2)</f>
        <v>37</v>
      </c>
      <c r="B600" s="32" t="n">
        <v>46276</v>
      </c>
      <c r="C600" s="51" t="n">
        <v>91535229</v>
      </c>
      <c r="D600" s="62" t="s">
        <v>28</v>
      </c>
      <c r="E600" s="51" t="s">
        <v>39</v>
      </c>
      <c r="F600" s="38" t="s">
        <v>15</v>
      </c>
      <c r="G600" s="34" t="n">
        <v>22</v>
      </c>
      <c r="H600" s="38" t="n">
        <v>0.04</v>
      </c>
      <c r="I600" s="38" t="n">
        <v>0.88</v>
      </c>
      <c r="J600" s="13"/>
    </row>
    <row r="601" ht="22.5" customHeight="1">
      <c r="A601" s="12" t="n">
        <f>WEEKNUM(B601,2)</f>
        <v>37</v>
      </c>
      <c r="B601" s="32" t="n">
        <v>46276</v>
      </c>
      <c r="C601" s="51" t="n">
        <v>91535331</v>
      </c>
      <c r="D601" s="62" t="s">
        <v>28</v>
      </c>
      <c r="E601" s="51" t="s">
        <v>29</v>
      </c>
      <c r="F601" s="38" t="s">
        <v>15</v>
      </c>
      <c r="G601" s="57" t="n">
        <v>19</v>
      </c>
      <c r="H601" s="38" t="n">
        <v>0.04</v>
      </c>
      <c r="I601" s="38" t="n">
        <v>0.76</v>
      </c>
      <c r="J601" s="13"/>
    </row>
    <row r="602" ht="22.5" customHeight="1">
      <c r="A602" s="12" t="n">
        <f>WEEKNUM(B602,2)</f>
        <v>37</v>
      </c>
      <c r="B602" s="32" t="n">
        <v>46276</v>
      </c>
      <c r="C602" s="51" t="n">
        <v>11324493</v>
      </c>
      <c r="D602" s="62" t="s">
        <v>28</v>
      </c>
      <c r="E602" s="51" t="s">
        <v>17</v>
      </c>
      <c r="F602" s="12" t="s">
        <v>15</v>
      </c>
      <c r="G602" s="34" t="n">
        <v>4</v>
      </c>
      <c r="H602" s="38" t="n">
        <v>0.3</v>
      </c>
      <c r="I602" s="38" t="n">
        <v>1.2</v>
      </c>
      <c r="J602" s="13"/>
    </row>
    <row r="603" ht="22.5" customHeight="1">
      <c r="A603" s="12" t="n">
        <f>WEEKNUM(B603,2)</f>
        <v>37</v>
      </c>
      <c r="B603" s="32" t="n">
        <v>46276</v>
      </c>
      <c r="C603" s="51" t="n">
        <v>10298628</v>
      </c>
      <c r="D603" s="62" t="s">
        <v>45</v>
      </c>
      <c r="E603" s="51" t="s">
        <v>14</v>
      </c>
      <c r="F603" s="12" t="s">
        <v>26</v>
      </c>
      <c r="G603" s="57" t="n">
        <v>80</v>
      </c>
      <c r="H603" s="38" t="n">
        <v>0.29</v>
      </c>
      <c r="I603" s="38" t="n">
        <v>23.1</v>
      </c>
      <c r="J603" s="13"/>
    </row>
    <row r="604" ht="22.5" customHeight="1">
      <c r="A604" s="12" t="n">
        <f>WEEKNUM(B604,2)</f>
        <v>37</v>
      </c>
      <c r="B604" s="32" t="n">
        <v>46276</v>
      </c>
      <c r="C604" s="51" t="n">
        <v>11655595</v>
      </c>
      <c r="D604" s="62" t="s">
        <v>46</v>
      </c>
      <c r="E604" s="51" t="s">
        <v>14</v>
      </c>
      <c r="F604" s="12" t="s">
        <v>26</v>
      </c>
      <c r="G604" s="34" t="n">
        <v>0</v>
      </c>
      <c r="H604" s="38" t="n">
        <v>0</v>
      </c>
      <c r="I604" s="38" t="n">
        <v>0.07</v>
      </c>
      <c r="J604" s="13"/>
    </row>
    <row r="605" ht="22.5" customHeight="1">
      <c r="A605" s="12" t="n">
        <f>WEEKNUM(B605,2)</f>
        <v>37</v>
      </c>
      <c r="B605" s="32" t="n">
        <v>46276</v>
      </c>
      <c r="C605" s="51" t="n">
        <v>11655596</v>
      </c>
      <c r="D605" s="62" t="s">
        <v>46</v>
      </c>
      <c r="E605" s="51" t="s">
        <v>14</v>
      </c>
      <c r="F605" s="12" t="s">
        <v>12</v>
      </c>
      <c r="G605" s="34" t="n">
        <v>0</v>
      </c>
      <c r="H605" s="38" t="n">
        <v>0</v>
      </c>
      <c r="I605" s="38" t="n">
        <v>0.0019</v>
      </c>
      <c r="J605" s="13"/>
    </row>
    <row r="606" ht="22.5" customHeight="1">
      <c r="A606" s="12" t="n">
        <f>WEEKNUM(B606,2)</f>
        <v>37</v>
      </c>
      <c r="B606" s="32" t="n">
        <v>46276</v>
      </c>
      <c r="C606" s="51" t="n">
        <v>11690183</v>
      </c>
      <c r="D606" s="62" t="s">
        <v>41</v>
      </c>
      <c r="E606" s="51" t="s">
        <v>14</v>
      </c>
      <c r="F606" s="12" t="s">
        <v>15</v>
      </c>
      <c r="G606" s="57" t="n">
        <v>51</v>
      </c>
      <c r="H606" s="38" t="n">
        <v>0.2</v>
      </c>
      <c r="I606" s="38" t="n">
        <v>10.2</v>
      </c>
      <c r="J606" s="13"/>
    </row>
    <row r="607" ht="22.5" customHeight="1">
      <c r="A607" s="12" t="n">
        <f>WEEKNUM(B607,2)</f>
        <v>37</v>
      </c>
      <c r="B607" s="32" t="n">
        <v>46276</v>
      </c>
      <c r="C607" s="51" t="n">
        <v>11763482</v>
      </c>
      <c r="D607" s="62" t="s">
        <v>46</v>
      </c>
      <c r="E607" s="64" t="s">
        <v>14</v>
      </c>
      <c r="F607" s="37" t="s">
        <v>12</v>
      </c>
      <c r="G607" s="71" t="n">
        <v>0</v>
      </c>
      <c r="H607" s="72" t="n">
        <v>0</v>
      </c>
      <c r="I607" s="72" t="n">
        <v>0.1888</v>
      </c>
      <c r="J607" s="69"/>
    </row>
    <row r="608" ht="22.5" customHeight="1">
      <c r="A608" s="12" t="n">
        <f>WEEKNUM(B608,2)</f>
        <v>37</v>
      </c>
      <c r="B608" s="32" t="n">
        <v>46276</v>
      </c>
      <c r="C608" s="51" t="n">
        <v>5464039</v>
      </c>
      <c r="D608" s="62" t="s">
        <v>28</v>
      </c>
      <c r="E608" s="12" t="s">
        <v>47</v>
      </c>
      <c r="F608" s="12" t="s">
        <v>15</v>
      </c>
      <c r="G608" s="34" t="n">
        <v>1500</v>
      </c>
      <c r="H608" s="38" t="n">
        <v>0.296</v>
      </c>
      <c r="I608" s="38" t="n">
        <v>443.891</v>
      </c>
      <c r="J608" s="13"/>
    </row>
    <row r="609" ht="22.5" customHeight="1">
      <c r="A609" s="12" t="n">
        <f>WEEKNUM(B609,2)</f>
        <v>37</v>
      </c>
      <c r="B609" s="32" t="n">
        <v>46276</v>
      </c>
      <c r="C609" s="51" t="n">
        <v>8057746</v>
      </c>
      <c r="D609" s="62" t="s">
        <v>28</v>
      </c>
      <c r="E609" s="12" t="s">
        <v>47</v>
      </c>
      <c r="F609" s="12" t="s">
        <v>15</v>
      </c>
      <c r="G609" s="34" t="n">
        <v>0</v>
      </c>
      <c r="H609" s="38" t="n">
        <v>0</v>
      </c>
      <c r="I609" s="38" t="n">
        <v>0</v>
      </c>
      <c r="J609" s="13"/>
    </row>
    <row r="610" ht="22.5" customHeight="1">
      <c r="A610" s="12" t="n">
        <f>WEEKNUM(B610,2)</f>
        <v>37</v>
      </c>
      <c r="B610" s="32" t="n">
        <v>46276</v>
      </c>
      <c r="C610" s="51" t="n">
        <v>91399821</v>
      </c>
      <c r="D610" s="61" t="s">
        <v>43</v>
      </c>
      <c r="E610" s="12" t="s">
        <v>14</v>
      </c>
      <c r="F610" s="12" t="s">
        <v>26</v>
      </c>
      <c r="G610" s="34" t="n">
        <v>494</v>
      </c>
      <c r="H610" s="38" t="n">
        <v>0.1</v>
      </c>
      <c r="I610" s="38" t="n">
        <v>49.28</v>
      </c>
      <c r="J610" s="13"/>
    </row>
    <row r="611" ht="22.5" customHeight="1">
      <c r="A611" s="12" t="n">
        <f>WEEKNUM(B611,2)</f>
        <v>37</v>
      </c>
      <c r="B611" s="32" t="n">
        <v>46276</v>
      </c>
      <c r="C611" s="51" t="n">
        <v>8670368</v>
      </c>
      <c r="D611" s="61" t="s">
        <v>16</v>
      </c>
      <c r="E611" s="12" t="s">
        <v>11</v>
      </c>
      <c r="F611" s="12" t="s">
        <v>32</v>
      </c>
      <c r="G611" s="34" t="n">
        <v>4</v>
      </c>
      <c r="H611" s="38" t="n">
        <v>0.17</v>
      </c>
      <c r="I611" s="38" t="n">
        <v>0.68</v>
      </c>
      <c r="J611" s="63" t="n">
        <v>0</v>
      </c>
    </row>
    <row r="612" ht="22.5" customHeight="1">
      <c r="A612" s="12" t="n">
        <f>WEEKNUM(B612,2)</f>
        <v>37</v>
      </c>
      <c r="B612" s="32" t="n">
        <v>46276</v>
      </c>
      <c r="C612" s="51" t="n">
        <v>10514860</v>
      </c>
      <c r="D612" s="62" t="s">
        <v>46</v>
      </c>
      <c r="E612" s="12" t="s">
        <v>14</v>
      </c>
      <c r="F612" s="12" t="s">
        <v>15</v>
      </c>
      <c r="G612" s="34" t="n">
        <v>108</v>
      </c>
      <c r="H612" s="38" t="n">
        <v>0.7</v>
      </c>
      <c r="I612" s="38" t="n">
        <v>75.6</v>
      </c>
      <c r="J612" s="13"/>
    </row>
    <row r="613" ht="22.5" customHeight="1">
      <c r="A613" s="12" t="n">
        <f>WEEKNUM(B613,2)</f>
        <v>37</v>
      </c>
      <c r="B613" s="32" t="n">
        <v>46276</v>
      </c>
      <c r="C613" s="51" t="n">
        <v>91532857</v>
      </c>
      <c r="D613" s="62" t="s">
        <v>48</v>
      </c>
      <c r="E613" s="12" t="s">
        <v>14</v>
      </c>
      <c r="F613" s="12" t="s">
        <v>12</v>
      </c>
      <c r="G613" s="34" t="n">
        <v>71</v>
      </c>
      <c r="H613" s="38" t="n">
        <v>0.175</v>
      </c>
      <c r="I613" s="38" t="n">
        <v>12.4574</v>
      </c>
      <c r="J613" s="13"/>
    </row>
    <row r="614" ht="22.5" customHeight="1">
      <c r="A614" s="12" t="n">
        <f>WEEKNUM(B614,2)</f>
        <v>37</v>
      </c>
      <c r="B614" s="32" t="n">
        <v>46276</v>
      </c>
      <c r="C614" s="51" t="n">
        <v>91534913</v>
      </c>
      <c r="D614" s="62" t="s">
        <v>49</v>
      </c>
      <c r="E614" s="12" t="s">
        <v>50</v>
      </c>
      <c r="F614" s="12" t="s">
        <v>15</v>
      </c>
      <c r="G614" s="34" t="n">
        <v>0</v>
      </c>
      <c r="H614" s="38" t="n">
        <v>0</v>
      </c>
      <c r="I614" s="38" t="n">
        <v>0</v>
      </c>
      <c r="J614" s="13"/>
    </row>
    <row r="615" ht="22.5" customHeight="1">
      <c r="A615" s="12" t="n">
        <f>WEEKNUM(B615,2)</f>
        <v>37</v>
      </c>
      <c r="B615" s="32" t="n">
        <v>46276</v>
      </c>
      <c r="C615" s="51" t="n">
        <v>91533906</v>
      </c>
      <c r="D615" s="62" t="s">
        <v>51</v>
      </c>
      <c r="E615" s="12" t="s">
        <v>52</v>
      </c>
      <c r="F615" s="12" t="s">
        <v>15</v>
      </c>
      <c r="G615" s="34" t="n">
        <v>0</v>
      </c>
      <c r="H615" s="38" t="n">
        <v>0</v>
      </c>
      <c r="I615" s="38" t="n">
        <v>0</v>
      </c>
      <c r="J615" s="13"/>
    </row>
    <row r="616" ht="22.5" customHeight="1">
      <c r="A616" s="12" t="n">
        <f>WEEKNUM(B616,2)</f>
        <v>37</v>
      </c>
      <c r="B616" s="32" t="n">
        <v>46276</v>
      </c>
      <c r="C616" s="51" t="n">
        <v>91545519</v>
      </c>
      <c r="D616" s="62" t="s">
        <v>53</v>
      </c>
      <c r="E616" s="12" t="s">
        <v>47</v>
      </c>
      <c r="F616" s="12" t="s">
        <v>15</v>
      </c>
      <c r="G616" s="34" t="n">
        <v>0</v>
      </c>
      <c r="H616" s="38" t="n">
        <v>0</v>
      </c>
      <c r="I616" s="38" t="n">
        <v>0</v>
      </c>
      <c r="J616" s="13"/>
    </row>
    <row r="617" ht="22.5" customHeight="1">
      <c r="A617" s="12" t="n">
        <f>WEEKNUM(B617,2)</f>
        <v>37</v>
      </c>
      <c r="B617" s="32" t="n">
        <v>46276</v>
      </c>
      <c r="C617" s="51" t="n">
        <v>91551388</v>
      </c>
      <c r="D617" s="62" t="s">
        <v>54</v>
      </c>
      <c r="E617" s="12" t="s">
        <v>34</v>
      </c>
      <c r="F617" s="12" t="s">
        <v>12</v>
      </c>
      <c r="G617" s="34" t="n">
        <v>20</v>
      </c>
      <c r="H617" s="38" t="n">
        <v>1.104</v>
      </c>
      <c r="I617" s="38" t="n">
        <v>22.0898</v>
      </c>
      <c r="J617" s="13"/>
    </row>
    <row r="618" ht="22.5" customHeight="1">
      <c r="A618" s="12" t="n">
        <f>WEEKNUM(B618,2)</f>
        <v>37</v>
      </c>
      <c r="B618" s="32" t="n">
        <v>46276</v>
      </c>
      <c r="C618" s="51" t="n">
        <v>91550293</v>
      </c>
      <c r="D618" s="62" t="s">
        <v>55</v>
      </c>
      <c r="E618" s="12" t="s">
        <v>56</v>
      </c>
      <c r="F618" s="12" t="s">
        <v>15</v>
      </c>
      <c r="G618" s="34" t="n">
        <v>26</v>
      </c>
      <c r="H618" s="38" t="n">
        <v>0.35</v>
      </c>
      <c r="I618" s="38" t="n">
        <v>9.1</v>
      </c>
      <c r="J618" s="13"/>
    </row>
    <row r="619" ht="22.5" customHeight="1">
      <c r="A619" s="12" t="n">
        <f>WEEKNUM(B619,2)</f>
        <v>37</v>
      </c>
      <c r="B619" s="32" t="n">
        <v>46276</v>
      </c>
      <c r="C619" s="51" t="n">
        <v>91550294</v>
      </c>
      <c r="D619" s="62" t="s">
        <v>87</v>
      </c>
      <c r="E619" s="12" t="s">
        <v>34</v>
      </c>
      <c r="F619" s="12" t="s">
        <v>15</v>
      </c>
      <c r="G619" s="34" t="n">
        <v>0</v>
      </c>
      <c r="H619" s="38" t="n">
        <v>0</v>
      </c>
      <c r="I619" s="38" t="n">
        <v>0</v>
      </c>
      <c r="J619" s="13"/>
    </row>
    <row r="620" ht="22.5" customHeight="1">
      <c r="A620" s="12" t="n">
        <f>WEEKNUM(B620,2)</f>
        <v>37</v>
      </c>
      <c r="B620" s="32" t="n">
        <v>46276</v>
      </c>
      <c r="C620" s="51" t="n">
        <v>9333145</v>
      </c>
      <c r="D620" s="62" t="s">
        <v>57</v>
      </c>
      <c r="E620" s="12" t="s">
        <v>14</v>
      </c>
      <c r="F620" s="12" t="s">
        <v>26</v>
      </c>
      <c r="G620" s="34" t="n">
        <v>161</v>
      </c>
      <c r="H620" s="38" t="n">
        <v>0.41</v>
      </c>
      <c r="I620" s="38" t="n">
        <v>65.44</v>
      </c>
      <c r="J620" s="13"/>
    </row>
    <row r="621" ht="22.5" customHeight="1">
      <c r="A621" s="12" t="n">
        <f>WEEKNUM(B621,2)</f>
        <v>37</v>
      </c>
      <c r="B621" s="32" t="n">
        <v>46276</v>
      </c>
      <c r="C621" s="51" t="n">
        <v>91555309</v>
      </c>
      <c r="D621" s="62" t="s">
        <v>53</v>
      </c>
      <c r="E621" s="12" t="s">
        <v>39</v>
      </c>
      <c r="F621" s="12" t="s">
        <v>15</v>
      </c>
      <c r="G621" s="34" t="n">
        <v>0</v>
      </c>
      <c r="H621" s="38" t="n">
        <v>0</v>
      </c>
      <c r="I621" s="38" t="n">
        <v>0</v>
      </c>
      <c r="J621" s="13"/>
    </row>
    <row r="622" ht="22.5" customHeight="1">
      <c r="A622" s="12" t="n">
        <f>WEEKNUM(B622,2)</f>
        <v>37</v>
      </c>
      <c r="B622" s="32" t="n">
        <v>46276</v>
      </c>
      <c r="C622" s="51" t="n">
        <v>91554853</v>
      </c>
      <c r="D622" s="62" t="s">
        <v>53</v>
      </c>
      <c r="E622" s="12" t="s">
        <v>39</v>
      </c>
      <c r="F622" s="12" t="s">
        <v>21</v>
      </c>
      <c r="G622" s="34" t="n">
        <v>2</v>
      </c>
      <c r="H622" s="38" t="n">
        <v>0.3</v>
      </c>
      <c r="I622" s="38" t="n">
        <v>0.6</v>
      </c>
      <c r="J622" s="13"/>
    </row>
    <row r="623" ht="22.5" customHeight="1">
      <c r="A623" s="12" t="n">
        <f>WEEKNUM(B623,2)</f>
        <v>37</v>
      </c>
      <c r="B623" s="32" t="n">
        <v>46276</v>
      </c>
      <c r="C623" s="51" t="n">
        <v>91557347</v>
      </c>
      <c r="D623" s="62" t="s">
        <v>58</v>
      </c>
      <c r="E623" s="12" t="s">
        <v>14</v>
      </c>
      <c r="F623" s="12" t="s">
        <v>15</v>
      </c>
      <c r="G623" s="34" t="n">
        <v>5</v>
      </c>
      <c r="H623" s="38" t="n">
        <v>0.8</v>
      </c>
      <c r="I623" s="38" t="n">
        <v>4</v>
      </c>
      <c r="J623" s="13"/>
    </row>
    <row r="624" ht="22.5" customHeight="1">
      <c r="A624" s="12" t="n">
        <f>WEEKNUM(B624,2)</f>
        <v>37</v>
      </c>
      <c r="B624" s="32" t="n">
        <v>46276</v>
      </c>
      <c r="C624" s="51" t="n">
        <v>12115625</v>
      </c>
      <c r="D624" s="62" t="s">
        <v>59</v>
      </c>
      <c r="E624" s="12" t="s">
        <v>14</v>
      </c>
      <c r="F624" s="12" t="s">
        <v>15</v>
      </c>
      <c r="G624" s="34" t="n">
        <v>2</v>
      </c>
      <c r="H624" s="38" t="n">
        <v>0.15</v>
      </c>
      <c r="I624" s="38" t="n">
        <v>0.3</v>
      </c>
      <c r="J624" s="13"/>
    </row>
    <row r="625" ht="22.5" customHeight="1">
      <c r="A625" s="12" t="n">
        <f>WEEKNUM(B625,2)</f>
        <v>37</v>
      </c>
      <c r="B625" s="32" t="n">
        <v>46276</v>
      </c>
      <c r="C625" s="51" t="n">
        <v>91564897</v>
      </c>
      <c r="D625" s="62" t="s">
        <v>33</v>
      </c>
      <c r="E625" s="12" t="s">
        <v>56</v>
      </c>
      <c r="F625" s="12" t="s">
        <v>15</v>
      </c>
      <c r="G625" s="34" t="n">
        <v>1</v>
      </c>
      <c r="H625" s="38" t="n">
        <v>0</v>
      </c>
      <c r="I625" s="38" t="n">
        <v>0</v>
      </c>
      <c r="J625" s="13"/>
    </row>
    <row r="626" ht="22.5" customHeight="1">
      <c r="A626" s="12" t="n">
        <f>WEEKNUM(B626,2)</f>
        <v>37</v>
      </c>
      <c r="B626" s="32" t="n">
        <v>46276</v>
      </c>
      <c r="C626" s="51" t="n">
        <v>91564896</v>
      </c>
      <c r="D626" s="62" t="s">
        <v>60</v>
      </c>
      <c r="E626" s="12" t="s">
        <v>14</v>
      </c>
      <c r="F626" s="12" t="s">
        <v>15</v>
      </c>
      <c r="G626" s="34" t="n">
        <v>9</v>
      </c>
      <c r="H626" s="38" t="n">
        <v>0.311</v>
      </c>
      <c r="I626" s="38" t="n">
        <v>2.8</v>
      </c>
      <c r="J626" s="13"/>
    </row>
    <row r="627" ht="22.5" customHeight="1">
      <c r="A627" s="12" t="n">
        <f>WEEKNUM(B627,2)</f>
        <v>37</v>
      </c>
      <c r="B627" s="32" t="n">
        <v>46276</v>
      </c>
      <c r="C627" s="51" t="n">
        <v>91399439</v>
      </c>
      <c r="D627" s="62" t="s">
        <v>64</v>
      </c>
      <c r="E627" s="12" t="s">
        <v>29</v>
      </c>
      <c r="F627" s="12" t="s">
        <v>15</v>
      </c>
      <c r="G627" s="12" t="n">
        <v>25</v>
      </c>
      <c r="H627" s="38" t="n">
        <v>0.1</v>
      </c>
      <c r="I627" s="38" t="n">
        <v>2.5</v>
      </c>
      <c r="J627" s="13"/>
    </row>
    <row r="628" ht="22.5" customHeight="1">
      <c r="A628" s="12" t="n">
        <f>WEEKNUM(B628,2)</f>
        <v>37</v>
      </c>
      <c r="B628" s="32" t="n">
        <v>46276</v>
      </c>
      <c r="C628" s="51" t="n">
        <v>91399437</v>
      </c>
      <c r="D628" s="62" t="s">
        <v>65</v>
      </c>
      <c r="E628" s="38" t="s">
        <v>63</v>
      </c>
      <c r="F628" s="12" t="s">
        <v>15</v>
      </c>
      <c r="G628" s="34" t="n">
        <v>50</v>
      </c>
      <c r="H628" s="38" t="n">
        <v>0.15</v>
      </c>
      <c r="I628" s="38" t="n">
        <v>7.5</v>
      </c>
      <c r="J628" s="65"/>
    </row>
    <row r="629" ht="22.5" customHeight="1">
      <c r="A629" s="12" t="n">
        <f>WEEKNUM(B629,2)</f>
        <v>37</v>
      </c>
      <c r="B629" s="32" t="n">
        <v>46276</v>
      </c>
      <c r="C629" s="51" t="n">
        <v>5556054</v>
      </c>
      <c r="D629" s="62" t="s">
        <v>66</v>
      </c>
      <c r="E629" s="12" t="s">
        <v>39</v>
      </c>
      <c r="F629" s="12" t="s">
        <v>15</v>
      </c>
      <c r="G629" s="56" t="n">
        <v>3</v>
      </c>
      <c r="H629" s="38" t="n">
        <v>0.75</v>
      </c>
      <c r="I629" s="38" t="n">
        <v>2.25</v>
      </c>
      <c r="J629" s="13"/>
    </row>
    <row r="630" ht="22.5" customHeight="1">
      <c r="A630" s="12" t="n">
        <f>WEEKNUM(B630,2)</f>
        <v>37</v>
      </c>
      <c r="B630" s="32" t="n">
        <v>46276</v>
      </c>
      <c r="C630" s="51" t="n">
        <v>8628042</v>
      </c>
      <c r="D630" s="62" t="s">
        <v>30</v>
      </c>
      <c r="E630" s="12" t="s">
        <v>14</v>
      </c>
      <c r="F630" s="12" t="s">
        <v>26</v>
      </c>
      <c r="G630" s="12" t="n">
        <v>661</v>
      </c>
      <c r="H630" s="38" t="n">
        <v>0.59</v>
      </c>
      <c r="I630" s="38" t="n">
        <v>392.4</v>
      </c>
      <c r="J630" s="13"/>
    </row>
    <row r="631" ht="22.5" customHeight="1">
      <c r="A631" s="12" t="n">
        <f>WEEKNUM(B631,2)</f>
        <v>37</v>
      </c>
      <c r="B631" s="32" t="n">
        <v>46276</v>
      </c>
      <c r="C631" s="51" t="n">
        <v>9297014</v>
      </c>
      <c r="D631" s="62" t="s">
        <v>13</v>
      </c>
      <c r="E631" s="12" t="s">
        <v>14</v>
      </c>
      <c r="F631" s="12" t="s">
        <v>26</v>
      </c>
      <c r="G631" s="12" t="n">
        <v>134</v>
      </c>
      <c r="H631" s="38" t="n">
        <v>0.31</v>
      </c>
      <c r="I631" s="38" t="n">
        <v>41.49</v>
      </c>
      <c r="J631" s="13"/>
    </row>
    <row r="632" ht="22.5" customHeight="1">
      <c r="A632" s="12" t="n">
        <f>WEEKNUM(B632,2)</f>
        <v>37</v>
      </c>
      <c r="B632" s="32" t="n">
        <v>46276</v>
      </c>
      <c r="C632" s="51" t="n">
        <v>7815836</v>
      </c>
      <c r="D632" s="62" t="s">
        <v>67</v>
      </c>
      <c r="E632" s="12" t="s">
        <v>39</v>
      </c>
      <c r="F632" s="12" t="s">
        <v>15</v>
      </c>
      <c r="G632" s="56" t="n">
        <v>3048</v>
      </c>
      <c r="H632" s="38" t="n">
        <v>0.098</v>
      </c>
      <c r="I632" s="38" t="n">
        <v>298.13</v>
      </c>
      <c r="J632" s="13"/>
    </row>
    <row r="633" ht="22.5" customHeight="1">
      <c r="A633" s="12" t="n">
        <f>WEEKNUM(B633,2)</f>
        <v>37</v>
      </c>
      <c r="B633" s="32" t="n">
        <v>46276</v>
      </c>
      <c r="C633" s="51" t="n">
        <v>8312006</v>
      </c>
      <c r="D633" s="62" t="s">
        <v>68</v>
      </c>
      <c r="E633" s="12" t="s">
        <v>14</v>
      </c>
      <c r="F633" s="12" t="s">
        <v>15</v>
      </c>
      <c r="G633" s="56" t="n">
        <v>50</v>
      </c>
      <c r="H633" s="38" t="n">
        <v>0.12</v>
      </c>
      <c r="I633" s="38" t="n">
        <v>6</v>
      </c>
      <c r="J633" s="13"/>
    </row>
    <row r="634" ht="22.5" customHeight="1">
      <c r="A634" s="12" t="n">
        <f>WEEKNUM(B634,2)</f>
        <v>37</v>
      </c>
      <c r="B634" s="32" t="n">
        <v>46276</v>
      </c>
      <c r="C634" s="51" t="n">
        <v>91467820</v>
      </c>
      <c r="D634" s="62" t="s">
        <v>69</v>
      </c>
      <c r="E634" s="12" t="s">
        <v>39</v>
      </c>
      <c r="F634" s="12" t="s">
        <v>15</v>
      </c>
      <c r="G634" s="56" t="n">
        <v>200</v>
      </c>
      <c r="H634" s="38" t="n">
        <v>0.1</v>
      </c>
      <c r="I634" s="38" t="n">
        <v>20</v>
      </c>
      <c r="J634" s="13"/>
    </row>
    <row r="635" ht="22.5" customHeight="1">
      <c r="A635" s="12" t="n">
        <f>WEEKNUM(B635,2)</f>
        <v>37</v>
      </c>
      <c r="B635" s="32" t="n">
        <v>46276</v>
      </c>
      <c r="C635" s="51" t="n">
        <v>91467821</v>
      </c>
      <c r="D635" s="62" t="s">
        <v>69</v>
      </c>
      <c r="E635" s="12" t="s">
        <v>17</v>
      </c>
      <c r="F635" s="12" t="s">
        <v>15</v>
      </c>
      <c r="G635" s="56" t="n">
        <v>100</v>
      </c>
      <c r="H635" s="38" t="n">
        <v>0.17</v>
      </c>
      <c r="I635" s="38" t="n">
        <v>17</v>
      </c>
      <c r="J635" s="13"/>
    </row>
    <row r="636" ht="22.5" customHeight="1">
      <c r="A636" s="12" t="n">
        <f>WEEKNUM(B636,2)</f>
        <v>37</v>
      </c>
      <c r="B636" s="32" t="n">
        <v>46276</v>
      </c>
      <c r="C636" s="51" t="n">
        <v>10295313</v>
      </c>
      <c r="D636" s="62" t="s">
        <v>68</v>
      </c>
      <c r="E636" s="12" t="s">
        <v>14</v>
      </c>
      <c r="F636" s="12" t="s">
        <v>15</v>
      </c>
      <c r="G636" s="56" t="n">
        <v>0</v>
      </c>
      <c r="H636" s="38" t="n">
        <v>0</v>
      </c>
      <c r="I636" s="38" t="n">
        <v>0</v>
      </c>
      <c r="J636" s="13"/>
    </row>
    <row r="637" ht="22.5" customHeight="1">
      <c r="A637" s="12" t="n">
        <f>WEEKNUM(B637,2)</f>
        <v>37</v>
      </c>
      <c r="B637" s="32" t="n">
        <v>46276</v>
      </c>
      <c r="C637" s="51" t="n">
        <v>91496145</v>
      </c>
      <c r="D637" s="62" t="s">
        <v>69</v>
      </c>
      <c r="E637" s="38" t="s">
        <v>63</v>
      </c>
      <c r="F637" s="12" t="s">
        <v>15</v>
      </c>
      <c r="G637" s="56" t="n">
        <v>50</v>
      </c>
      <c r="H637" s="38" t="n">
        <v>0.15</v>
      </c>
      <c r="I637" s="38" t="n">
        <v>7.5</v>
      </c>
      <c r="J637" s="13"/>
    </row>
    <row r="638" ht="22.5" customHeight="1">
      <c r="A638" s="12" t="n">
        <f>WEEKNUM(B638,2)</f>
        <v>37</v>
      </c>
      <c r="B638" s="32" t="n">
        <v>46276</v>
      </c>
      <c r="C638" s="51" t="n">
        <v>91496146</v>
      </c>
      <c r="D638" s="62" t="s">
        <v>69</v>
      </c>
      <c r="E638" s="12" t="s">
        <v>47</v>
      </c>
      <c r="F638" s="12" t="s">
        <v>15</v>
      </c>
      <c r="G638" s="56" t="n">
        <v>133</v>
      </c>
      <c r="H638" s="38" t="n">
        <v>0.14</v>
      </c>
      <c r="I638" s="38" t="n">
        <v>18.62</v>
      </c>
      <c r="J638" s="13"/>
    </row>
    <row r="639" ht="22.5" customHeight="1">
      <c r="A639" s="12" t="n">
        <f>WEEKNUM(B639,2)</f>
        <v>37</v>
      </c>
      <c r="B639" s="32" t="n">
        <v>46276</v>
      </c>
      <c r="C639" s="51" t="n">
        <v>91496147</v>
      </c>
      <c r="D639" s="62" t="s">
        <v>69</v>
      </c>
      <c r="E639" s="12" t="s">
        <v>11</v>
      </c>
      <c r="F639" s="12" t="s">
        <v>15</v>
      </c>
      <c r="G639" s="56" t="n">
        <v>144</v>
      </c>
      <c r="H639" s="38" t="n">
        <v>0.13</v>
      </c>
      <c r="I639" s="38" t="n">
        <v>18.72</v>
      </c>
      <c r="J639" s="13"/>
    </row>
    <row r="640" ht="22.5" customHeight="1">
      <c r="A640" s="12" t="n">
        <f>WEEKNUM(B640,2)</f>
        <v>37</v>
      </c>
      <c r="B640" s="32" t="n">
        <v>46276</v>
      </c>
      <c r="C640" s="51" t="n">
        <v>91496148</v>
      </c>
      <c r="D640" s="62" t="s">
        <v>69</v>
      </c>
      <c r="E640" s="12" t="s">
        <v>14</v>
      </c>
      <c r="F640" s="12" t="s">
        <v>15</v>
      </c>
      <c r="G640" s="56" t="n">
        <v>160</v>
      </c>
      <c r="H640" s="38" t="n">
        <v>0.15</v>
      </c>
      <c r="I640" s="38" t="n">
        <v>24</v>
      </c>
      <c r="J640" s="13"/>
    </row>
    <row r="641" ht="22.5" customHeight="1">
      <c r="A641" s="12" t="n">
        <f>WEEKNUM(B641,2)</f>
        <v>37</v>
      </c>
      <c r="B641" s="32" t="n">
        <v>46276</v>
      </c>
      <c r="C641" s="51" t="n">
        <v>10765365</v>
      </c>
      <c r="D641" s="62" t="s">
        <v>70</v>
      </c>
      <c r="E641" s="38" t="s">
        <v>63</v>
      </c>
      <c r="F641" s="12" t="s">
        <v>15</v>
      </c>
      <c r="G641" s="56" t="n">
        <v>100</v>
      </c>
      <c r="H641" s="38" t="n">
        <v>0.181</v>
      </c>
      <c r="I641" s="38" t="n">
        <v>18.07</v>
      </c>
      <c r="J641" s="13"/>
    </row>
    <row r="642" ht="22.5" customHeight="1">
      <c r="A642" s="12" t="n">
        <f>WEEKNUM(B642,2)</f>
        <v>37</v>
      </c>
      <c r="B642" s="32" t="n">
        <v>46276</v>
      </c>
      <c r="C642" s="51" t="n">
        <v>11079953</v>
      </c>
      <c r="D642" s="62" t="s">
        <v>66</v>
      </c>
      <c r="E642" s="12" t="s">
        <v>39</v>
      </c>
      <c r="F642" s="12" t="s">
        <v>15</v>
      </c>
      <c r="G642" s="56" t="n">
        <v>0</v>
      </c>
      <c r="H642" s="38" t="n">
        <v>0</v>
      </c>
      <c r="I642" s="38" t="n">
        <v>0</v>
      </c>
      <c r="J642" s="13"/>
    </row>
    <row r="643" ht="22.5" customHeight="1">
      <c r="A643" s="12" t="n">
        <f>WEEKNUM(B643,2)</f>
        <v>37</v>
      </c>
      <c r="B643" s="32" t="n">
        <v>46276</v>
      </c>
      <c r="C643" s="51" t="n">
        <v>9535696</v>
      </c>
      <c r="D643" s="62" t="s">
        <v>89</v>
      </c>
      <c r="E643" s="38" t="s">
        <v>39</v>
      </c>
      <c r="F643" s="12" t="s">
        <v>15</v>
      </c>
      <c r="G643" s="56" t="n">
        <v>0</v>
      </c>
      <c r="H643" s="38" t="n">
        <v>0</v>
      </c>
      <c r="I643" s="38" t="n">
        <v>0</v>
      </c>
      <c r="J643" s="13"/>
    </row>
    <row r="644" ht="22.5" customHeight="1">
      <c r="A644" s="12" t="n">
        <f>WEEKNUM(B644,2)</f>
        <v>37</v>
      </c>
      <c r="B644" s="32" t="n">
        <v>46276</v>
      </c>
      <c r="C644" s="51" t="n">
        <v>11690181</v>
      </c>
      <c r="D644" s="62" t="s">
        <v>71</v>
      </c>
      <c r="E644" s="12" t="s">
        <v>14</v>
      </c>
      <c r="F644" s="12" t="s">
        <v>15</v>
      </c>
      <c r="G644" s="56" t="n">
        <v>500</v>
      </c>
      <c r="H644" s="38" t="n">
        <v>0.42</v>
      </c>
      <c r="I644" s="38" t="n">
        <v>210</v>
      </c>
      <c r="J644" s="13"/>
    </row>
    <row r="645" ht="22.5" customHeight="1">
      <c r="A645" s="12" t="n">
        <f>WEEKNUM(B645,2)</f>
        <v>37</v>
      </c>
      <c r="B645" s="32" t="n">
        <v>46276</v>
      </c>
      <c r="C645" s="51" t="n">
        <v>11836152</v>
      </c>
      <c r="D645" s="62" t="s">
        <v>67</v>
      </c>
      <c r="E645" s="38" t="s">
        <v>39</v>
      </c>
      <c r="F645" s="12" t="s">
        <v>15</v>
      </c>
      <c r="G645" s="56" t="n">
        <v>2</v>
      </c>
      <c r="H645" s="38" t="n">
        <v>0.09</v>
      </c>
      <c r="I645" s="38" t="n">
        <v>0.18</v>
      </c>
      <c r="J645" s="13"/>
    </row>
    <row r="646" ht="22.5" customHeight="1">
      <c r="A646" s="12" t="n">
        <f>WEEKNUM(B646,2)</f>
        <v>37</v>
      </c>
      <c r="B646" s="32" t="n">
        <v>46276</v>
      </c>
      <c r="C646" s="51" t="n">
        <v>11862336</v>
      </c>
      <c r="D646" s="62" t="s">
        <v>64</v>
      </c>
      <c r="E646" s="38" t="s">
        <v>29</v>
      </c>
      <c r="F646" s="12" t="s">
        <v>15</v>
      </c>
      <c r="G646" s="56" t="n">
        <v>0</v>
      </c>
      <c r="H646" s="38" t="n">
        <v>0</v>
      </c>
      <c r="I646" s="38" t="n">
        <v>0</v>
      </c>
      <c r="J646" s="13"/>
    </row>
    <row r="647" ht="22.5" customHeight="1">
      <c r="A647" s="12" t="n">
        <f>WEEKNUM(B647,2)</f>
        <v>37</v>
      </c>
      <c r="B647" s="32" t="n">
        <v>46276</v>
      </c>
      <c r="C647" s="51" t="n">
        <v>11924259</v>
      </c>
      <c r="D647" s="62" t="s">
        <v>72</v>
      </c>
      <c r="E647" s="38" t="s">
        <v>39</v>
      </c>
      <c r="F647" s="12" t="s">
        <v>15</v>
      </c>
      <c r="G647" s="56" t="n">
        <v>100</v>
      </c>
      <c r="H647" s="38" t="n">
        <v>0.12</v>
      </c>
      <c r="I647" s="38" t="n">
        <v>12</v>
      </c>
      <c r="J647" s="13"/>
    </row>
    <row r="648" ht="22.5" customHeight="1">
      <c r="A648" s="12" t="n">
        <f>WEEKNUM(B648,2)</f>
        <v>37</v>
      </c>
      <c r="B648" s="32" t="n">
        <v>46276</v>
      </c>
      <c r="C648" s="51" t="n">
        <v>11924419</v>
      </c>
      <c r="D648" s="62" t="s">
        <v>72</v>
      </c>
      <c r="E648" s="38" t="s">
        <v>39</v>
      </c>
      <c r="F648" s="38" t="s">
        <v>26</v>
      </c>
      <c r="G648" s="56" t="n">
        <v>71</v>
      </c>
      <c r="H648" s="38" t="n">
        <v>0.14</v>
      </c>
      <c r="I648" s="38" t="n">
        <v>9.85</v>
      </c>
      <c r="J648" s="13"/>
    </row>
    <row r="649" ht="22.5" customHeight="1">
      <c r="A649" s="12" t="n">
        <f>WEEKNUM(B649,2)</f>
        <v>37</v>
      </c>
      <c r="B649" s="32" t="n">
        <v>46276</v>
      </c>
      <c r="C649" s="51" t="n">
        <v>12038500</v>
      </c>
      <c r="D649" s="62" t="s">
        <v>71</v>
      </c>
      <c r="E649" s="12" t="s">
        <v>14</v>
      </c>
      <c r="F649" s="12" t="s">
        <v>15</v>
      </c>
      <c r="G649" s="56" t="n">
        <v>0</v>
      </c>
      <c r="H649" s="38" t="n">
        <v>0</v>
      </c>
      <c r="I649" s="38" t="n">
        <v>0</v>
      </c>
      <c r="J649" s="13"/>
    </row>
    <row r="650" ht="22.5" customHeight="1">
      <c r="A650" s="12" t="n">
        <f>WEEKNUM(B650,2)</f>
        <v>37</v>
      </c>
      <c r="B650" s="32" t="n">
        <v>46276</v>
      </c>
      <c r="C650" s="51" t="n">
        <v>6395488</v>
      </c>
      <c r="D650" s="62" t="s">
        <v>42</v>
      </c>
      <c r="E650" s="12" t="s">
        <v>14</v>
      </c>
      <c r="F650" s="12" t="s">
        <v>15</v>
      </c>
      <c r="G650" s="12" t="n">
        <v>200</v>
      </c>
      <c r="H650" s="38" t="n">
        <v>0.3</v>
      </c>
      <c r="I650" s="38" t="n">
        <v>60</v>
      </c>
      <c r="J650" s="13"/>
    </row>
    <row r="651" ht="22.5" customHeight="1">
      <c r="A651" s="12" t="n">
        <f>WEEKNUM(B651,2)</f>
        <v>37</v>
      </c>
      <c r="B651" s="32" t="n">
        <v>46276</v>
      </c>
      <c r="C651" s="51" t="n">
        <v>8291713</v>
      </c>
      <c r="D651" s="61" t="s">
        <v>43</v>
      </c>
      <c r="E651" s="30" t="s">
        <v>14</v>
      </c>
      <c r="F651" s="60" t="s">
        <v>15</v>
      </c>
      <c r="G651" s="58" t="n">
        <v>1500</v>
      </c>
      <c r="H651" s="59" t="n">
        <v>0.135</v>
      </c>
      <c r="I651" s="59" t="n">
        <v>202.635</v>
      </c>
      <c r="J651" s="13"/>
    </row>
    <row r="652" ht="22.5" customHeight="1">
      <c r="A652" s="12" t="n">
        <f>WEEKNUM(B652,2)</f>
        <v>37</v>
      </c>
      <c r="B652" s="32" t="n">
        <v>46276</v>
      </c>
      <c r="C652" s="51" t="n">
        <v>8566541</v>
      </c>
      <c r="D652" s="61" t="s">
        <v>73</v>
      </c>
      <c r="E652" s="55" t="s">
        <v>14</v>
      </c>
      <c r="F652" s="38" t="s">
        <v>26</v>
      </c>
      <c r="G652" s="34" t="n">
        <v>327</v>
      </c>
      <c r="H652" s="38" t="n">
        <v>0.17</v>
      </c>
      <c r="I652" s="38" t="n">
        <v>55.42</v>
      </c>
      <c r="J652" s="65"/>
    </row>
    <row r="653" ht="22.5" customHeight="1">
      <c r="A653" s="12" t="n">
        <f>WEEKNUM(B653,2)</f>
        <v>37</v>
      </c>
      <c r="B653" s="32" t="n">
        <v>46276</v>
      </c>
      <c r="C653" s="51" t="n">
        <v>8566084</v>
      </c>
      <c r="D653" s="61" t="s">
        <v>74</v>
      </c>
      <c r="E653" s="55" t="s">
        <v>29</v>
      </c>
      <c r="F653" s="12" t="s">
        <v>15</v>
      </c>
      <c r="G653" s="57" t="n">
        <v>100</v>
      </c>
      <c r="H653" s="38" t="n">
        <v>0.12</v>
      </c>
      <c r="I653" s="38" t="n">
        <v>12</v>
      </c>
      <c r="J653" s="13"/>
    </row>
    <row r="654" ht="22.5" customHeight="1">
      <c r="A654" s="12" t="n">
        <f>WEEKNUM(B654,2)</f>
        <v>37</v>
      </c>
      <c r="B654" s="32" t="n">
        <v>46276</v>
      </c>
      <c r="C654" s="51" t="n">
        <v>2937658</v>
      </c>
      <c r="D654" s="67" t="s">
        <v>75</v>
      </c>
      <c r="E654" s="66" t="s">
        <v>14</v>
      </c>
      <c r="F654" s="37" t="s">
        <v>15</v>
      </c>
      <c r="G654" s="81" t="n">
        <v>100</v>
      </c>
      <c r="H654" s="72" t="n">
        <v>0.123</v>
      </c>
      <c r="I654" s="72" t="n">
        <v>12.3</v>
      </c>
      <c r="J654" s="13"/>
    </row>
    <row r="655" ht="22.5" customHeight="1">
      <c r="A655" s="12" t="n">
        <f>WEEKNUM(B655,2)</f>
        <v>37</v>
      </c>
      <c r="B655" s="32" t="n">
        <v>46276</v>
      </c>
      <c r="C655" s="51" t="n">
        <v>6706444</v>
      </c>
      <c r="D655" s="68" t="s">
        <v>76</v>
      </c>
      <c r="E655" s="12" t="s">
        <v>77</v>
      </c>
      <c r="F655" s="38" t="s">
        <v>12</v>
      </c>
      <c r="G655" s="57" t="n">
        <v>15</v>
      </c>
      <c r="H655" s="38" t="n">
        <v>0.791</v>
      </c>
      <c r="I655" s="38" t="n">
        <v>11.8711</v>
      </c>
      <c r="J655" s="13"/>
    </row>
    <row r="656" ht="22.5" customHeight="1">
      <c r="A656" s="12" t="n">
        <f>WEEKNUM(B656,2)</f>
        <v>37</v>
      </c>
      <c r="B656" s="32" t="n">
        <v>46276</v>
      </c>
      <c r="C656" s="51" t="n">
        <v>5963354</v>
      </c>
      <c r="D656" s="62" t="s">
        <v>76</v>
      </c>
      <c r="E656" s="51" t="s">
        <v>77</v>
      </c>
      <c r="F656" s="12" t="s">
        <v>15</v>
      </c>
      <c r="G656" s="57" t="n">
        <v>324</v>
      </c>
      <c r="H656" s="38" t="n">
        <v>0.594</v>
      </c>
      <c r="I656" s="38" t="n">
        <v>192.576</v>
      </c>
      <c r="J656" s="63"/>
    </row>
    <row r="657" ht="22.5" customHeight="1">
      <c r="A657" s="12" t="n">
        <f>WEEKNUM(B657,2)</f>
        <v>37</v>
      </c>
      <c r="B657" s="32" t="n">
        <v>46276</v>
      </c>
      <c r="C657" s="51" t="n">
        <v>9686529</v>
      </c>
      <c r="D657" s="61" t="s">
        <v>76</v>
      </c>
      <c r="E657" s="55" t="s">
        <v>78</v>
      </c>
      <c r="F657" s="12" t="s">
        <v>15</v>
      </c>
      <c r="G657" s="57" t="n">
        <v>38</v>
      </c>
      <c r="H657" s="38" t="n">
        <v>0.5</v>
      </c>
      <c r="I657" s="38" t="n">
        <v>19</v>
      </c>
      <c r="J657" s="13"/>
    </row>
    <row r="658" ht="22.5" customHeight="1">
      <c r="A658" s="12" t="n">
        <f>WEEKNUM(B658,2)</f>
        <v>37</v>
      </c>
      <c r="B658" s="32" t="n">
        <v>46276</v>
      </c>
      <c r="C658" s="51" t="n">
        <v>5963400</v>
      </c>
      <c r="D658" s="61" t="s">
        <v>76</v>
      </c>
      <c r="E658" s="55" t="s">
        <v>79</v>
      </c>
      <c r="F658" s="12" t="s">
        <v>15</v>
      </c>
      <c r="G658" s="57" t="n">
        <v>100</v>
      </c>
      <c r="H658" s="38" t="n">
        <v>0.211</v>
      </c>
      <c r="I658" s="38" t="n">
        <v>21.06</v>
      </c>
      <c r="J658" s="13"/>
    </row>
    <row r="659" ht="22.5" customHeight="1">
      <c r="A659" s="37" t="n">
        <f>WEEKNUM(B659,2)</f>
        <v>37</v>
      </c>
      <c r="B659" s="32" t="n">
        <v>46276</v>
      </c>
      <c r="C659" s="64" t="n">
        <v>10080665</v>
      </c>
      <c r="D659" s="67" t="s">
        <v>76</v>
      </c>
      <c r="E659" s="55" t="s">
        <v>80</v>
      </c>
      <c r="F659" s="12" t="s">
        <v>15</v>
      </c>
      <c r="G659" s="57" t="n">
        <v>16</v>
      </c>
      <c r="H659" s="38" t="n">
        <v>0.38</v>
      </c>
      <c r="I659" s="38" t="n">
        <v>6.08</v>
      </c>
      <c r="J659" s="13"/>
    </row>
    <row r="660" ht="22.5" customHeight="1">
      <c r="A660" s="12" t="n">
        <f>WEEKNUM(B660,2)</f>
        <v>37</v>
      </c>
      <c r="B660" s="32" t="n">
        <v>46276</v>
      </c>
      <c r="C660" s="12" t="n">
        <v>91520433</v>
      </c>
      <c r="D660" s="61" t="s">
        <v>69</v>
      </c>
      <c r="E660" s="55" t="s">
        <v>14</v>
      </c>
      <c r="F660" s="12" t="s">
        <v>15</v>
      </c>
      <c r="G660" s="57" t="n">
        <v>0</v>
      </c>
      <c r="H660" s="38" t="n">
        <v>0</v>
      </c>
      <c r="I660" s="38" t="n">
        <v>0</v>
      </c>
      <c r="J660" s="13"/>
    </row>
    <row r="661" ht="22.5" customHeight="1">
      <c r="A661" s="12" t="n">
        <f>WEEKNUM(B661,2)</f>
        <v>37</v>
      </c>
      <c r="B661" s="32" t="n">
        <v>46276</v>
      </c>
      <c r="C661" s="51" t="n">
        <v>5623760</v>
      </c>
      <c r="D661" s="61" t="s">
        <v>81</v>
      </c>
      <c r="E661" s="55" t="s">
        <v>14</v>
      </c>
      <c r="F661" s="12" t="s">
        <v>15</v>
      </c>
      <c r="G661" s="34" t="n">
        <v>50</v>
      </c>
      <c r="H661" s="38" t="n">
        <v>0.15</v>
      </c>
      <c r="I661" s="38" t="n">
        <v>7.5</v>
      </c>
      <c r="J661" s="13"/>
    </row>
    <row r="662" ht="22.5" customHeight="1">
      <c r="A662" s="12" t="n">
        <f>WEEKNUM(B662,2)</f>
        <v>37</v>
      </c>
      <c r="B662" s="32" t="n">
        <v>46276</v>
      </c>
      <c r="C662" s="51" t="n">
        <v>11078827</v>
      </c>
      <c r="D662" s="61" t="s">
        <v>76</v>
      </c>
      <c r="E662" s="55" t="s">
        <v>79</v>
      </c>
      <c r="F662" s="12" t="s">
        <v>15</v>
      </c>
      <c r="G662" s="57" t="n">
        <v>0</v>
      </c>
      <c r="H662" s="38" t="n">
        <v>0</v>
      </c>
      <c r="I662" s="38" t="n">
        <v>0</v>
      </c>
      <c r="J662" s="13"/>
    </row>
    <row r="663" ht="22.5" customHeight="1">
      <c r="A663" s="12" t="n">
        <f>WEEKNUM(B663,2)</f>
        <v>37</v>
      </c>
      <c r="B663" s="32" t="n">
        <v>46276</v>
      </c>
      <c r="C663" s="51" t="n">
        <v>11078981</v>
      </c>
      <c r="D663" s="61" t="s">
        <v>76</v>
      </c>
      <c r="E663" s="51" t="s">
        <v>77</v>
      </c>
      <c r="F663" s="12" t="s">
        <v>15</v>
      </c>
      <c r="G663" s="57" t="n">
        <v>0</v>
      </c>
      <c r="H663" s="38" t="n">
        <v>0</v>
      </c>
      <c r="I663" s="38" t="n">
        <v>0</v>
      </c>
      <c r="J663" s="13"/>
    </row>
    <row r="664" ht="22.5" customHeight="1">
      <c r="A664" s="12" t="n">
        <f>WEEKNUM(B664,2)</f>
        <v>37</v>
      </c>
      <c r="B664" s="32" t="n">
        <v>46276</v>
      </c>
      <c r="C664" s="51" t="n">
        <v>11080833</v>
      </c>
      <c r="D664" s="61" t="s">
        <v>76</v>
      </c>
      <c r="E664" s="55" t="s">
        <v>78</v>
      </c>
      <c r="F664" s="12" t="s">
        <v>15</v>
      </c>
      <c r="G664" s="57" t="n">
        <v>0</v>
      </c>
      <c r="H664" s="38" t="n">
        <v>0</v>
      </c>
      <c r="I664" s="38" t="n">
        <v>0</v>
      </c>
      <c r="J664" s="13"/>
    </row>
    <row r="665" ht="22.5" customHeight="1">
      <c r="A665" s="12" t="n">
        <f>WEEKNUM(B665,2)</f>
        <v>37</v>
      </c>
      <c r="B665" s="32" t="n">
        <v>46276</v>
      </c>
      <c r="C665" s="51" t="n">
        <v>11081056</v>
      </c>
      <c r="D665" s="61" t="s">
        <v>76</v>
      </c>
      <c r="E665" s="55" t="s">
        <v>80</v>
      </c>
      <c r="F665" s="12" t="s">
        <v>15</v>
      </c>
      <c r="G665" s="57" t="n">
        <v>0</v>
      </c>
      <c r="H665" s="38" t="n">
        <v>0</v>
      </c>
      <c r="I665" s="38" t="n">
        <v>0</v>
      </c>
      <c r="J665" s="13"/>
    </row>
    <row r="666" ht="22.5" customHeight="1">
      <c r="A666" s="12" t="n">
        <f>WEEKNUM(B666,2)</f>
        <v>37</v>
      </c>
      <c r="B666" s="32" t="n">
        <v>46276</v>
      </c>
      <c r="C666" s="51" t="n">
        <v>11078963</v>
      </c>
      <c r="D666" s="61" t="s">
        <v>75</v>
      </c>
      <c r="E666" s="55" t="s">
        <v>14</v>
      </c>
      <c r="F666" s="12" t="s">
        <v>15</v>
      </c>
      <c r="G666" s="57" t="n">
        <v>23</v>
      </c>
      <c r="H666" s="38" t="n">
        <v>0.4</v>
      </c>
      <c r="I666" s="38" t="n">
        <v>9.2</v>
      </c>
      <c r="J666" s="13"/>
    </row>
    <row r="667" ht="22.5" customHeight="1">
      <c r="A667" s="12" t="n">
        <f>WEEKNUM(B667,2)</f>
        <v>37</v>
      </c>
      <c r="B667" s="32" t="n">
        <v>46276</v>
      </c>
      <c r="C667" s="51" t="n">
        <v>91538300</v>
      </c>
      <c r="D667" s="61" t="s">
        <v>69</v>
      </c>
      <c r="E667" s="55" t="s">
        <v>39</v>
      </c>
      <c r="F667" s="12" t="s">
        <v>15</v>
      </c>
      <c r="G667" s="57" t="n">
        <v>3</v>
      </c>
      <c r="H667" s="38" t="n">
        <v>0.14</v>
      </c>
      <c r="I667" s="38" t="n">
        <v>0.42</v>
      </c>
      <c r="J667" s="13"/>
    </row>
    <row r="668" ht="22.5" customHeight="1">
      <c r="A668" s="12" t="n">
        <f>WEEKNUM(B668,2)</f>
        <v>37</v>
      </c>
      <c r="B668" s="32" t="n">
        <v>46276</v>
      </c>
      <c r="C668" s="51" t="n">
        <v>91538301</v>
      </c>
      <c r="D668" s="61" t="s">
        <v>69</v>
      </c>
      <c r="E668" s="55" t="s">
        <v>14</v>
      </c>
      <c r="F668" s="12" t="s">
        <v>15</v>
      </c>
      <c r="G668" s="57" t="n">
        <v>1</v>
      </c>
      <c r="H668" s="38" t="n">
        <v>0.22</v>
      </c>
      <c r="I668" s="38" t="n">
        <v>0.22</v>
      </c>
      <c r="J668" s="13"/>
    </row>
    <row r="669" ht="22.5" customHeight="1">
      <c r="A669" s="12" t="n">
        <f>WEEKNUM(B669,2)</f>
        <v>37</v>
      </c>
      <c r="B669" s="32" t="n">
        <v>46276</v>
      </c>
      <c r="C669" s="64" t="n">
        <v>91538306</v>
      </c>
      <c r="D669" s="67" t="s">
        <v>69</v>
      </c>
      <c r="E669" s="55" t="s">
        <v>63</v>
      </c>
      <c r="F669" s="12" t="s">
        <v>15</v>
      </c>
      <c r="G669" s="57" t="n">
        <v>0</v>
      </c>
      <c r="H669" s="38" t="n">
        <v>0</v>
      </c>
      <c r="I669" s="38" t="n">
        <v>0</v>
      </c>
      <c r="J669" s="13"/>
    </row>
    <row r="670" ht="22.5" customHeight="1">
      <c r="A670" s="12" t="n">
        <f>WEEKNUM(B670,2)</f>
        <v>37</v>
      </c>
      <c r="B670" s="32" t="n">
        <v>46276</v>
      </c>
      <c r="C670" s="12" t="n">
        <v>91538307</v>
      </c>
      <c r="D670" s="61" t="s">
        <v>69</v>
      </c>
      <c r="E670" s="51" t="s">
        <v>17</v>
      </c>
      <c r="F670" s="12" t="s">
        <v>15</v>
      </c>
      <c r="G670" s="57" t="n">
        <v>0</v>
      </c>
      <c r="H670" s="38" t="n">
        <v>0</v>
      </c>
      <c r="I670" s="38" t="n">
        <v>0</v>
      </c>
      <c r="J670" s="13"/>
    </row>
    <row r="671" ht="22.5" customHeight="1">
      <c r="A671" s="12" t="n">
        <f>WEEKNUM(B671,2)</f>
        <v>37</v>
      </c>
      <c r="B671" s="32" t="n">
        <v>46276</v>
      </c>
      <c r="C671" s="12" t="n">
        <v>91538308</v>
      </c>
      <c r="D671" s="61" t="s">
        <v>69</v>
      </c>
      <c r="E671" s="51" t="s">
        <v>11</v>
      </c>
      <c r="F671" s="12" t="s">
        <v>15</v>
      </c>
      <c r="G671" s="57" t="n">
        <v>0</v>
      </c>
      <c r="H671" s="38" t="n">
        <v>0</v>
      </c>
      <c r="I671" s="38" t="n">
        <v>0</v>
      </c>
      <c r="J671" s="13"/>
    </row>
    <row r="672" ht="22.5" customHeight="1">
      <c r="A672" s="12" t="n">
        <f>WEEKNUM(B672,2)</f>
        <v>37</v>
      </c>
      <c r="B672" s="32" t="n">
        <v>46276</v>
      </c>
      <c r="C672" s="51" t="n">
        <v>91538309</v>
      </c>
      <c r="D672" s="61" t="s">
        <v>69</v>
      </c>
      <c r="E672" s="55" t="s">
        <v>47</v>
      </c>
      <c r="F672" s="12" t="s">
        <v>15</v>
      </c>
      <c r="G672" s="57" t="n">
        <v>2</v>
      </c>
      <c r="H672" s="38" t="n">
        <v>0.18</v>
      </c>
      <c r="I672" s="38" t="n">
        <v>0.36</v>
      </c>
      <c r="J672" s="13"/>
    </row>
    <row r="673" ht="22.5" customHeight="1">
      <c r="A673" s="12" t="n">
        <f>WEEKNUM(B673,2)</f>
        <v>37</v>
      </c>
      <c r="B673" s="32" t="n">
        <v>46276</v>
      </c>
      <c r="C673" s="51" t="n">
        <v>11511535</v>
      </c>
      <c r="D673" s="61" t="s">
        <v>75</v>
      </c>
      <c r="E673" s="55" t="s">
        <v>14</v>
      </c>
      <c r="F673" s="38" t="s">
        <v>26</v>
      </c>
      <c r="G673" s="57" t="n">
        <v>201</v>
      </c>
      <c r="H673" s="38" t="n">
        <v>0.3</v>
      </c>
      <c r="I673" s="38" t="n">
        <v>60.28</v>
      </c>
      <c r="J673" s="13"/>
    </row>
    <row r="674" ht="22.5" customHeight="1">
      <c r="A674" s="12" t="n">
        <f>WEEKNUM(B674,2)</f>
        <v>37</v>
      </c>
      <c r="B674" s="32" t="n">
        <v>46276</v>
      </c>
      <c r="C674" s="51" t="n">
        <v>11792342</v>
      </c>
      <c r="D674" s="61" t="s">
        <v>82</v>
      </c>
      <c r="E674" s="55" t="s">
        <v>29</v>
      </c>
      <c r="F674" s="12" t="s">
        <v>15</v>
      </c>
      <c r="G674" s="57" t="n">
        <v>1</v>
      </c>
      <c r="H674" s="38" t="n">
        <v>0.2</v>
      </c>
      <c r="I674" s="38" t="n">
        <v>0.2</v>
      </c>
      <c r="J674" s="13"/>
    </row>
    <row r="675" ht="22.5" customHeight="1">
      <c r="A675" s="12" t="n">
        <f>WEEKNUM(B675,2)</f>
        <v>37</v>
      </c>
      <c r="B675" s="32" t="n">
        <v>46276</v>
      </c>
      <c r="C675" s="51" t="n">
        <v>5365722</v>
      </c>
      <c r="D675" s="61" t="s">
        <v>83</v>
      </c>
      <c r="E675" s="55" t="s">
        <v>84</v>
      </c>
      <c r="F675" s="38" t="s">
        <v>12</v>
      </c>
      <c r="G675" s="57" t="n">
        <v>19</v>
      </c>
      <c r="H675" s="38" t="n">
        <v>0.323</v>
      </c>
      <c r="I675" s="38" t="n">
        <v>6.1287</v>
      </c>
      <c r="J675" s="13"/>
    </row>
    <row r="676" ht="22.5" customHeight="1">
      <c r="A676" s="12" t="n">
        <f>WEEKNUM(B676,2)</f>
        <v>37</v>
      </c>
      <c r="B676" s="32" t="n">
        <v>46276</v>
      </c>
      <c r="C676" s="51" t="n">
        <v>11924654</v>
      </c>
      <c r="D676" s="61" t="s">
        <v>83</v>
      </c>
      <c r="E676" s="55" t="s">
        <v>84</v>
      </c>
      <c r="F676" s="38" t="s">
        <v>12</v>
      </c>
      <c r="G676" s="57" t="n">
        <v>0</v>
      </c>
      <c r="H676" s="38" t="n">
        <v>0</v>
      </c>
      <c r="I676" s="38" t="n">
        <v>0.1095</v>
      </c>
      <c r="J676" s="13"/>
    </row>
    <row r="677" ht="22.5" customHeight="1">
      <c r="A677" s="12" t="n">
        <f>WEEKNUM(B677,2)</f>
        <v>37</v>
      </c>
      <c r="B677" s="32" t="n">
        <v>46276</v>
      </c>
      <c r="C677" s="51" t="n">
        <v>12011132</v>
      </c>
      <c r="D677" s="61" t="s">
        <v>85</v>
      </c>
      <c r="E677" s="55" t="s">
        <v>14</v>
      </c>
      <c r="F677" s="12" t="s">
        <v>15</v>
      </c>
      <c r="G677" s="57" t="n">
        <v>100</v>
      </c>
      <c r="H677" s="38" t="n">
        <v>0.2</v>
      </c>
      <c r="I677" s="38" t="n">
        <v>20</v>
      </c>
      <c r="J677" s="13"/>
    </row>
    <row r="678" ht="22.5" customHeight="1">
      <c r="A678" s="12" t="n">
        <f>WEEKNUM(B678,2)</f>
        <v>37</v>
      </c>
      <c r="B678" s="32" t="n">
        <v>46276</v>
      </c>
      <c r="C678" s="51" t="n">
        <v>12039225</v>
      </c>
      <c r="D678" s="61" t="s">
        <v>88</v>
      </c>
      <c r="E678" s="55" t="s">
        <v>39</v>
      </c>
      <c r="F678" s="12" t="s">
        <v>15</v>
      </c>
      <c r="G678" s="57" t="n">
        <v>38</v>
      </c>
      <c r="H678" s="38" t="n">
        <v>0.2</v>
      </c>
      <c r="I678" s="38" t="n">
        <v>7.6</v>
      </c>
      <c r="J678" s="13"/>
    </row>
    <row r="679" ht="22.5" customHeight="1">
      <c r="A679" s="12" t="n">
        <f>WEEKNUM(B679,2)</f>
        <v>37</v>
      </c>
      <c r="B679" s="32" t="n">
        <v>46276</v>
      </c>
      <c r="C679" s="51" t="n">
        <v>12072287</v>
      </c>
      <c r="D679" s="61" t="s">
        <v>75</v>
      </c>
      <c r="E679" s="55" t="s">
        <v>14</v>
      </c>
      <c r="F679" s="12" t="s">
        <v>15</v>
      </c>
      <c r="G679" s="57" t="n">
        <v>39</v>
      </c>
      <c r="H679" s="38" t="n">
        <v>0.025</v>
      </c>
      <c r="I679" s="38" t="n">
        <v>0.963</v>
      </c>
      <c r="J679" s="13"/>
    </row>
    <row r="680" ht="22.5" customHeight="1">
      <c r="A680" s="12"/>
      <c r="B680" s="32"/>
      <c r="C680" s="51"/>
      <c r="D680" s="61"/>
      <c r="E680" s="55"/>
      <c r="F680" s="38"/>
      <c r="G680" s="12"/>
      <c r="H680" s="38"/>
      <c r="I680" s="38"/>
      <c r="J680" s="13"/>
    </row>
    <row r="681" ht="22.5" customHeight="1">
      <c r="A681" s="12" t="n">
        <f>WEEKNUM(B681,2)</f>
        <v>37</v>
      </c>
      <c r="B681" s="32" t="n">
        <v>46275</v>
      </c>
      <c r="C681" s="51" t="n">
        <v>10813123</v>
      </c>
      <c r="D681" s="61" t="s">
        <v>10</v>
      </c>
      <c r="E681" s="55" t="s">
        <v>11</v>
      </c>
      <c r="F681" s="38" t="s">
        <v>12</v>
      </c>
      <c r="G681" s="12" t="n">
        <v>107</v>
      </c>
      <c r="H681" s="38" t="n">
        <v>0.4574</v>
      </c>
      <c r="I681" s="38" t="n">
        <v>48.9456</v>
      </c>
      <c r="J681" s="13"/>
    </row>
    <row r="682" ht="22.5" customHeight="1">
      <c r="A682" s="12" t="n">
        <f>WEEKNUM(B682,2)</f>
        <v>37</v>
      </c>
      <c r="B682" s="32" t="n">
        <v>46275</v>
      </c>
      <c r="C682" s="51" t="n">
        <v>1745925</v>
      </c>
      <c r="D682" s="61" t="s">
        <v>13</v>
      </c>
      <c r="E682" s="55" t="s">
        <v>14</v>
      </c>
      <c r="F682" s="38" t="s">
        <v>15</v>
      </c>
      <c r="G682" s="34" t="n">
        <v>340</v>
      </c>
      <c r="H682" s="38" t="n">
        <v>0.15</v>
      </c>
      <c r="I682" s="38" t="n">
        <v>51</v>
      </c>
      <c r="J682" s="13"/>
    </row>
    <row r="683" ht="22.5" customHeight="1">
      <c r="A683" s="12" t="n">
        <f>WEEKNUM(B683,2)</f>
        <v>37</v>
      </c>
      <c r="B683" s="32" t="n">
        <v>46275</v>
      </c>
      <c r="C683" s="51" t="n">
        <v>6951600</v>
      </c>
      <c r="D683" s="61" t="s">
        <v>16</v>
      </c>
      <c r="E683" s="55" t="s">
        <v>17</v>
      </c>
      <c r="F683" s="38" t="s">
        <v>15</v>
      </c>
      <c r="G683" s="34" t="n">
        <v>99</v>
      </c>
      <c r="H683" s="38" t="n">
        <v>0.175</v>
      </c>
      <c r="I683" s="38" t="n">
        <v>17.34</v>
      </c>
      <c r="J683" s="13"/>
    </row>
    <row r="684" ht="22.5" customHeight="1">
      <c r="A684" s="12" t="n">
        <f>WEEKNUM(B684,2)</f>
        <v>37</v>
      </c>
      <c r="B684" s="32" t="n">
        <v>46275</v>
      </c>
      <c r="C684" s="51" t="n">
        <v>6951594</v>
      </c>
      <c r="D684" s="61" t="s">
        <v>16</v>
      </c>
      <c r="E684" s="55" t="s">
        <v>18</v>
      </c>
      <c r="F684" s="38" t="s">
        <v>15</v>
      </c>
      <c r="G684" s="34" t="n">
        <v>267</v>
      </c>
      <c r="H684" s="38" t="n">
        <v>0.7</v>
      </c>
      <c r="I684" s="38" t="n">
        <v>186.9</v>
      </c>
      <c r="J684" s="13"/>
    </row>
    <row r="685" ht="22.5" customHeight="1">
      <c r="A685" s="12" t="n">
        <f>WEEKNUM(B685,2)</f>
        <v>37</v>
      </c>
      <c r="B685" s="32" t="n">
        <v>46275</v>
      </c>
      <c r="C685" s="51" t="n">
        <v>2732727</v>
      </c>
      <c r="D685" s="61" t="s">
        <v>10</v>
      </c>
      <c r="E685" s="55" t="s">
        <v>19</v>
      </c>
      <c r="F685" s="38" t="s">
        <v>15</v>
      </c>
      <c r="G685" s="34" t="n">
        <v>448</v>
      </c>
      <c r="H685" s="38" t="n">
        <v>0.25</v>
      </c>
      <c r="I685" s="38" t="n">
        <v>112.025</v>
      </c>
      <c r="J685" s="13"/>
    </row>
    <row r="686" ht="22.5" customHeight="1">
      <c r="A686" s="12" t="n">
        <f>WEEKNUM(B686,2)</f>
        <v>37</v>
      </c>
      <c r="B686" s="32" t="n">
        <v>46275</v>
      </c>
      <c r="C686" s="51" t="n">
        <v>5619156</v>
      </c>
      <c r="D686" s="61" t="s">
        <v>10</v>
      </c>
      <c r="E686" s="55" t="s">
        <v>19</v>
      </c>
      <c r="F686" s="38" t="s">
        <v>12</v>
      </c>
      <c r="G686" s="34" t="n">
        <v>4</v>
      </c>
      <c r="H686" s="38" t="n">
        <v>0.53</v>
      </c>
      <c r="I686" s="38" t="n">
        <v>2.1184</v>
      </c>
      <c r="J686" s="13"/>
    </row>
    <row r="687" ht="22.5" customHeight="1">
      <c r="A687" s="12" t="n">
        <f>WEEKNUM(B687,2)</f>
        <v>37</v>
      </c>
      <c r="B687" s="32" t="n">
        <v>46275</v>
      </c>
      <c r="C687" s="51" t="n">
        <v>6425889</v>
      </c>
      <c r="D687" s="61" t="s">
        <v>10</v>
      </c>
      <c r="E687" s="55" t="s">
        <v>20</v>
      </c>
      <c r="F687" s="38" t="s">
        <v>15</v>
      </c>
      <c r="G687" s="34" t="n">
        <v>135</v>
      </c>
      <c r="H687" s="38" t="n">
        <v>0.252</v>
      </c>
      <c r="I687" s="38" t="n">
        <v>33.975</v>
      </c>
      <c r="J687" s="13"/>
    </row>
    <row r="688" ht="22.5" customHeight="1">
      <c r="A688" s="12" t="n">
        <f>WEEKNUM(B688,2)</f>
        <v>37</v>
      </c>
      <c r="B688" s="32" t="n">
        <v>46275</v>
      </c>
      <c r="C688" s="51" t="n">
        <v>6439005</v>
      </c>
      <c r="D688" s="61" t="s">
        <v>10</v>
      </c>
      <c r="E688" s="55" t="s">
        <v>20</v>
      </c>
      <c r="F688" s="38" t="s">
        <v>21</v>
      </c>
      <c r="G688" s="34" t="n">
        <v>82</v>
      </c>
      <c r="H688" s="38" t="n">
        <v>0.25</v>
      </c>
      <c r="I688" s="38" t="n">
        <v>20.5</v>
      </c>
      <c r="J688" s="13"/>
    </row>
    <row r="689" ht="22.5" customHeight="1">
      <c r="A689" s="12" t="n">
        <f>WEEKNUM(B689,2)</f>
        <v>37</v>
      </c>
      <c r="B689" s="32" t="n">
        <v>46275</v>
      </c>
      <c r="C689" s="51" t="n">
        <v>7203110</v>
      </c>
      <c r="D689" s="61" t="s">
        <v>22</v>
      </c>
      <c r="E689" s="55" t="s">
        <v>23</v>
      </c>
      <c r="F689" s="38" t="s">
        <v>15</v>
      </c>
      <c r="G689" s="34" t="n">
        <v>2</v>
      </c>
      <c r="H689" s="38" t="n">
        <v>0.2</v>
      </c>
      <c r="I689" s="38" t="n">
        <v>0.4</v>
      </c>
      <c r="J689" s="13"/>
    </row>
    <row r="690" ht="22.5" customHeight="1">
      <c r="A690" s="12" t="n">
        <f>WEEKNUM(B690,2)</f>
        <v>37</v>
      </c>
      <c r="B690" s="32" t="n">
        <v>46275</v>
      </c>
      <c r="C690" s="51" t="n">
        <v>7202934</v>
      </c>
      <c r="D690" s="61" t="s">
        <v>22</v>
      </c>
      <c r="E690" s="55" t="s">
        <v>24</v>
      </c>
      <c r="F690" s="38" t="s">
        <v>15</v>
      </c>
      <c r="G690" s="34" t="n">
        <v>87</v>
      </c>
      <c r="H690" s="38" t="n">
        <v>0.35</v>
      </c>
      <c r="I690" s="38" t="n">
        <v>30.45</v>
      </c>
      <c r="J690" s="13"/>
    </row>
    <row r="691" ht="22.5" customHeight="1">
      <c r="A691" s="12" t="n">
        <f>WEEKNUM(B691,2)</f>
        <v>37</v>
      </c>
      <c r="B691" s="32" t="n">
        <v>46275</v>
      </c>
      <c r="C691" s="51" t="n">
        <v>5847496</v>
      </c>
      <c r="D691" s="61" t="s">
        <v>10</v>
      </c>
      <c r="E691" s="55" t="s">
        <v>25</v>
      </c>
      <c r="F691" s="38" t="s">
        <v>12</v>
      </c>
      <c r="G691" s="34" t="n">
        <v>0</v>
      </c>
      <c r="H691" s="38" t="n">
        <v>0</v>
      </c>
      <c r="I691" s="38" t="n">
        <v>0.7113</v>
      </c>
      <c r="J691" s="13"/>
    </row>
    <row r="692" ht="22.5" customHeight="1">
      <c r="A692" s="12" t="n">
        <f>WEEKNUM(B692,2)</f>
        <v>37</v>
      </c>
      <c r="B692" s="32" t="n">
        <v>46275</v>
      </c>
      <c r="C692" s="51" t="n">
        <v>7572369</v>
      </c>
      <c r="D692" s="61" t="s">
        <v>10</v>
      </c>
      <c r="E692" s="55" t="s">
        <v>25</v>
      </c>
      <c r="F692" s="38" t="s">
        <v>15</v>
      </c>
      <c r="G692" s="34" t="n">
        <v>56</v>
      </c>
      <c r="H692" s="38" t="n">
        <v>0.306</v>
      </c>
      <c r="I692" s="38" t="n">
        <v>17.13</v>
      </c>
      <c r="J692" s="13"/>
    </row>
    <row r="693" ht="22.5" customHeight="1">
      <c r="A693" s="12" t="n">
        <f>WEEKNUM(B693,2)</f>
        <v>37</v>
      </c>
      <c r="B693" s="32" t="n">
        <v>46275</v>
      </c>
      <c r="C693" s="51" t="n">
        <v>8460883</v>
      </c>
      <c r="D693" s="61" t="s">
        <v>16</v>
      </c>
      <c r="E693" s="55" t="s">
        <v>11</v>
      </c>
      <c r="F693" s="38" t="s">
        <v>15</v>
      </c>
      <c r="G693" s="34" t="n">
        <v>1153</v>
      </c>
      <c r="H693" s="38" t="n">
        <v>0.141</v>
      </c>
      <c r="I693" s="38" t="n">
        <v>162.414</v>
      </c>
      <c r="J693" s="13"/>
    </row>
    <row r="694" ht="22.5" customHeight="1">
      <c r="A694" s="12" t="n">
        <f>WEEKNUM(B694,2)</f>
        <v>37</v>
      </c>
      <c r="B694" s="32" t="n">
        <v>46275</v>
      </c>
      <c r="C694" s="51" t="n">
        <v>8531973</v>
      </c>
      <c r="D694" s="61" t="s">
        <v>16</v>
      </c>
      <c r="E694" s="55" t="s">
        <v>18</v>
      </c>
      <c r="F694" s="12" t="s">
        <v>26</v>
      </c>
      <c r="G694" s="34" t="n">
        <v>1</v>
      </c>
      <c r="H694" s="38" t="n">
        <v>0.31</v>
      </c>
      <c r="I694" s="38" t="n">
        <v>0.31</v>
      </c>
      <c r="J694" s="13"/>
    </row>
    <row r="695" ht="22.5" customHeight="1">
      <c r="A695" s="12" t="n">
        <f>WEEKNUM(B695,2)</f>
        <v>37</v>
      </c>
      <c r="B695" s="32" t="n">
        <v>46275</v>
      </c>
      <c r="C695" s="51" t="n">
        <v>8156506</v>
      </c>
      <c r="D695" s="61" t="s">
        <v>27</v>
      </c>
      <c r="E695" s="55" t="s">
        <v>14</v>
      </c>
      <c r="F695" s="38" t="s">
        <v>15</v>
      </c>
      <c r="G695" s="34" t="n">
        <v>805</v>
      </c>
      <c r="H695" s="38" t="n">
        <v>0.1</v>
      </c>
      <c r="I695" s="38" t="n">
        <v>80.5</v>
      </c>
      <c r="J695" s="13"/>
    </row>
    <row r="696" ht="22.5" customHeight="1">
      <c r="A696" s="12" t="n">
        <f>WEEKNUM(B696,2)</f>
        <v>37</v>
      </c>
      <c r="B696" s="32" t="n">
        <v>46275</v>
      </c>
      <c r="C696" s="51" t="n">
        <v>8819666</v>
      </c>
      <c r="D696" s="61" t="s">
        <v>27</v>
      </c>
      <c r="E696" s="55" t="s">
        <v>14</v>
      </c>
      <c r="F696" s="38" t="s">
        <v>12</v>
      </c>
      <c r="G696" s="34" t="n">
        <v>181</v>
      </c>
      <c r="H696" s="38" t="n">
        <v>0.11</v>
      </c>
      <c r="I696" s="38" t="n">
        <v>19.8399</v>
      </c>
      <c r="J696" s="13"/>
    </row>
    <row r="697" ht="22.5" customHeight="1">
      <c r="A697" s="12" t="n">
        <f>WEEKNUM(B697,2)</f>
        <v>37</v>
      </c>
      <c r="B697" s="32" t="n">
        <v>46275</v>
      </c>
      <c r="C697" s="51" t="n">
        <v>91410799</v>
      </c>
      <c r="D697" s="61" t="s">
        <v>28</v>
      </c>
      <c r="E697" s="51" t="s">
        <v>29</v>
      </c>
      <c r="F697" s="12" t="s">
        <v>15</v>
      </c>
      <c r="G697" s="34" t="n">
        <v>500</v>
      </c>
      <c r="H697" s="38" t="n">
        <v>0.02</v>
      </c>
      <c r="I697" s="38" t="n">
        <v>10</v>
      </c>
      <c r="J697" s="13"/>
    </row>
    <row r="698" ht="22.5" customHeight="1">
      <c r="A698" s="12" t="n">
        <f>WEEKNUM(B698,2)</f>
        <v>37</v>
      </c>
      <c r="B698" s="32" t="n">
        <v>46275</v>
      </c>
      <c r="C698" s="51" t="n">
        <v>7872826</v>
      </c>
      <c r="D698" s="61" t="s">
        <v>30</v>
      </c>
      <c r="E698" s="55" t="s">
        <v>14</v>
      </c>
      <c r="F698" s="38" t="s">
        <v>15</v>
      </c>
      <c r="G698" s="34" t="n">
        <v>92</v>
      </c>
      <c r="H698" s="38" t="n">
        <v>0.485</v>
      </c>
      <c r="I698" s="38" t="n">
        <v>44.64</v>
      </c>
      <c r="J698" s="13"/>
    </row>
    <row r="699" ht="22.5" customHeight="1">
      <c r="A699" s="12" t="n">
        <f>WEEKNUM(B699,2)</f>
        <v>37</v>
      </c>
      <c r="B699" s="32" t="n">
        <v>46275</v>
      </c>
      <c r="C699" s="51" t="n">
        <v>9311355</v>
      </c>
      <c r="D699" s="61" t="s">
        <v>31</v>
      </c>
      <c r="E699" s="55" t="s">
        <v>14</v>
      </c>
      <c r="F699" s="38" t="s">
        <v>15</v>
      </c>
      <c r="G699" s="34" t="n">
        <v>20</v>
      </c>
      <c r="H699" s="38" t="n">
        <v>0.15</v>
      </c>
      <c r="I699" s="38" t="n">
        <v>3</v>
      </c>
      <c r="J699" s="13"/>
    </row>
    <row r="700" ht="22.5" customHeight="1">
      <c r="A700" s="12" t="n">
        <f>WEEKNUM(B700,2)</f>
        <v>37</v>
      </c>
      <c r="B700" s="32" t="n">
        <v>46275</v>
      </c>
      <c r="C700" s="51" t="n">
        <v>10210818</v>
      </c>
      <c r="D700" s="61" t="s">
        <v>27</v>
      </c>
      <c r="E700" s="55" t="s">
        <v>14</v>
      </c>
      <c r="F700" s="12" t="s">
        <v>26</v>
      </c>
      <c r="G700" s="34" t="n">
        <v>90</v>
      </c>
      <c r="H700" s="38" t="n">
        <v>0.15</v>
      </c>
      <c r="I700" s="38" t="n">
        <v>13.9</v>
      </c>
      <c r="J700" s="63"/>
    </row>
    <row r="701" ht="22.5" customHeight="1">
      <c r="A701" s="12" t="n">
        <f>WEEKNUM(B701,2)</f>
        <v>37</v>
      </c>
      <c r="B701" s="32" t="n">
        <v>46275</v>
      </c>
      <c r="C701" s="51" t="n">
        <v>10501490</v>
      </c>
      <c r="D701" s="61" t="s">
        <v>13</v>
      </c>
      <c r="E701" s="55" t="s">
        <v>14</v>
      </c>
      <c r="F701" s="38" t="s">
        <v>15</v>
      </c>
      <c r="G701" s="34" t="n">
        <v>8</v>
      </c>
      <c r="H701" s="38" t="n">
        <v>0.13</v>
      </c>
      <c r="I701" s="38" t="n">
        <v>1.04</v>
      </c>
      <c r="J701" s="13"/>
    </row>
    <row r="702" ht="22.5" customHeight="1">
      <c r="A702" s="12" t="n">
        <f>WEEKNUM(B702,2)</f>
        <v>37</v>
      </c>
      <c r="B702" s="32" t="n">
        <v>46275</v>
      </c>
      <c r="C702" s="51" t="n">
        <v>10912510</v>
      </c>
      <c r="D702" s="61" t="s">
        <v>10</v>
      </c>
      <c r="E702" s="66" t="s">
        <v>11</v>
      </c>
      <c r="F702" s="38" t="s">
        <v>32</v>
      </c>
      <c r="G702" s="34" t="n">
        <v>420</v>
      </c>
      <c r="H702" s="38" t="n">
        <v>0.23</v>
      </c>
      <c r="I702" s="38" t="n">
        <v>97.9</v>
      </c>
      <c r="J702" s="63" t="n">
        <v>97.899</v>
      </c>
    </row>
    <row r="703" ht="22.5" customHeight="1">
      <c r="A703" s="12" t="n">
        <f>WEEKNUM(B703,2)</f>
        <v>37</v>
      </c>
      <c r="B703" s="32" t="n">
        <v>46275</v>
      </c>
      <c r="C703" s="51" t="n">
        <v>11080098</v>
      </c>
      <c r="D703" s="61" t="s">
        <v>22</v>
      </c>
      <c r="E703" s="55" t="s">
        <v>24</v>
      </c>
      <c r="F703" s="38" t="s">
        <v>15</v>
      </c>
      <c r="G703" s="34" t="n">
        <v>1</v>
      </c>
      <c r="H703" s="38" t="n">
        <v>0.6</v>
      </c>
      <c r="I703" s="38" t="n">
        <v>0.6</v>
      </c>
      <c r="J703" s="13"/>
    </row>
    <row r="704" ht="22.5" customHeight="1">
      <c r="A704" s="12" t="n">
        <f>WEEKNUM(B704,2)</f>
        <v>37</v>
      </c>
      <c r="B704" s="32" t="n">
        <v>46275</v>
      </c>
      <c r="C704" s="51" t="n">
        <v>91540124</v>
      </c>
      <c r="D704" s="61" t="s">
        <v>33</v>
      </c>
      <c r="E704" s="55" t="s">
        <v>34</v>
      </c>
      <c r="F704" s="38" t="s">
        <v>12</v>
      </c>
      <c r="G704" s="34" t="n">
        <v>7</v>
      </c>
      <c r="H704" s="38" t="n">
        <v>0.887</v>
      </c>
      <c r="I704" s="38" t="n">
        <v>6.2056</v>
      </c>
      <c r="J704" s="13"/>
    </row>
    <row r="705" ht="22.5" customHeight="1">
      <c r="A705" s="12" t="n">
        <f>WEEKNUM(B705,2)</f>
        <v>37</v>
      </c>
      <c r="B705" s="32" t="n">
        <v>46275</v>
      </c>
      <c r="C705" s="51" t="n">
        <v>91548042</v>
      </c>
      <c r="D705" s="61" t="s">
        <v>13</v>
      </c>
      <c r="E705" s="55" t="s">
        <v>14</v>
      </c>
      <c r="F705" s="38" t="s">
        <v>12</v>
      </c>
      <c r="G705" s="34"/>
      <c r="H705" s="38"/>
      <c r="I705" s="38"/>
      <c r="J705" s="13"/>
    </row>
    <row r="706" ht="22.5" customHeight="1">
      <c r="A706" s="12" t="n">
        <f>WEEKNUM(B706,2)</f>
        <v>37</v>
      </c>
      <c r="B706" s="32" t="n">
        <v>46275</v>
      </c>
      <c r="C706" s="51" t="n">
        <v>91548043</v>
      </c>
      <c r="D706" s="61" t="s">
        <v>28</v>
      </c>
      <c r="E706" s="55" t="s">
        <v>36</v>
      </c>
      <c r="F706" s="38" t="s">
        <v>15</v>
      </c>
      <c r="G706" s="34" t="n">
        <v>211</v>
      </c>
      <c r="H706" s="38" t="n">
        <v>0.1</v>
      </c>
      <c r="I706" s="38" t="n">
        <v>21.1</v>
      </c>
      <c r="J706" s="13"/>
    </row>
    <row r="707" ht="22.5" customHeight="1">
      <c r="A707" s="12" t="n">
        <f>WEEKNUM(B707,2)</f>
        <v>37</v>
      </c>
      <c r="B707" s="32" t="n">
        <v>46275</v>
      </c>
      <c r="C707" s="51" t="n">
        <v>11715627</v>
      </c>
      <c r="D707" s="61" t="s">
        <v>31</v>
      </c>
      <c r="E707" s="55" t="s">
        <v>14</v>
      </c>
      <c r="F707" s="38" t="s">
        <v>15</v>
      </c>
      <c r="G707" s="34" t="n">
        <v>1</v>
      </c>
      <c r="H707" s="38" t="n">
        <v>0.4</v>
      </c>
      <c r="I707" s="38" t="n">
        <v>0.4</v>
      </c>
      <c r="J707" s="13"/>
    </row>
    <row r="708" ht="22.5" customHeight="1">
      <c r="A708" s="12" t="n">
        <f>WEEKNUM(B708,2)</f>
        <v>37</v>
      </c>
      <c r="B708" s="32" t="n">
        <v>46275</v>
      </c>
      <c r="C708" s="51" t="n">
        <v>11715655</v>
      </c>
      <c r="D708" s="61" t="s">
        <v>16</v>
      </c>
      <c r="E708" s="55" t="s">
        <v>11</v>
      </c>
      <c r="F708" s="38" t="s">
        <v>15</v>
      </c>
      <c r="G708" s="34" t="n">
        <v>1</v>
      </c>
      <c r="H708" s="38" t="n">
        <v>0.15</v>
      </c>
      <c r="I708" s="38" t="n">
        <v>0.15</v>
      </c>
      <c r="J708" s="13"/>
    </row>
    <row r="709" ht="22.5" customHeight="1">
      <c r="A709" s="12" t="n">
        <f>WEEKNUM(B709,2)</f>
        <v>37</v>
      </c>
      <c r="B709" s="32" t="n">
        <v>46275</v>
      </c>
      <c r="C709" s="51" t="n">
        <v>11715811</v>
      </c>
      <c r="D709" s="61" t="s">
        <v>16</v>
      </c>
      <c r="E709" s="51" t="s">
        <v>17</v>
      </c>
      <c r="F709" s="12" t="s">
        <v>15</v>
      </c>
      <c r="G709" s="34" t="n">
        <v>0</v>
      </c>
      <c r="H709" s="38" t="n">
        <v>0</v>
      </c>
      <c r="I709" s="38" t="n">
        <v>0</v>
      </c>
      <c r="J709" s="13"/>
    </row>
    <row r="710" ht="22.5" customHeight="1">
      <c r="A710" s="12" t="n">
        <f>WEEKNUM(B710,2)</f>
        <v>37</v>
      </c>
      <c r="B710" s="32" t="n">
        <v>46275</v>
      </c>
      <c r="C710" s="51" t="n">
        <v>11729927</v>
      </c>
      <c r="D710" s="61" t="s">
        <v>10</v>
      </c>
      <c r="E710" s="51" t="s">
        <v>20</v>
      </c>
      <c r="F710" s="12" t="s">
        <v>15</v>
      </c>
      <c r="G710" s="34" t="n">
        <v>0</v>
      </c>
      <c r="H710" s="38" t="n">
        <v>0</v>
      </c>
      <c r="I710" s="38" t="n">
        <v>0</v>
      </c>
      <c r="J710" s="13"/>
    </row>
    <row r="711" ht="22.5" customHeight="1">
      <c r="A711" s="12" t="n">
        <f>WEEKNUM(B711,2)</f>
        <v>37</v>
      </c>
      <c r="B711" s="32" t="n">
        <v>46275</v>
      </c>
      <c r="C711" s="51" t="n">
        <v>11729820</v>
      </c>
      <c r="D711" s="61" t="s">
        <v>10</v>
      </c>
      <c r="E711" s="51" t="s">
        <v>25</v>
      </c>
      <c r="F711" s="12" t="s">
        <v>15</v>
      </c>
      <c r="G711" s="34" t="n">
        <v>0</v>
      </c>
      <c r="H711" s="38" t="n">
        <v>0</v>
      </c>
      <c r="I711" s="38" t="n">
        <v>0</v>
      </c>
      <c r="J711" s="13"/>
    </row>
    <row r="712" ht="22.5" customHeight="1">
      <c r="A712" s="12" t="n">
        <f>WEEKNUM(B712,2)</f>
        <v>37</v>
      </c>
      <c r="B712" s="32" t="n">
        <v>46275</v>
      </c>
      <c r="C712" s="51" t="n">
        <v>11729830</v>
      </c>
      <c r="D712" s="61" t="s">
        <v>10</v>
      </c>
      <c r="E712" s="51" t="s">
        <v>11</v>
      </c>
      <c r="F712" s="12" t="s">
        <v>12</v>
      </c>
      <c r="G712" s="34"/>
      <c r="H712" s="38"/>
      <c r="I712" s="38"/>
      <c r="J712" s="69"/>
    </row>
    <row r="713" ht="22.5" customHeight="1">
      <c r="A713" s="12" t="n">
        <f>WEEKNUM(B713,2)</f>
        <v>37</v>
      </c>
      <c r="B713" s="32" t="n">
        <v>46275</v>
      </c>
      <c r="C713" s="51" t="n">
        <v>11892329</v>
      </c>
      <c r="D713" s="61" t="s">
        <v>10</v>
      </c>
      <c r="E713" s="51" t="s">
        <v>11</v>
      </c>
      <c r="F713" s="12" t="s">
        <v>15</v>
      </c>
      <c r="G713" s="34" t="n">
        <v>451</v>
      </c>
      <c r="H713" s="38" t="n">
        <v>0.217</v>
      </c>
      <c r="I713" s="38" t="n">
        <v>98.01</v>
      </c>
      <c r="J713" s="13"/>
    </row>
    <row r="714" ht="22.5" customHeight="1">
      <c r="A714" s="12" t="n">
        <f>WEEKNUM(B714,2)</f>
        <v>37</v>
      </c>
      <c r="B714" s="32" t="n">
        <v>46275</v>
      </c>
      <c r="C714" s="51" t="n">
        <v>91557161</v>
      </c>
      <c r="D714" s="61" t="s">
        <v>86</v>
      </c>
      <c r="E714" s="55" t="s">
        <v>14</v>
      </c>
      <c r="F714" s="12" t="s">
        <v>12</v>
      </c>
      <c r="G714" s="34" t="n">
        <v>0</v>
      </c>
      <c r="H714" s="38" t="n">
        <v>0</v>
      </c>
      <c r="I714" s="38" t="n">
        <v>0.0234</v>
      </c>
      <c r="J714" s="13"/>
    </row>
    <row r="715" ht="22.5" customHeight="1">
      <c r="A715" s="12" t="n">
        <f>WEEKNUM(B715,2)</f>
        <v>37</v>
      </c>
      <c r="B715" s="32" t="n">
        <v>46275</v>
      </c>
      <c r="C715" s="51" t="n">
        <v>91557162</v>
      </c>
      <c r="D715" s="61" t="s">
        <v>35</v>
      </c>
      <c r="E715" s="55" t="s">
        <v>14</v>
      </c>
      <c r="F715" s="12" t="s">
        <v>12</v>
      </c>
      <c r="G715" s="34" t="n">
        <v>0</v>
      </c>
      <c r="H715" s="38" t="n">
        <v>0</v>
      </c>
      <c r="I715" s="38" t="n">
        <v>0.0234</v>
      </c>
      <c r="J715" s="13"/>
    </row>
    <row r="716" ht="22.5" customHeight="1">
      <c r="A716" s="12" t="n">
        <f>WEEKNUM(B716,2)</f>
        <v>37</v>
      </c>
      <c r="B716" s="32" t="n">
        <v>46275</v>
      </c>
      <c r="C716" s="51" t="n">
        <v>91560708</v>
      </c>
      <c r="D716" s="61" t="s">
        <v>28</v>
      </c>
      <c r="E716" s="55" t="s">
        <v>36</v>
      </c>
      <c r="F716" s="38" t="s">
        <v>15</v>
      </c>
      <c r="G716" s="34" t="n">
        <v>47</v>
      </c>
      <c r="H716" s="38" t="n">
        <v>0.09</v>
      </c>
      <c r="I716" s="38" t="n">
        <v>4.23</v>
      </c>
      <c r="J716" s="13"/>
    </row>
    <row r="717" ht="22.5" customHeight="1">
      <c r="A717" s="12" t="n">
        <f>WEEKNUM(B717,2)</f>
        <v>37</v>
      </c>
      <c r="B717" s="32" t="n">
        <v>46275</v>
      </c>
      <c r="C717" s="51" t="n">
        <v>91560709</v>
      </c>
      <c r="D717" s="61" t="s">
        <v>28</v>
      </c>
      <c r="E717" s="55" t="s">
        <v>37</v>
      </c>
      <c r="F717" s="38" t="s">
        <v>15</v>
      </c>
      <c r="G717" s="34" t="n">
        <v>499</v>
      </c>
      <c r="H717" s="38" t="n">
        <v>0.06</v>
      </c>
      <c r="I717" s="38" t="n">
        <v>29.94</v>
      </c>
      <c r="J717" s="13"/>
    </row>
    <row r="718" ht="22.5" customHeight="1">
      <c r="A718" s="12" t="n">
        <f>WEEKNUM(B718,2)</f>
        <v>37</v>
      </c>
      <c r="B718" s="32" t="n">
        <v>46275</v>
      </c>
      <c r="C718" s="51" t="n">
        <v>6061077</v>
      </c>
      <c r="D718" s="61" t="s">
        <v>38</v>
      </c>
      <c r="E718" s="55" t="s">
        <v>14</v>
      </c>
      <c r="F718" s="38" t="s">
        <v>15</v>
      </c>
      <c r="G718" s="34" t="n">
        <v>2</v>
      </c>
      <c r="H718" s="38" t="n">
        <v>0.343</v>
      </c>
      <c r="I718" s="38" t="n">
        <v>0.686</v>
      </c>
      <c r="J718" s="13"/>
    </row>
    <row r="719" ht="22.5" customHeight="1">
      <c r="A719" s="12" t="n">
        <f>WEEKNUM(B719,2)</f>
        <v>37</v>
      </c>
      <c r="B719" s="32" t="n">
        <v>46275</v>
      </c>
      <c r="C719" s="51" t="n">
        <v>6607117</v>
      </c>
      <c r="D719" s="62" t="s">
        <v>38</v>
      </c>
      <c r="E719" s="51" t="s">
        <v>14</v>
      </c>
      <c r="F719" s="12" t="s">
        <v>15</v>
      </c>
      <c r="G719" s="34" t="n">
        <v>209</v>
      </c>
      <c r="H719" s="38" t="n">
        <v>0.619</v>
      </c>
      <c r="I719" s="38" t="n">
        <v>129.364</v>
      </c>
      <c r="J719" s="65"/>
    </row>
    <row r="720" ht="22.5" customHeight="1">
      <c r="A720" s="12" t="n">
        <f>WEEKNUM(B720,2)</f>
        <v>37</v>
      </c>
      <c r="B720" s="32" t="n">
        <v>46275</v>
      </c>
      <c r="C720" s="51" t="n">
        <v>5497580</v>
      </c>
      <c r="D720" s="62" t="s">
        <v>28</v>
      </c>
      <c r="E720" s="51" t="s">
        <v>17</v>
      </c>
      <c r="F720" s="12" t="s">
        <v>15</v>
      </c>
      <c r="G720" s="34" t="n">
        <v>1356</v>
      </c>
      <c r="H720" s="38" t="n">
        <v>0.251</v>
      </c>
      <c r="I720" s="38" t="n">
        <v>340.771</v>
      </c>
      <c r="J720" s="65"/>
    </row>
    <row r="721" ht="22.5" customHeight="1">
      <c r="A721" s="12" t="n">
        <f>WEEKNUM(B721,2)</f>
        <v>37</v>
      </c>
      <c r="B721" s="32" t="n">
        <v>46275</v>
      </c>
      <c r="C721" s="51" t="n">
        <v>91407542</v>
      </c>
      <c r="D721" s="62" t="s">
        <v>28</v>
      </c>
      <c r="E721" s="51" t="s">
        <v>39</v>
      </c>
      <c r="F721" s="12" t="s">
        <v>15</v>
      </c>
      <c r="G721" s="34" t="n">
        <v>599</v>
      </c>
      <c r="H721" s="38" t="n">
        <v>0.02</v>
      </c>
      <c r="I721" s="38" t="n">
        <v>12.164</v>
      </c>
      <c r="J721" s="13"/>
    </row>
    <row r="722" ht="22.5" customHeight="1">
      <c r="A722" s="12" t="n">
        <f>WEEKNUM(B722,2)</f>
        <v>37</v>
      </c>
      <c r="B722" s="32" t="n">
        <v>46275</v>
      </c>
      <c r="C722" s="51" t="n">
        <v>8998645</v>
      </c>
      <c r="D722" s="62" t="s">
        <v>28</v>
      </c>
      <c r="E722" s="51" t="s">
        <v>17</v>
      </c>
      <c r="F722" s="60" t="s">
        <v>15</v>
      </c>
      <c r="G722" s="76" t="n">
        <v>13</v>
      </c>
      <c r="H722" s="59" t="n">
        <v>0.72</v>
      </c>
      <c r="I722" s="59" t="n">
        <v>9.366</v>
      </c>
      <c r="J722" s="13"/>
    </row>
    <row r="723" ht="22.5" customHeight="1">
      <c r="A723" s="12" t="n">
        <f>WEEKNUM(B723,2)</f>
        <v>37</v>
      </c>
      <c r="B723" s="32" t="n">
        <v>46275</v>
      </c>
      <c r="C723" s="51" t="n">
        <v>4383473</v>
      </c>
      <c r="D723" s="62" t="s">
        <v>38</v>
      </c>
      <c r="E723" s="51" t="s">
        <v>14</v>
      </c>
      <c r="F723" s="38" t="s">
        <v>15</v>
      </c>
      <c r="G723" s="34" t="n">
        <v>150</v>
      </c>
      <c r="H723" s="38" t="n">
        <v>0.198</v>
      </c>
      <c r="I723" s="38" t="n">
        <v>29.628</v>
      </c>
      <c r="J723" s="13"/>
    </row>
    <row r="724" ht="22.5" customHeight="1">
      <c r="A724" s="12" t="n">
        <f>WEEKNUM(B724,2)</f>
        <v>37</v>
      </c>
      <c r="B724" s="32" t="n">
        <v>46275</v>
      </c>
      <c r="C724" s="51" t="n">
        <v>8094753</v>
      </c>
      <c r="D724" s="62" t="s">
        <v>38</v>
      </c>
      <c r="E724" s="51" t="s">
        <v>14</v>
      </c>
      <c r="F724" s="12" t="s">
        <v>26</v>
      </c>
      <c r="G724" s="34" t="n">
        <v>381</v>
      </c>
      <c r="H724" s="38" t="n">
        <v>0.45</v>
      </c>
      <c r="I724" s="38" t="n">
        <v>172.86</v>
      </c>
      <c r="J724" s="13"/>
    </row>
    <row r="725" ht="22.5" customHeight="1">
      <c r="A725" s="12" t="n">
        <f>WEEKNUM(B725,2)</f>
        <v>37</v>
      </c>
      <c r="B725" s="32" t="n">
        <v>46275</v>
      </c>
      <c r="C725" s="51" t="n">
        <v>9415350</v>
      </c>
      <c r="D725" s="62" t="s">
        <v>40</v>
      </c>
      <c r="E725" s="51" t="s">
        <v>14</v>
      </c>
      <c r="F725" s="12" t="s">
        <v>26</v>
      </c>
      <c r="G725" s="34" t="n">
        <v>42</v>
      </c>
      <c r="H725" s="38" t="n">
        <v>0.21</v>
      </c>
      <c r="I725" s="38" t="n">
        <v>8.86</v>
      </c>
      <c r="J725" s="13"/>
    </row>
    <row r="726" ht="22.5" customHeight="1">
      <c r="A726" s="12" t="n">
        <f>WEEKNUM(B726,2)</f>
        <v>37</v>
      </c>
      <c r="B726" s="32" t="n">
        <v>46275</v>
      </c>
      <c r="C726" s="51" t="n">
        <v>2783561</v>
      </c>
      <c r="D726" s="62" t="s">
        <v>41</v>
      </c>
      <c r="E726" s="51" t="s">
        <v>14</v>
      </c>
      <c r="F726" s="38" t="s">
        <v>15</v>
      </c>
      <c r="G726" s="56" t="n">
        <v>393</v>
      </c>
      <c r="H726" s="38" t="n">
        <v>0.103</v>
      </c>
      <c r="I726" s="38" t="n">
        <v>40.375</v>
      </c>
      <c r="J726" s="13"/>
    </row>
    <row r="727" ht="22.5" customHeight="1">
      <c r="A727" s="12" t="n">
        <f>WEEKNUM(B727,2)</f>
        <v>37</v>
      </c>
      <c r="B727" s="32" t="n">
        <v>46275</v>
      </c>
      <c r="C727" s="51" t="n">
        <v>10599157</v>
      </c>
      <c r="D727" s="62" t="s">
        <v>42</v>
      </c>
      <c r="E727" s="51" t="s">
        <v>14</v>
      </c>
      <c r="F727" s="38" t="s">
        <v>15</v>
      </c>
      <c r="G727" s="56" t="n">
        <v>103</v>
      </c>
      <c r="H727" s="38" t="n">
        <v>0.314</v>
      </c>
      <c r="I727" s="38" t="n">
        <v>32.3</v>
      </c>
      <c r="J727" s="13"/>
    </row>
    <row r="728" ht="22.5" customHeight="1">
      <c r="A728" s="12" t="n">
        <f>WEEKNUM(B728,2)</f>
        <v>37</v>
      </c>
      <c r="B728" s="32" t="n">
        <v>46275</v>
      </c>
      <c r="C728" s="51" t="n">
        <v>10599681</v>
      </c>
      <c r="D728" s="62" t="s">
        <v>43</v>
      </c>
      <c r="E728" s="51" t="s">
        <v>14</v>
      </c>
      <c r="F728" s="38" t="s">
        <v>15</v>
      </c>
      <c r="G728" s="56" t="n">
        <v>279</v>
      </c>
      <c r="H728" s="38" t="n">
        <v>0.13</v>
      </c>
      <c r="I728" s="38" t="n">
        <v>36.27</v>
      </c>
      <c r="J728" s="13"/>
    </row>
    <row r="729" ht="22.5" customHeight="1">
      <c r="A729" s="12" t="n">
        <f>WEEKNUM(B729,2)</f>
        <v>37</v>
      </c>
      <c r="B729" s="32" t="n">
        <v>46275</v>
      </c>
      <c r="C729" s="51" t="n">
        <v>6060965</v>
      </c>
      <c r="D729" s="62" t="s">
        <v>38</v>
      </c>
      <c r="E729" s="51" t="s">
        <v>14</v>
      </c>
      <c r="F729" s="38" t="s">
        <v>15</v>
      </c>
      <c r="G729" s="57" t="n">
        <v>80</v>
      </c>
      <c r="H729" s="38" t="n">
        <v>0.313</v>
      </c>
      <c r="I729" s="38" t="n">
        <v>25</v>
      </c>
      <c r="J729" s="13"/>
    </row>
    <row r="730" ht="22.5" customHeight="1">
      <c r="A730" s="12" t="n">
        <f>WEEKNUM(B730,2)</f>
        <v>37</v>
      </c>
      <c r="B730" s="32" t="n">
        <v>46275</v>
      </c>
      <c r="C730" s="51" t="n">
        <v>10842514</v>
      </c>
      <c r="D730" s="62" t="s">
        <v>44</v>
      </c>
      <c r="E730" s="51" t="s">
        <v>14</v>
      </c>
      <c r="F730" s="12" t="s">
        <v>26</v>
      </c>
      <c r="G730" s="34" t="n">
        <v>0</v>
      </c>
      <c r="H730" s="38" t="n">
        <v>0</v>
      </c>
      <c r="I730" s="38" t="n">
        <v>0.05</v>
      </c>
      <c r="J730" s="13"/>
    </row>
    <row r="731" ht="22.5" customHeight="1">
      <c r="A731" s="12" t="n">
        <f>WEEKNUM(B731,2)</f>
        <v>37</v>
      </c>
      <c r="B731" s="32" t="n">
        <v>46275</v>
      </c>
      <c r="C731" s="51" t="n">
        <v>10815258</v>
      </c>
      <c r="D731" s="62" t="s">
        <v>44</v>
      </c>
      <c r="E731" s="51" t="s">
        <v>14</v>
      </c>
      <c r="F731" s="38" t="s">
        <v>15</v>
      </c>
      <c r="G731" s="34" t="n">
        <v>3</v>
      </c>
      <c r="H731" s="38" t="n">
        <v>0.21</v>
      </c>
      <c r="I731" s="38" t="n">
        <v>0.63</v>
      </c>
      <c r="J731" s="13"/>
    </row>
    <row r="732" ht="22.5" customHeight="1">
      <c r="A732" s="12" t="n">
        <f>WEEKNUM(B732,2)</f>
        <v>37</v>
      </c>
      <c r="B732" s="32" t="n">
        <v>46275</v>
      </c>
      <c r="C732" s="51" t="n">
        <v>91535229</v>
      </c>
      <c r="D732" s="62" t="s">
        <v>28</v>
      </c>
      <c r="E732" s="51" t="s">
        <v>39</v>
      </c>
      <c r="F732" s="38" t="s">
        <v>15</v>
      </c>
      <c r="G732" s="34" t="n">
        <v>12</v>
      </c>
      <c r="H732" s="38" t="n">
        <v>0.04</v>
      </c>
      <c r="I732" s="38" t="n">
        <v>0.48</v>
      </c>
      <c r="J732" s="13"/>
    </row>
    <row r="733" ht="22.5" customHeight="1">
      <c r="A733" s="12" t="n">
        <f>WEEKNUM(B733,2)</f>
        <v>37</v>
      </c>
      <c r="B733" s="32" t="n">
        <v>46275</v>
      </c>
      <c r="C733" s="51" t="n">
        <v>91535331</v>
      </c>
      <c r="D733" s="62" t="s">
        <v>28</v>
      </c>
      <c r="E733" s="51" t="s">
        <v>29</v>
      </c>
      <c r="F733" s="38" t="s">
        <v>15</v>
      </c>
      <c r="G733" s="57" t="n">
        <v>17</v>
      </c>
      <c r="H733" s="38" t="n">
        <v>0.04</v>
      </c>
      <c r="I733" s="38" t="n">
        <v>0.68</v>
      </c>
      <c r="J733" s="13"/>
    </row>
    <row r="734" ht="22.5" customHeight="1">
      <c r="A734" s="12" t="n">
        <f>WEEKNUM(B734,2)</f>
        <v>37</v>
      </c>
      <c r="B734" s="32" t="n">
        <v>46275</v>
      </c>
      <c r="C734" s="51" t="n">
        <v>11324493</v>
      </c>
      <c r="D734" s="62" t="s">
        <v>28</v>
      </c>
      <c r="E734" s="51" t="s">
        <v>17</v>
      </c>
      <c r="F734" s="12" t="s">
        <v>15</v>
      </c>
      <c r="G734" s="34" t="n">
        <v>3</v>
      </c>
      <c r="H734" s="38" t="n">
        <v>0.3</v>
      </c>
      <c r="I734" s="38" t="n">
        <v>0.9</v>
      </c>
      <c r="J734" s="13"/>
    </row>
    <row r="735" ht="22.5" customHeight="1">
      <c r="A735" s="12" t="n">
        <f>WEEKNUM(B735,2)</f>
        <v>37</v>
      </c>
      <c r="B735" s="32" t="n">
        <v>46275</v>
      </c>
      <c r="C735" s="51" t="n">
        <v>10298628</v>
      </c>
      <c r="D735" s="62" t="s">
        <v>45</v>
      </c>
      <c r="E735" s="51" t="s">
        <v>14</v>
      </c>
      <c r="F735" s="12" t="s">
        <v>26</v>
      </c>
      <c r="G735" s="57" t="n">
        <v>82</v>
      </c>
      <c r="H735" s="38" t="n">
        <v>0.28</v>
      </c>
      <c r="I735" s="38" t="n">
        <v>22.73</v>
      </c>
      <c r="J735" s="13"/>
    </row>
    <row r="736" ht="22.5" customHeight="1">
      <c r="A736" s="12" t="n">
        <f>WEEKNUM(B736,2)</f>
        <v>37</v>
      </c>
      <c r="B736" s="32" t="n">
        <v>46275</v>
      </c>
      <c r="C736" s="51" t="n">
        <v>11655595</v>
      </c>
      <c r="D736" s="62" t="s">
        <v>46</v>
      </c>
      <c r="E736" s="51" t="s">
        <v>14</v>
      </c>
      <c r="F736" s="12" t="s">
        <v>26</v>
      </c>
      <c r="G736" s="34" t="n">
        <v>0</v>
      </c>
      <c r="H736" s="38" t="n">
        <v>0</v>
      </c>
      <c r="I736" s="38" t="n">
        <v>0.06</v>
      </c>
      <c r="J736" s="13"/>
    </row>
    <row r="737" ht="22.5" customHeight="1">
      <c r="A737" s="12" t="n">
        <f>WEEKNUM(B737,2)</f>
        <v>37</v>
      </c>
      <c r="B737" s="32" t="n">
        <v>46275</v>
      </c>
      <c r="C737" s="51" t="n">
        <v>11655596</v>
      </c>
      <c r="D737" s="62" t="s">
        <v>46</v>
      </c>
      <c r="E737" s="51" t="s">
        <v>14</v>
      </c>
      <c r="F737" s="12" t="s">
        <v>12</v>
      </c>
      <c r="G737" s="34" t="n">
        <v>0</v>
      </c>
      <c r="H737" s="38" t="n">
        <v>0</v>
      </c>
      <c r="I737" s="38" t="n">
        <v>0.0002</v>
      </c>
      <c r="J737" s="13"/>
    </row>
    <row r="738" ht="22.5" customHeight="1">
      <c r="A738" s="12" t="n">
        <f>WEEKNUM(B738,2)</f>
        <v>37</v>
      </c>
      <c r="B738" s="32" t="n">
        <v>46275</v>
      </c>
      <c r="C738" s="51" t="n">
        <v>11690183</v>
      </c>
      <c r="D738" s="62" t="s">
        <v>41</v>
      </c>
      <c r="E738" s="51" t="s">
        <v>14</v>
      </c>
      <c r="F738" s="12" t="s">
        <v>15</v>
      </c>
      <c r="G738" s="57" t="n">
        <v>49</v>
      </c>
      <c r="H738" s="38" t="n">
        <v>0.2</v>
      </c>
      <c r="I738" s="38" t="n">
        <v>9.8</v>
      </c>
      <c r="J738" s="13"/>
    </row>
    <row r="739" ht="22.5" customHeight="1">
      <c r="A739" s="12" t="n">
        <f>WEEKNUM(B739,2)</f>
        <v>37</v>
      </c>
      <c r="B739" s="32" t="n">
        <v>46275</v>
      </c>
      <c r="C739" s="51" t="n">
        <v>11763482</v>
      </c>
      <c r="D739" s="62" t="s">
        <v>46</v>
      </c>
      <c r="E739" s="51" t="s">
        <v>14</v>
      </c>
      <c r="F739" s="12" t="s">
        <v>12</v>
      </c>
      <c r="G739" s="34" t="n">
        <v>0</v>
      </c>
      <c r="H739" s="38" t="n">
        <v>0</v>
      </c>
      <c r="I739" s="38" t="n">
        <v>0.3273</v>
      </c>
      <c r="J739" s="69"/>
    </row>
    <row r="740" ht="22.5" customHeight="1">
      <c r="A740" s="12" t="n">
        <f>WEEKNUM(B740,2)</f>
        <v>37</v>
      </c>
      <c r="B740" s="32" t="n">
        <v>46275</v>
      </c>
      <c r="C740" s="51" t="n">
        <v>5464039</v>
      </c>
      <c r="D740" s="62" t="s">
        <v>28</v>
      </c>
      <c r="E740" s="51" t="s">
        <v>47</v>
      </c>
      <c r="F740" s="12" t="s">
        <v>15</v>
      </c>
      <c r="G740" s="34" t="n">
        <v>1481</v>
      </c>
      <c r="H740" s="38" t="n">
        <v>0.295</v>
      </c>
      <c r="I740" s="38" t="n">
        <v>437.453</v>
      </c>
      <c r="J740" s="13"/>
    </row>
    <row r="741" ht="22.5" customHeight="1">
      <c r="A741" s="12" t="n">
        <f>WEEKNUM(B741,2)</f>
        <v>37</v>
      </c>
      <c r="B741" s="32" t="n">
        <v>46275</v>
      </c>
      <c r="C741" s="51" t="n">
        <v>8057746</v>
      </c>
      <c r="D741" s="62" t="s">
        <v>28</v>
      </c>
      <c r="E741" s="51" t="s">
        <v>47</v>
      </c>
      <c r="F741" s="12" t="s">
        <v>15</v>
      </c>
      <c r="G741" s="34" t="n">
        <v>0</v>
      </c>
      <c r="H741" s="38" t="n">
        <v>0</v>
      </c>
      <c r="I741" s="38" t="n">
        <v>0</v>
      </c>
      <c r="J741" s="13"/>
    </row>
    <row r="742" ht="22.5" customHeight="1">
      <c r="A742" s="12" t="n">
        <f>WEEKNUM(B742,2)</f>
        <v>37</v>
      </c>
      <c r="B742" s="32" t="n">
        <v>46275</v>
      </c>
      <c r="C742" s="51" t="n">
        <v>91399821</v>
      </c>
      <c r="D742" s="61" t="s">
        <v>43</v>
      </c>
      <c r="E742" s="51" t="s">
        <v>14</v>
      </c>
      <c r="F742" s="60" t="s">
        <v>26</v>
      </c>
      <c r="G742" s="58" t="n">
        <v>442</v>
      </c>
      <c r="H742" s="59" t="n">
        <v>0.05</v>
      </c>
      <c r="I742" s="59" t="n">
        <v>23.46</v>
      </c>
      <c r="J742" s="12"/>
    </row>
    <row r="743" ht="22.5" customHeight="1">
      <c r="A743" s="12" t="n">
        <f>WEEKNUM(B743,2)</f>
        <v>37</v>
      </c>
      <c r="B743" s="32" t="n">
        <v>46275</v>
      </c>
      <c r="C743" s="51" t="n">
        <v>8670368</v>
      </c>
      <c r="D743" s="61" t="s">
        <v>16</v>
      </c>
      <c r="E743" s="51" t="s">
        <v>11</v>
      </c>
      <c r="F743" s="12" t="s">
        <v>32</v>
      </c>
      <c r="G743" s="34" t="n">
        <v>5</v>
      </c>
      <c r="H743" s="38" t="n">
        <v>0.32</v>
      </c>
      <c r="I743" s="38" t="n">
        <v>1.58</v>
      </c>
      <c r="J743" s="38" t="n">
        <v>0</v>
      </c>
    </row>
    <row r="744" ht="22.5" customHeight="1">
      <c r="A744" s="12" t="n">
        <f>WEEKNUM(B744,2)</f>
        <v>37</v>
      </c>
      <c r="B744" s="32" t="n">
        <v>46275</v>
      </c>
      <c r="C744" s="51" t="n">
        <v>10514860</v>
      </c>
      <c r="D744" s="62" t="s">
        <v>46</v>
      </c>
      <c r="E744" s="51" t="s">
        <v>14</v>
      </c>
      <c r="F744" s="12" t="s">
        <v>15</v>
      </c>
      <c r="G744" s="34" t="n">
        <v>114</v>
      </c>
      <c r="H744" s="38" t="n">
        <v>0.7</v>
      </c>
      <c r="I744" s="38" t="n">
        <v>79.8</v>
      </c>
      <c r="J744" s="12"/>
    </row>
    <row r="745" ht="22.5" customHeight="1">
      <c r="A745" s="12" t="n">
        <f>WEEKNUM(B745,2)</f>
        <v>37</v>
      </c>
      <c r="B745" s="32" t="n">
        <v>46275</v>
      </c>
      <c r="C745" s="51" t="n">
        <v>91532857</v>
      </c>
      <c r="D745" s="62" t="s">
        <v>48</v>
      </c>
      <c r="E745" s="51" t="s">
        <v>14</v>
      </c>
      <c r="F745" s="12" t="s">
        <v>12</v>
      </c>
      <c r="G745" s="34" t="n">
        <v>57</v>
      </c>
      <c r="H745" s="38" t="n">
        <v>0.165</v>
      </c>
      <c r="I745" s="38" t="n">
        <v>9.4232</v>
      </c>
      <c r="J745" s="12"/>
    </row>
    <row r="746" ht="22.5" customHeight="1">
      <c r="A746" s="12" t="n">
        <f>WEEKNUM(B746,2)</f>
        <v>37</v>
      </c>
      <c r="B746" s="32" t="n">
        <v>46275</v>
      </c>
      <c r="C746" s="51" t="n">
        <v>91534913</v>
      </c>
      <c r="D746" s="62" t="s">
        <v>49</v>
      </c>
      <c r="E746" s="51" t="s">
        <v>50</v>
      </c>
      <c r="F746" s="12" t="s">
        <v>15</v>
      </c>
      <c r="G746" s="34" t="n">
        <v>0</v>
      </c>
      <c r="H746" s="38" t="n">
        <v>0</v>
      </c>
      <c r="I746" s="38" t="n">
        <v>0</v>
      </c>
      <c r="J746" s="12"/>
    </row>
    <row r="747" ht="22.5" customHeight="1">
      <c r="A747" s="12" t="n">
        <f>WEEKNUM(B747,2)</f>
        <v>37</v>
      </c>
      <c r="B747" s="32" t="n">
        <v>46275</v>
      </c>
      <c r="C747" s="51" t="n">
        <v>91538336</v>
      </c>
      <c r="D747" s="62" t="s">
        <v>90</v>
      </c>
      <c r="E747" s="51" t="s">
        <v>36</v>
      </c>
      <c r="F747" s="12" t="s">
        <v>15</v>
      </c>
      <c r="G747" s="34" t="n">
        <v>0</v>
      </c>
      <c r="H747" s="38" t="n">
        <v>0</v>
      </c>
      <c r="I747" s="38" t="n">
        <v>0</v>
      </c>
      <c r="J747" s="12"/>
    </row>
    <row r="748" ht="22.5" customHeight="1">
      <c r="A748" s="12" t="n">
        <f>WEEKNUM(B748,2)</f>
        <v>37</v>
      </c>
      <c r="B748" s="32" t="n">
        <v>46275</v>
      </c>
      <c r="C748" s="51" t="n">
        <v>91533906</v>
      </c>
      <c r="D748" s="62" t="s">
        <v>51</v>
      </c>
      <c r="E748" s="51" t="s">
        <v>52</v>
      </c>
      <c r="F748" s="12" t="s">
        <v>15</v>
      </c>
      <c r="G748" s="34" t="n">
        <v>0</v>
      </c>
      <c r="H748" s="38" t="n">
        <v>0</v>
      </c>
      <c r="I748" s="38" t="n">
        <v>0</v>
      </c>
      <c r="J748" s="12"/>
    </row>
    <row r="749" ht="22.5" customHeight="1">
      <c r="A749" s="12" t="n">
        <f>WEEKNUM(B749,2)</f>
        <v>37</v>
      </c>
      <c r="B749" s="32" t="n">
        <v>46275</v>
      </c>
      <c r="C749" s="51" t="n">
        <v>91538334</v>
      </c>
      <c r="D749" s="62" t="s">
        <v>90</v>
      </c>
      <c r="E749" s="51" t="s">
        <v>18</v>
      </c>
      <c r="F749" s="12" t="s">
        <v>15</v>
      </c>
      <c r="G749" s="34" t="n">
        <v>12</v>
      </c>
      <c r="H749" s="38" t="n">
        <v>0.8</v>
      </c>
      <c r="I749" s="38" t="n">
        <v>9.6</v>
      </c>
      <c r="J749" s="12"/>
    </row>
    <row r="750" ht="22.5" customHeight="1">
      <c r="A750" s="12" t="n">
        <f>WEEKNUM(B750,2)</f>
        <v>37</v>
      </c>
      <c r="B750" s="32" t="n">
        <v>46275</v>
      </c>
      <c r="C750" s="51" t="n">
        <v>91545519</v>
      </c>
      <c r="D750" s="62" t="s">
        <v>53</v>
      </c>
      <c r="E750" s="51" t="s">
        <v>47</v>
      </c>
      <c r="F750" s="12" t="s">
        <v>15</v>
      </c>
      <c r="G750" s="34" t="n">
        <v>1</v>
      </c>
      <c r="H750" s="38" t="n">
        <v>0.2</v>
      </c>
      <c r="I750" s="38" t="n">
        <v>0.2</v>
      </c>
      <c r="J750" s="12"/>
    </row>
    <row r="751" ht="22.5" customHeight="1">
      <c r="A751" s="12" t="n">
        <f>WEEKNUM(B751,2)</f>
        <v>37</v>
      </c>
      <c r="B751" s="32" t="n">
        <v>46275</v>
      </c>
      <c r="C751" s="51" t="n">
        <v>91551388</v>
      </c>
      <c r="D751" s="62" t="s">
        <v>54</v>
      </c>
      <c r="E751" s="51" t="s">
        <v>34</v>
      </c>
      <c r="F751" s="12" t="s">
        <v>12</v>
      </c>
      <c r="G751" s="34" t="n">
        <v>44</v>
      </c>
      <c r="H751" s="38" t="n">
        <v>0.674</v>
      </c>
      <c r="I751" s="38" t="n">
        <v>29.6702</v>
      </c>
      <c r="J751" s="12"/>
    </row>
    <row r="752" ht="22.5" customHeight="1">
      <c r="A752" s="12" t="n">
        <f>WEEKNUM(B752,2)</f>
        <v>37</v>
      </c>
      <c r="B752" s="32" t="n">
        <v>46275</v>
      </c>
      <c r="C752" s="51" t="n">
        <v>91550293</v>
      </c>
      <c r="D752" s="62" t="s">
        <v>55</v>
      </c>
      <c r="E752" s="51" t="s">
        <v>56</v>
      </c>
      <c r="F752" s="12" t="s">
        <v>15</v>
      </c>
      <c r="G752" s="34" t="n">
        <v>18</v>
      </c>
      <c r="H752" s="38" t="n">
        <v>0.35</v>
      </c>
      <c r="I752" s="38" t="n">
        <v>6.3</v>
      </c>
      <c r="J752" s="12"/>
    </row>
    <row r="753" ht="22.5" customHeight="1">
      <c r="A753" s="12" t="n">
        <f>WEEKNUM(B753,2)</f>
        <v>37</v>
      </c>
      <c r="B753" s="32" t="n">
        <v>46275</v>
      </c>
      <c r="C753" s="51" t="n">
        <v>91550294</v>
      </c>
      <c r="D753" s="62" t="s">
        <v>87</v>
      </c>
      <c r="E753" s="51" t="s">
        <v>34</v>
      </c>
      <c r="F753" s="12" t="s">
        <v>15</v>
      </c>
      <c r="G753" s="34" t="n">
        <v>0</v>
      </c>
      <c r="H753" s="38" t="n">
        <v>0</v>
      </c>
      <c r="I753" s="38" t="n">
        <v>0</v>
      </c>
      <c r="J753" s="12"/>
    </row>
    <row r="754" ht="22.5" customHeight="1">
      <c r="A754" s="12" t="n">
        <f>WEEKNUM(B754,2)</f>
        <v>37</v>
      </c>
      <c r="B754" s="32" t="n">
        <v>46275</v>
      </c>
      <c r="C754" s="51" t="n">
        <v>9333145</v>
      </c>
      <c r="D754" s="62" t="s">
        <v>57</v>
      </c>
      <c r="E754" s="51" t="s">
        <v>14</v>
      </c>
      <c r="F754" s="12" t="s">
        <v>26</v>
      </c>
      <c r="G754" s="34" t="n">
        <v>146</v>
      </c>
      <c r="H754" s="38" t="n">
        <v>0.37</v>
      </c>
      <c r="I754" s="38" t="n">
        <v>53.74</v>
      </c>
      <c r="J754" s="12"/>
    </row>
    <row r="755" ht="22.5" customHeight="1">
      <c r="A755" s="12" t="n">
        <f>WEEKNUM(B755,2)</f>
        <v>37</v>
      </c>
      <c r="B755" s="32" t="n">
        <v>46275</v>
      </c>
      <c r="C755" s="51" t="n">
        <v>91555309</v>
      </c>
      <c r="D755" s="62" t="s">
        <v>53</v>
      </c>
      <c r="E755" s="51" t="s">
        <v>39</v>
      </c>
      <c r="F755" s="12" t="s">
        <v>15</v>
      </c>
      <c r="G755" s="34" t="n">
        <v>0</v>
      </c>
      <c r="H755" s="38" t="n">
        <v>0</v>
      </c>
      <c r="I755" s="38" t="n">
        <v>0</v>
      </c>
      <c r="J755" s="12"/>
    </row>
    <row r="756" ht="22.5" customHeight="1">
      <c r="A756" s="12" t="n">
        <f>WEEKNUM(B756,2)</f>
        <v>37</v>
      </c>
      <c r="B756" s="32" t="n">
        <v>46275</v>
      </c>
      <c r="C756" s="51" t="n">
        <v>91554853</v>
      </c>
      <c r="D756" s="62" t="s">
        <v>53</v>
      </c>
      <c r="E756" s="51" t="s">
        <v>39</v>
      </c>
      <c r="F756" s="12" t="s">
        <v>21</v>
      </c>
      <c r="G756" s="34" t="n">
        <v>6</v>
      </c>
      <c r="H756" s="38" t="n">
        <v>0.3</v>
      </c>
      <c r="I756" s="38" t="n">
        <v>1.8</v>
      </c>
      <c r="J756" s="12"/>
    </row>
    <row r="757" ht="22.5" customHeight="1">
      <c r="A757" s="12" t="n">
        <f>WEEKNUM(B757,2)</f>
        <v>37</v>
      </c>
      <c r="B757" s="32" t="n">
        <v>46275</v>
      </c>
      <c r="C757" s="51" t="n">
        <v>91557347</v>
      </c>
      <c r="D757" s="62" t="s">
        <v>58</v>
      </c>
      <c r="E757" s="51" t="s">
        <v>14</v>
      </c>
      <c r="F757" s="12" t="s">
        <v>15</v>
      </c>
      <c r="G757" s="34" t="n">
        <v>5</v>
      </c>
      <c r="H757" s="38" t="n">
        <v>0.8</v>
      </c>
      <c r="I757" s="38" t="n">
        <v>4</v>
      </c>
      <c r="J757" s="12"/>
    </row>
    <row r="758" ht="22.5" customHeight="1">
      <c r="A758" s="12" t="n">
        <f>WEEKNUM(B758,2)</f>
        <v>37</v>
      </c>
      <c r="B758" s="32" t="n">
        <v>46275</v>
      </c>
      <c r="C758" s="51" t="n">
        <v>91399439</v>
      </c>
      <c r="D758" s="62" t="s">
        <v>64</v>
      </c>
      <c r="E758" s="51" t="s">
        <v>29</v>
      </c>
      <c r="F758" s="12" t="s">
        <v>15</v>
      </c>
      <c r="G758" s="12" t="n">
        <v>31</v>
      </c>
      <c r="H758" s="38" t="n">
        <v>0.1</v>
      </c>
      <c r="I758" s="38" t="n">
        <v>3.1</v>
      </c>
      <c r="J758" s="12"/>
    </row>
    <row r="759" ht="22.5" customHeight="1">
      <c r="A759" s="12" t="n">
        <f>WEEKNUM(B759,2)</f>
        <v>37</v>
      </c>
      <c r="B759" s="32" t="n">
        <v>46275</v>
      </c>
      <c r="C759" s="51" t="n">
        <v>91399437</v>
      </c>
      <c r="D759" s="62" t="s">
        <v>65</v>
      </c>
      <c r="E759" s="55" t="s">
        <v>63</v>
      </c>
      <c r="F759" s="60" t="s">
        <v>15</v>
      </c>
      <c r="G759" s="58" t="n">
        <v>50</v>
      </c>
      <c r="H759" s="59" t="n">
        <v>0.15</v>
      </c>
      <c r="I759" s="59" t="n">
        <v>7.5</v>
      </c>
      <c r="J759" s="65"/>
    </row>
    <row r="760" ht="22.5" customHeight="1">
      <c r="A760" s="12" t="n">
        <f>WEEKNUM(B760,2)</f>
        <v>37</v>
      </c>
      <c r="B760" s="32" t="n">
        <v>46275</v>
      </c>
      <c r="C760" s="51" t="n">
        <v>5556054</v>
      </c>
      <c r="D760" s="62" t="s">
        <v>66</v>
      </c>
      <c r="E760" s="51" t="s">
        <v>39</v>
      </c>
      <c r="F760" s="12" t="s">
        <v>15</v>
      </c>
      <c r="G760" s="56" t="n">
        <v>3</v>
      </c>
      <c r="H760" s="38" t="n">
        <v>0.714</v>
      </c>
      <c r="I760" s="38" t="n">
        <v>2.142</v>
      </c>
      <c r="J760" s="13"/>
    </row>
    <row r="761" ht="22.5" customHeight="1">
      <c r="A761" s="12" t="n">
        <f>WEEKNUM(B761,2)</f>
        <v>37</v>
      </c>
      <c r="B761" s="32" t="n">
        <v>46275</v>
      </c>
      <c r="C761" s="51" t="n">
        <v>8628042</v>
      </c>
      <c r="D761" s="62" t="s">
        <v>30</v>
      </c>
      <c r="E761" s="51" t="s">
        <v>14</v>
      </c>
      <c r="F761" s="12" t="s">
        <v>26</v>
      </c>
      <c r="G761" s="12" t="n">
        <v>659</v>
      </c>
      <c r="H761" s="38" t="n">
        <v>0.33</v>
      </c>
      <c r="I761" s="38" t="n">
        <v>217.24</v>
      </c>
      <c r="J761" s="13"/>
    </row>
    <row r="762" ht="22.5" customHeight="1">
      <c r="A762" s="12" t="n">
        <f>WEEKNUM(B762,2)</f>
        <v>37</v>
      </c>
      <c r="B762" s="32" t="n">
        <v>46275</v>
      </c>
      <c r="C762" s="51" t="n">
        <v>9297014</v>
      </c>
      <c r="D762" s="62" t="s">
        <v>13</v>
      </c>
      <c r="E762" s="51" t="s">
        <v>14</v>
      </c>
      <c r="F762" s="12" t="s">
        <v>26</v>
      </c>
      <c r="G762" s="12" t="n">
        <v>179</v>
      </c>
      <c r="H762" s="38" t="n">
        <v>0.31</v>
      </c>
      <c r="I762" s="38" t="n">
        <v>55.16</v>
      </c>
      <c r="J762" s="13"/>
    </row>
    <row r="763" ht="22.5" customHeight="1">
      <c r="A763" s="12" t="n">
        <f>WEEKNUM(B763,2)</f>
        <v>37</v>
      </c>
      <c r="B763" s="32" t="n">
        <v>46275</v>
      </c>
      <c r="C763" s="51" t="n">
        <v>7815836</v>
      </c>
      <c r="D763" s="62" t="s">
        <v>67</v>
      </c>
      <c r="E763" s="51" t="s">
        <v>39</v>
      </c>
      <c r="F763" s="12" t="s">
        <v>15</v>
      </c>
      <c r="G763" s="56" t="n">
        <v>2518</v>
      </c>
      <c r="H763" s="38" t="n">
        <v>0.097</v>
      </c>
      <c r="I763" s="38" t="n">
        <v>243.985</v>
      </c>
      <c r="J763" s="13"/>
    </row>
    <row r="764" ht="22.5" customHeight="1">
      <c r="A764" s="12" t="n">
        <f>WEEKNUM(B764,2)</f>
        <v>37</v>
      </c>
      <c r="B764" s="32" t="n">
        <v>46275</v>
      </c>
      <c r="C764" s="51" t="n">
        <v>8312006</v>
      </c>
      <c r="D764" s="62" t="s">
        <v>68</v>
      </c>
      <c r="E764" s="51" t="s">
        <v>14</v>
      </c>
      <c r="F764" s="12" t="s">
        <v>15</v>
      </c>
      <c r="G764" s="56" t="n">
        <v>46</v>
      </c>
      <c r="H764" s="38" t="n">
        <v>0.12</v>
      </c>
      <c r="I764" s="38" t="n">
        <v>5.52</v>
      </c>
      <c r="J764" s="13"/>
    </row>
    <row r="765" ht="22.5" customHeight="1">
      <c r="A765" s="12" t="n">
        <f>WEEKNUM(B765,2)</f>
        <v>37</v>
      </c>
      <c r="B765" s="32" t="n">
        <v>46275</v>
      </c>
      <c r="C765" s="51" t="n">
        <v>91467820</v>
      </c>
      <c r="D765" s="62" t="s">
        <v>69</v>
      </c>
      <c r="E765" s="51" t="s">
        <v>39</v>
      </c>
      <c r="F765" s="12" t="s">
        <v>15</v>
      </c>
      <c r="G765" s="56" t="n">
        <v>200</v>
      </c>
      <c r="H765" s="38" t="n">
        <v>0.1</v>
      </c>
      <c r="I765" s="38" t="n">
        <v>20</v>
      </c>
      <c r="J765" s="13"/>
    </row>
    <row r="766" ht="22.5" customHeight="1">
      <c r="A766" s="12" t="n">
        <f>WEEKNUM(B766,2)</f>
        <v>37</v>
      </c>
      <c r="B766" s="32" t="n">
        <v>46275</v>
      </c>
      <c r="C766" s="51" t="n">
        <v>91467821</v>
      </c>
      <c r="D766" s="62" t="s">
        <v>69</v>
      </c>
      <c r="E766" s="51" t="s">
        <v>17</v>
      </c>
      <c r="F766" s="12" t="s">
        <v>15</v>
      </c>
      <c r="G766" s="56" t="n">
        <v>100</v>
      </c>
      <c r="H766" s="38" t="n">
        <v>0.17</v>
      </c>
      <c r="I766" s="38" t="n">
        <v>17</v>
      </c>
      <c r="J766" s="13"/>
    </row>
    <row r="767" ht="22.5" customHeight="1">
      <c r="A767" s="12" t="n">
        <f>WEEKNUM(B767,2)</f>
        <v>37</v>
      </c>
      <c r="B767" s="32" t="n">
        <v>46275</v>
      </c>
      <c r="C767" s="51" t="n">
        <v>10295313</v>
      </c>
      <c r="D767" s="62" t="s">
        <v>68</v>
      </c>
      <c r="E767" s="51" t="s">
        <v>14</v>
      </c>
      <c r="F767" s="12" t="s">
        <v>15</v>
      </c>
      <c r="G767" s="56" t="n">
        <v>0</v>
      </c>
      <c r="H767" s="38" t="n">
        <v>0</v>
      </c>
      <c r="I767" s="38" t="n">
        <v>0</v>
      </c>
      <c r="J767" s="13"/>
    </row>
    <row r="768" ht="22.5" customHeight="1">
      <c r="A768" s="12" t="n">
        <f>WEEKNUM(B768,2)</f>
        <v>37</v>
      </c>
      <c r="B768" s="32" t="n">
        <v>46275</v>
      </c>
      <c r="C768" s="51" t="n">
        <v>91496145</v>
      </c>
      <c r="D768" s="62" t="s">
        <v>69</v>
      </c>
      <c r="E768" s="55" t="s">
        <v>63</v>
      </c>
      <c r="F768" s="12" t="s">
        <v>15</v>
      </c>
      <c r="G768" s="56" t="n">
        <v>50</v>
      </c>
      <c r="H768" s="38" t="n">
        <v>0.15</v>
      </c>
      <c r="I768" s="38" t="n">
        <v>7.5</v>
      </c>
      <c r="J768" s="13"/>
    </row>
    <row r="769" ht="22.5" customHeight="1">
      <c r="A769" s="12" t="n">
        <f>WEEKNUM(B769,2)</f>
        <v>37</v>
      </c>
      <c r="B769" s="32" t="n">
        <v>46275</v>
      </c>
      <c r="C769" s="51" t="n">
        <v>91496146</v>
      </c>
      <c r="D769" s="62" t="s">
        <v>69</v>
      </c>
      <c r="E769" s="51" t="s">
        <v>47</v>
      </c>
      <c r="F769" s="12" t="s">
        <v>15</v>
      </c>
      <c r="G769" s="56" t="n">
        <v>200</v>
      </c>
      <c r="H769" s="38" t="n">
        <v>0.14</v>
      </c>
      <c r="I769" s="38" t="n">
        <v>28</v>
      </c>
      <c r="J769" s="13"/>
    </row>
    <row r="770" ht="22.5" customHeight="1">
      <c r="A770" s="12" t="n">
        <f>WEEKNUM(B770,2)</f>
        <v>37</v>
      </c>
      <c r="B770" s="32" t="n">
        <v>46275</v>
      </c>
      <c r="C770" s="51" t="n">
        <v>91496147</v>
      </c>
      <c r="D770" s="62" t="s">
        <v>69</v>
      </c>
      <c r="E770" s="51" t="s">
        <v>11</v>
      </c>
      <c r="F770" s="12" t="s">
        <v>15</v>
      </c>
      <c r="G770" s="56" t="n">
        <v>135</v>
      </c>
      <c r="H770" s="38" t="n">
        <v>0.13</v>
      </c>
      <c r="I770" s="38" t="n">
        <v>17.55</v>
      </c>
      <c r="J770" s="13"/>
    </row>
    <row r="771" ht="22.5" customHeight="1">
      <c r="A771" s="12" t="n">
        <f>WEEKNUM(B771,2)</f>
        <v>37</v>
      </c>
      <c r="B771" s="32" t="n">
        <v>46275</v>
      </c>
      <c r="C771" s="51" t="n">
        <v>91496148</v>
      </c>
      <c r="D771" s="62" t="s">
        <v>69</v>
      </c>
      <c r="E771" s="51" t="s">
        <v>14</v>
      </c>
      <c r="F771" s="12" t="s">
        <v>15</v>
      </c>
      <c r="G771" s="56" t="n">
        <v>160</v>
      </c>
      <c r="H771" s="38" t="n">
        <v>0.15</v>
      </c>
      <c r="I771" s="38" t="n">
        <v>24</v>
      </c>
      <c r="J771" s="13"/>
    </row>
    <row r="772" ht="22.5" customHeight="1">
      <c r="A772" s="12" t="n">
        <f>WEEKNUM(B772,2)</f>
        <v>37</v>
      </c>
      <c r="B772" s="32" t="n">
        <v>46275</v>
      </c>
      <c r="C772" s="51" t="n">
        <v>10765365</v>
      </c>
      <c r="D772" s="62" t="s">
        <v>70</v>
      </c>
      <c r="E772" s="55" t="s">
        <v>63</v>
      </c>
      <c r="F772" s="12" t="s">
        <v>15</v>
      </c>
      <c r="G772" s="56" t="n">
        <v>100</v>
      </c>
      <c r="H772" s="38" t="n">
        <v>0.18</v>
      </c>
      <c r="I772" s="38" t="n">
        <v>18.04</v>
      </c>
      <c r="J772" s="13"/>
    </row>
    <row r="773" ht="22.5" customHeight="1">
      <c r="A773" s="12" t="n">
        <f>WEEKNUM(B773,2)</f>
        <v>37</v>
      </c>
      <c r="B773" s="32" t="n">
        <v>46275</v>
      </c>
      <c r="C773" s="51" t="n">
        <v>11079953</v>
      </c>
      <c r="D773" s="62" t="s">
        <v>66</v>
      </c>
      <c r="E773" s="51" t="s">
        <v>39</v>
      </c>
      <c r="F773" s="12" t="s">
        <v>15</v>
      </c>
      <c r="G773" s="56" t="n">
        <v>0</v>
      </c>
      <c r="H773" s="38" t="n">
        <v>0</v>
      </c>
      <c r="I773" s="38" t="n">
        <v>0</v>
      </c>
      <c r="J773" s="13"/>
    </row>
    <row r="774" ht="22.5" customHeight="1">
      <c r="A774" s="12" t="n">
        <f>WEEKNUM(B774,2)</f>
        <v>37</v>
      </c>
      <c r="B774" s="32" t="n">
        <v>46275</v>
      </c>
      <c r="C774" s="51" t="n">
        <v>9535696</v>
      </c>
      <c r="D774" s="62" t="s">
        <v>89</v>
      </c>
      <c r="E774" s="55" t="s">
        <v>39</v>
      </c>
      <c r="F774" s="12" t="s">
        <v>15</v>
      </c>
      <c r="G774" s="56" t="n">
        <v>0</v>
      </c>
      <c r="H774" s="38" t="n">
        <v>0</v>
      </c>
      <c r="I774" s="38" t="n">
        <v>0</v>
      </c>
      <c r="J774" s="13"/>
    </row>
    <row r="775" ht="22.5" customHeight="1">
      <c r="A775" s="12" t="n">
        <f>WEEKNUM(B775,2)</f>
        <v>37</v>
      </c>
      <c r="B775" s="32" t="n">
        <v>46275</v>
      </c>
      <c r="C775" s="51" t="n">
        <v>11690181</v>
      </c>
      <c r="D775" s="62" t="s">
        <v>71</v>
      </c>
      <c r="E775" s="51" t="s">
        <v>14</v>
      </c>
      <c r="F775" s="12" t="s">
        <v>15</v>
      </c>
      <c r="G775" s="56" t="n">
        <v>500</v>
      </c>
      <c r="H775" s="38" t="n">
        <v>0.42</v>
      </c>
      <c r="I775" s="38" t="n">
        <v>210.02</v>
      </c>
      <c r="J775" s="13"/>
    </row>
    <row r="776" ht="22.5" customHeight="1">
      <c r="A776" s="12" t="n">
        <f>WEEKNUM(B776,2)</f>
        <v>37</v>
      </c>
      <c r="B776" s="32" t="n">
        <v>46275</v>
      </c>
      <c r="C776" s="51" t="n">
        <v>11836152</v>
      </c>
      <c r="D776" s="62" t="s">
        <v>67</v>
      </c>
      <c r="E776" s="55" t="s">
        <v>39</v>
      </c>
      <c r="F776" s="12" t="s">
        <v>15</v>
      </c>
      <c r="G776" s="56" t="n">
        <v>2</v>
      </c>
      <c r="H776" s="38" t="n">
        <v>0.09</v>
      </c>
      <c r="I776" s="38" t="n">
        <v>0.18</v>
      </c>
      <c r="J776" s="13"/>
    </row>
    <row r="777" ht="22.5" customHeight="1">
      <c r="A777" s="12" t="n">
        <f>WEEKNUM(B777,2)</f>
        <v>37</v>
      </c>
      <c r="B777" s="32" t="n">
        <v>46275</v>
      </c>
      <c r="C777" s="51" t="n">
        <v>11862336</v>
      </c>
      <c r="D777" s="62" t="s">
        <v>64</v>
      </c>
      <c r="E777" s="74" t="s">
        <v>29</v>
      </c>
      <c r="F777" s="12" t="s">
        <v>15</v>
      </c>
      <c r="G777" s="56" t="n">
        <v>0</v>
      </c>
      <c r="H777" s="38" t="n">
        <v>0</v>
      </c>
      <c r="I777" s="38" t="n">
        <v>0</v>
      </c>
      <c r="J777" s="13"/>
    </row>
    <row r="778" ht="22.5" customHeight="1">
      <c r="A778" s="12" t="n">
        <f>WEEKNUM(B778,2)</f>
        <v>37</v>
      </c>
      <c r="B778" s="32" t="n">
        <v>46275</v>
      </c>
      <c r="C778" s="51" t="n">
        <v>11924259</v>
      </c>
      <c r="D778" s="62" t="s">
        <v>72</v>
      </c>
      <c r="E778" s="55" t="s">
        <v>39</v>
      </c>
      <c r="F778" s="12" t="s">
        <v>15</v>
      </c>
      <c r="G778" s="56" t="n">
        <v>100</v>
      </c>
      <c r="H778" s="38" t="n">
        <v>0.12</v>
      </c>
      <c r="I778" s="38" t="n">
        <v>12</v>
      </c>
      <c r="J778" s="13"/>
    </row>
    <row r="779" ht="22.5" customHeight="1">
      <c r="A779" s="12" t="n">
        <f>WEEKNUM(B779,2)</f>
        <v>37</v>
      </c>
      <c r="B779" s="32" t="n">
        <v>46275</v>
      </c>
      <c r="C779" s="51" t="n">
        <v>11924419</v>
      </c>
      <c r="D779" s="62" t="s">
        <v>72</v>
      </c>
      <c r="E779" s="55" t="s">
        <v>39</v>
      </c>
      <c r="F779" s="38" t="s">
        <v>26</v>
      </c>
      <c r="G779" s="56" t="n">
        <v>70</v>
      </c>
      <c r="H779" s="38" t="n">
        <v>0.14</v>
      </c>
      <c r="I779" s="38" t="n">
        <v>10</v>
      </c>
      <c r="J779" s="13"/>
    </row>
    <row r="780" ht="22.5" customHeight="1">
      <c r="A780" s="12" t="n">
        <f>WEEKNUM(B780,2)</f>
        <v>37</v>
      </c>
      <c r="B780" s="32" t="n">
        <v>46275</v>
      </c>
      <c r="C780" s="51" t="n">
        <v>12038500</v>
      </c>
      <c r="D780" s="62" t="s">
        <v>71</v>
      </c>
      <c r="E780" s="51" t="s">
        <v>14</v>
      </c>
      <c r="F780" s="12" t="s">
        <v>15</v>
      </c>
      <c r="G780" s="56" t="n">
        <v>0</v>
      </c>
      <c r="H780" s="38" t="n">
        <v>0</v>
      </c>
      <c r="I780" s="38" t="n">
        <v>0</v>
      </c>
      <c r="J780" s="13"/>
    </row>
    <row r="781" ht="22.5" customHeight="1">
      <c r="A781" s="12" t="n">
        <f>WEEKNUM(B781,2)</f>
        <v>37</v>
      </c>
      <c r="B781" s="32" t="n">
        <v>46275</v>
      </c>
      <c r="C781" s="51" t="n">
        <v>6395488</v>
      </c>
      <c r="D781" s="62" t="s">
        <v>42</v>
      </c>
      <c r="E781" s="51" t="s">
        <v>14</v>
      </c>
      <c r="F781" s="12" t="s">
        <v>15</v>
      </c>
      <c r="G781" s="12" t="n">
        <v>200</v>
      </c>
      <c r="H781" s="38" t="n">
        <v>0.3</v>
      </c>
      <c r="I781" s="38" t="n">
        <v>60</v>
      </c>
      <c r="J781" s="13"/>
    </row>
    <row r="782" ht="22.5" customHeight="1">
      <c r="A782" s="12" t="n">
        <f>WEEKNUM(B782,2)</f>
        <v>37</v>
      </c>
      <c r="B782" s="32" t="n">
        <v>46275</v>
      </c>
      <c r="C782" s="51" t="n">
        <v>8291713</v>
      </c>
      <c r="D782" s="61" t="s">
        <v>43</v>
      </c>
      <c r="E782" s="55" t="s">
        <v>14</v>
      </c>
      <c r="F782" s="60" t="s">
        <v>15</v>
      </c>
      <c r="G782" s="58" t="n">
        <v>1500</v>
      </c>
      <c r="H782" s="59" t="n">
        <v>0.135</v>
      </c>
      <c r="I782" s="59" t="n">
        <v>202.665</v>
      </c>
      <c r="J782" s="13"/>
    </row>
    <row r="783" ht="22.5" customHeight="1">
      <c r="A783" s="12" t="n">
        <f>WEEKNUM(B783,2)</f>
        <v>37</v>
      </c>
      <c r="B783" s="32" t="n">
        <v>46275</v>
      </c>
      <c r="C783" s="51" t="n">
        <v>8566541</v>
      </c>
      <c r="D783" s="61" t="s">
        <v>73</v>
      </c>
      <c r="E783" s="55" t="s">
        <v>14</v>
      </c>
      <c r="F783" s="38" t="s">
        <v>26</v>
      </c>
      <c r="G783" s="34" t="n">
        <v>307</v>
      </c>
      <c r="H783" s="38" t="n">
        <v>0.19</v>
      </c>
      <c r="I783" s="38" t="n">
        <v>59.14</v>
      </c>
      <c r="J783" s="65"/>
    </row>
    <row r="784" ht="22.5" customHeight="1">
      <c r="A784" s="12" t="n">
        <f>WEEKNUM(B784,2)</f>
        <v>37</v>
      </c>
      <c r="B784" s="32" t="n">
        <v>46275</v>
      </c>
      <c r="C784" s="51" t="n">
        <v>8566084</v>
      </c>
      <c r="D784" s="61" t="s">
        <v>74</v>
      </c>
      <c r="E784" s="55" t="s">
        <v>29</v>
      </c>
      <c r="F784" s="12" t="s">
        <v>15</v>
      </c>
      <c r="G784" s="57" t="n">
        <v>100</v>
      </c>
      <c r="H784" s="38" t="n">
        <v>0.12</v>
      </c>
      <c r="I784" s="38" t="n">
        <v>12</v>
      </c>
      <c r="J784" s="13"/>
    </row>
    <row r="785" ht="22.5" customHeight="1">
      <c r="A785" s="12" t="n">
        <f>WEEKNUM(B785,2)</f>
        <v>37</v>
      </c>
      <c r="B785" s="32" t="n">
        <v>46275</v>
      </c>
      <c r="C785" s="51" t="n">
        <v>2937658</v>
      </c>
      <c r="D785" s="61" t="s">
        <v>75</v>
      </c>
      <c r="E785" s="55" t="s">
        <v>14</v>
      </c>
      <c r="F785" s="12" t="s">
        <v>15</v>
      </c>
      <c r="G785" s="57" t="n">
        <v>100</v>
      </c>
      <c r="H785" s="38" t="n">
        <v>0.123</v>
      </c>
      <c r="I785" s="38" t="n">
        <v>12.3</v>
      </c>
      <c r="J785" s="13"/>
    </row>
    <row r="786" ht="22.5" customHeight="1">
      <c r="A786" s="12" t="n">
        <f>WEEKNUM(B786,2)</f>
        <v>37</v>
      </c>
      <c r="B786" s="32" t="n">
        <v>46275</v>
      </c>
      <c r="C786" s="51" t="n">
        <v>6706444</v>
      </c>
      <c r="D786" s="68" t="s">
        <v>76</v>
      </c>
      <c r="E786" s="12" t="s">
        <v>77</v>
      </c>
      <c r="F786" s="38" t="s">
        <v>12</v>
      </c>
      <c r="G786" s="57" t="n">
        <v>10</v>
      </c>
      <c r="H786" s="38" t="n">
        <v>0.97</v>
      </c>
      <c r="I786" s="38" t="n">
        <v>9.7029</v>
      </c>
      <c r="J786" s="13"/>
    </row>
    <row r="787" ht="22.5" customHeight="1">
      <c r="A787" s="12" t="n">
        <f>WEEKNUM(B787,2)</f>
        <v>37</v>
      </c>
      <c r="B787" s="32" t="n">
        <v>46275</v>
      </c>
      <c r="C787" s="51" t="n">
        <v>5963354</v>
      </c>
      <c r="D787" s="62" t="s">
        <v>76</v>
      </c>
      <c r="E787" s="51" t="s">
        <v>77</v>
      </c>
      <c r="F787" s="12" t="s">
        <v>15</v>
      </c>
      <c r="G787" s="57" t="n">
        <v>315</v>
      </c>
      <c r="H787" s="38" t="n">
        <v>0.598</v>
      </c>
      <c r="I787" s="38" t="n">
        <v>188.292</v>
      </c>
      <c r="J787" s="63"/>
    </row>
    <row r="788" ht="22.5" customHeight="1">
      <c r="A788" s="12" t="n">
        <f>WEEKNUM(B788,2)</f>
        <v>37</v>
      </c>
      <c r="B788" s="32" t="n">
        <v>46275</v>
      </c>
      <c r="C788" s="51" t="n">
        <v>9686529</v>
      </c>
      <c r="D788" s="61" t="s">
        <v>76</v>
      </c>
      <c r="E788" s="55" t="s">
        <v>78</v>
      </c>
      <c r="F788" s="12" t="s">
        <v>15</v>
      </c>
      <c r="G788" s="57" t="n">
        <v>34</v>
      </c>
      <c r="H788" s="38" t="n">
        <v>0.5</v>
      </c>
      <c r="I788" s="38" t="n">
        <v>17</v>
      </c>
      <c r="J788" s="13"/>
    </row>
    <row r="789" ht="22.5" customHeight="1">
      <c r="A789" s="12" t="n">
        <f>WEEKNUM(B789,2)</f>
        <v>37</v>
      </c>
      <c r="B789" s="32" t="n">
        <v>46275</v>
      </c>
      <c r="C789" s="51" t="n">
        <v>5963400</v>
      </c>
      <c r="D789" s="61" t="s">
        <v>76</v>
      </c>
      <c r="E789" s="55" t="s">
        <v>79</v>
      </c>
      <c r="F789" s="12" t="s">
        <v>15</v>
      </c>
      <c r="G789" s="57" t="n">
        <v>100</v>
      </c>
      <c r="H789" s="38" t="n">
        <v>0.217</v>
      </c>
      <c r="I789" s="38" t="n">
        <v>21.65</v>
      </c>
      <c r="J789" s="13"/>
    </row>
    <row r="790" ht="22.5" customHeight="1">
      <c r="A790" s="37" t="n">
        <f>WEEKNUM(B790,2)</f>
        <v>37</v>
      </c>
      <c r="B790" s="32" t="n">
        <v>46275</v>
      </c>
      <c r="C790" s="64" t="n">
        <v>10080665</v>
      </c>
      <c r="D790" s="67" t="s">
        <v>76</v>
      </c>
      <c r="E790" s="55" t="s">
        <v>80</v>
      </c>
      <c r="F790" s="12" t="s">
        <v>15</v>
      </c>
      <c r="G790" s="57" t="n">
        <v>5</v>
      </c>
      <c r="H790" s="38" t="n">
        <v>0.38</v>
      </c>
      <c r="I790" s="38" t="n">
        <v>1.9</v>
      </c>
      <c r="J790" s="13"/>
    </row>
    <row r="791" ht="22.5" customHeight="1">
      <c r="A791" s="12" t="n">
        <f>WEEKNUM(B791,2)</f>
        <v>37</v>
      </c>
      <c r="B791" s="32" t="n">
        <v>46275</v>
      </c>
      <c r="C791" s="12" t="n">
        <v>91520433</v>
      </c>
      <c r="D791" s="61" t="s">
        <v>69</v>
      </c>
      <c r="E791" s="55" t="s">
        <v>14</v>
      </c>
      <c r="F791" s="12" t="s">
        <v>15</v>
      </c>
      <c r="G791" s="57" t="n">
        <v>0</v>
      </c>
      <c r="H791" s="38" t="n">
        <v>0</v>
      </c>
      <c r="I791" s="38" t="n">
        <v>0</v>
      </c>
      <c r="J791" s="13"/>
    </row>
    <row r="792" ht="22.5" customHeight="1">
      <c r="A792" s="12" t="n">
        <f>WEEKNUM(B792,2)</f>
        <v>37</v>
      </c>
      <c r="B792" s="32" t="n">
        <v>46275</v>
      </c>
      <c r="C792" s="51" t="n">
        <v>5623760</v>
      </c>
      <c r="D792" s="61" t="s">
        <v>81</v>
      </c>
      <c r="E792" s="55" t="s">
        <v>14</v>
      </c>
      <c r="F792" s="12" t="s">
        <v>15</v>
      </c>
      <c r="G792" s="34" t="n">
        <v>50</v>
      </c>
      <c r="H792" s="38" t="n">
        <v>0.15</v>
      </c>
      <c r="I792" s="38" t="n">
        <v>7.5</v>
      </c>
      <c r="J792" s="13"/>
    </row>
    <row r="793" ht="22.5" customHeight="1">
      <c r="A793" s="12" t="n">
        <f>WEEKNUM(B793,2)</f>
        <v>37</v>
      </c>
      <c r="B793" s="32" t="n">
        <v>46275</v>
      </c>
      <c r="C793" s="51" t="n">
        <v>11078827</v>
      </c>
      <c r="D793" s="61" t="s">
        <v>76</v>
      </c>
      <c r="E793" s="55" t="s">
        <v>79</v>
      </c>
      <c r="F793" s="12" t="s">
        <v>15</v>
      </c>
      <c r="G793" s="57" t="n">
        <v>0</v>
      </c>
      <c r="H793" s="38" t="n">
        <v>0</v>
      </c>
      <c r="I793" s="38" t="n">
        <v>0</v>
      </c>
      <c r="J793" s="13"/>
    </row>
    <row r="794" ht="22.5" customHeight="1">
      <c r="A794" s="12" t="n">
        <f>WEEKNUM(B794,2)</f>
        <v>37</v>
      </c>
      <c r="B794" s="32" t="n">
        <v>46275</v>
      </c>
      <c r="C794" s="51" t="n">
        <v>11078981</v>
      </c>
      <c r="D794" s="61" t="s">
        <v>76</v>
      </c>
      <c r="E794" s="51" t="s">
        <v>77</v>
      </c>
      <c r="F794" s="12" t="s">
        <v>15</v>
      </c>
      <c r="G794" s="57" t="n">
        <v>0</v>
      </c>
      <c r="H794" s="38" t="n">
        <v>0</v>
      </c>
      <c r="I794" s="38" t="n">
        <v>0</v>
      </c>
      <c r="J794" s="13"/>
    </row>
    <row r="795" ht="22.5" customHeight="1">
      <c r="A795" s="12" t="n">
        <f>WEEKNUM(B795,2)</f>
        <v>37</v>
      </c>
      <c r="B795" s="32" t="n">
        <v>46275</v>
      </c>
      <c r="C795" s="51" t="n">
        <v>11080833</v>
      </c>
      <c r="D795" s="61" t="s">
        <v>76</v>
      </c>
      <c r="E795" s="55" t="s">
        <v>78</v>
      </c>
      <c r="F795" s="12" t="s">
        <v>15</v>
      </c>
      <c r="G795" s="57" t="n">
        <v>0</v>
      </c>
      <c r="H795" s="38" t="n">
        <v>0</v>
      </c>
      <c r="I795" s="38" t="n">
        <v>0</v>
      </c>
      <c r="J795" s="13"/>
    </row>
    <row r="796" ht="22.5" customHeight="1">
      <c r="A796" s="12" t="n">
        <f>WEEKNUM(B796,2)</f>
        <v>37</v>
      </c>
      <c r="B796" s="32" t="n">
        <v>46275</v>
      </c>
      <c r="C796" s="51" t="n">
        <v>11081056</v>
      </c>
      <c r="D796" s="61" t="s">
        <v>76</v>
      </c>
      <c r="E796" s="55" t="s">
        <v>80</v>
      </c>
      <c r="F796" s="12" t="s">
        <v>15</v>
      </c>
      <c r="G796" s="57" t="n">
        <v>0</v>
      </c>
      <c r="H796" s="38" t="n">
        <v>0</v>
      </c>
      <c r="I796" s="38" t="n">
        <v>0</v>
      </c>
      <c r="J796" s="13"/>
    </row>
    <row r="797" ht="22.5" customHeight="1">
      <c r="A797" s="12" t="n">
        <f>WEEKNUM(B797,2)</f>
        <v>37</v>
      </c>
      <c r="B797" s="32" t="n">
        <v>46275</v>
      </c>
      <c r="C797" s="51" t="n">
        <v>11078963</v>
      </c>
      <c r="D797" s="61" t="s">
        <v>75</v>
      </c>
      <c r="E797" s="55" t="s">
        <v>14</v>
      </c>
      <c r="F797" s="12" t="s">
        <v>15</v>
      </c>
      <c r="G797" s="57" t="n">
        <v>16</v>
      </c>
      <c r="H797" s="38" t="n">
        <v>0.4</v>
      </c>
      <c r="I797" s="38" t="n">
        <v>6.4</v>
      </c>
      <c r="J797" s="13"/>
    </row>
    <row r="798" ht="22.5" customHeight="1">
      <c r="A798" s="12" t="n">
        <f>WEEKNUM(B798,2)</f>
        <v>37</v>
      </c>
      <c r="B798" s="32" t="n">
        <v>46275</v>
      </c>
      <c r="C798" s="51" t="n">
        <v>91538300</v>
      </c>
      <c r="D798" s="61" t="s">
        <v>69</v>
      </c>
      <c r="E798" s="55" t="s">
        <v>39</v>
      </c>
      <c r="F798" s="12" t="s">
        <v>15</v>
      </c>
      <c r="G798" s="57" t="n">
        <v>4</v>
      </c>
      <c r="H798" s="38" t="n">
        <v>0.14</v>
      </c>
      <c r="I798" s="38" t="n">
        <v>0.56</v>
      </c>
      <c r="J798" s="13"/>
    </row>
    <row r="799" ht="22.5" customHeight="1">
      <c r="A799" s="12" t="n">
        <f>WEEKNUM(B799,2)</f>
        <v>37</v>
      </c>
      <c r="B799" s="32" t="n">
        <v>46275</v>
      </c>
      <c r="C799" s="51" t="n">
        <v>91538301</v>
      </c>
      <c r="D799" s="61" t="s">
        <v>69</v>
      </c>
      <c r="E799" s="55" t="s">
        <v>14</v>
      </c>
      <c r="F799" s="12" t="s">
        <v>15</v>
      </c>
      <c r="G799" s="57" t="n">
        <v>1</v>
      </c>
      <c r="H799" s="38" t="n">
        <v>0.22</v>
      </c>
      <c r="I799" s="38" t="n">
        <v>0.22</v>
      </c>
      <c r="J799" s="13"/>
    </row>
    <row r="800" ht="22.5" customHeight="1">
      <c r="A800" s="12" t="n">
        <f>WEEKNUM(B800,2)</f>
        <v>37</v>
      </c>
      <c r="B800" s="32" t="n">
        <v>46275</v>
      </c>
      <c r="C800" s="64" t="n">
        <v>91538306</v>
      </c>
      <c r="D800" s="67" t="s">
        <v>69</v>
      </c>
      <c r="E800" s="55" t="s">
        <v>63</v>
      </c>
      <c r="F800" s="12" t="s">
        <v>15</v>
      </c>
      <c r="G800" s="57" t="n">
        <v>4</v>
      </c>
      <c r="H800" s="38" t="n">
        <v>0.18</v>
      </c>
      <c r="I800" s="38" t="n">
        <v>0.72</v>
      </c>
      <c r="J800" s="13"/>
    </row>
    <row r="801" ht="22.5" customHeight="1">
      <c r="A801" s="12" t="n">
        <f>WEEKNUM(B801,2)</f>
        <v>37</v>
      </c>
      <c r="B801" s="32" t="n">
        <v>46275</v>
      </c>
      <c r="C801" s="12" t="n">
        <v>91538307</v>
      </c>
      <c r="D801" s="61" t="s">
        <v>69</v>
      </c>
      <c r="E801" s="51" t="s">
        <v>17</v>
      </c>
      <c r="F801" s="12" t="s">
        <v>15</v>
      </c>
      <c r="G801" s="57" t="n">
        <v>0</v>
      </c>
      <c r="H801" s="38" t="n">
        <v>0</v>
      </c>
      <c r="I801" s="38" t="n">
        <v>0</v>
      </c>
      <c r="J801" s="13"/>
    </row>
    <row r="802" ht="22.5" customHeight="1">
      <c r="A802" s="12" t="n">
        <f>WEEKNUM(B802,2)</f>
        <v>37</v>
      </c>
      <c r="B802" s="32" t="n">
        <v>46275</v>
      </c>
      <c r="C802" s="12" t="n">
        <v>91538308</v>
      </c>
      <c r="D802" s="61" t="s">
        <v>69</v>
      </c>
      <c r="E802" s="51" t="s">
        <v>11</v>
      </c>
      <c r="F802" s="12" t="s">
        <v>15</v>
      </c>
      <c r="G802" s="57" t="n">
        <v>0</v>
      </c>
      <c r="H802" s="38" t="n">
        <v>0</v>
      </c>
      <c r="I802" s="38" t="n">
        <v>0</v>
      </c>
      <c r="J802" s="13"/>
    </row>
    <row r="803" ht="22.5" customHeight="1">
      <c r="A803" s="12" t="n">
        <f>WEEKNUM(B803,2)</f>
        <v>37</v>
      </c>
      <c r="B803" s="32" t="n">
        <v>46275</v>
      </c>
      <c r="C803" s="51" t="n">
        <v>91538309</v>
      </c>
      <c r="D803" s="61" t="s">
        <v>69</v>
      </c>
      <c r="E803" s="55" t="s">
        <v>47</v>
      </c>
      <c r="F803" s="12" t="s">
        <v>15</v>
      </c>
      <c r="G803" s="57" t="n">
        <v>3</v>
      </c>
      <c r="H803" s="38" t="n">
        <v>0.18</v>
      </c>
      <c r="I803" s="38" t="n">
        <v>0.54</v>
      </c>
      <c r="J803" s="13"/>
    </row>
    <row r="804" ht="22.5" customHeight="1">
      <c r="A804" s="12" t="n">
        <f>WEEKNUM(B804,2)</f>
        <v>37</v>
      </c>
      <c r="B804" s="32" t="n">
        <v>46275</v>
      </c>
      <c r="C804" s="51" t="n">
        <v>11511535</v>
      </c>
      <c r="D804" s="61" t="s">
        <v>75</v>
      </c>
      <c r="E804" s="55" t="s">
        <v>14</v>
      </c>
      <c r="F804" s="38" t="s">
        <v>26</v>
      </c>
      <c r="G804" s="57" t="n">
        <v>192</v>
      </c>
      <c r="H804" s="38" t="n">
        <v>0.31</v>
      </c>
      <c r="I804" s="38" t="n">
        <v>60.36</v>
      </c>
      <c r="J804" s="13"/>
    </row>
    <row r="805" ht="22.5" customHeight="1">
      <c r="A805" s="12" t="n">
        <f>WEEKNUM(B805,2)</f>
        <v>37</v>
      </c>
      <c r="B805" s="32" t="n">
        <v>46275</v>
      </c>
      <c r="C805" s="51" t="n">
        <v>11792342</v>
      </c>
      <c r="D805" s="61" t="s">
        <v>82</v>
      </c>
      <c r="E805" s="55" t="s">
        <v>29</v>
      </c>
      <c r="F805" s="12" t="s">
        <v>15</v>
      </c>
      <c r="G805" s="57" t="n">
        <v>1</v>
      </c>
      <c r="H805" s="38" t="n">
        <v>0.2</v>
      </c>
      <c r="I805" s="38" t="n">
        <v>0.2</v>
      </c>
      <c r="J805" s="13"/>
    </row>
    <row r="806" ht="22.5" customHeight="1">
      <c r="A806" s="12" t="n">
        <f>WEEKNUM(B806,2)</f>
        <v>37</v>
      </c>
      <c r="B806" s="32" t="n">
        <v>46275</v>
      </c>
      <c r="C806" s="51" t="n">
        <v>5365722</v>
      </c>
      <c r="D806" s="61" t="s">
        <v>83</v>
      </c>
      <c r="E806" s="55" t="s">
        <v>84</v>
      </c>
      <c r="F806" s="38" t="s">
        <v>12</v>
      </c>
      <c r="G806" s="57" t="n">
        <v>24</v>
      </c>
      <c r="H806" s="38" t="n">
        <v>0.313</v>
      </c>
      <c r="I806" s="38" t="n">
        <v>7.5208</v>
      </c>
      <c r="J806" s="13"/>
    </row>
    <row r="807" ht="22.5" customHeight="1">
      <c r="A807" s="12" t="n">
        <f>WEEKNUM(B807,2)</f>
        <v>37</v>
      </c>
      <c r="B807" s="32" t="n">
        <v>46275</v>
      </c>
      <c r="C807" s="51" t="n">
        <v>11924654</v>
      </c>
      <c r="D807" s="61" t="s">
        <v>83</v>
      </c>
      <c r="E807" s="55" t="s">
        <v>84</v>
      </c>
      <c r="F807" s="38" t="s">
        <v>12</v>
      </c>
      <c r="G807" s="57" t="n">
        <v>0</v>
      </c>
      <c r="H807" s="38" t="n">
        <v>0</v>
      </c>
      <c r="I807" s="38" t="n">
        <v>0.0824</v>
      </c>
      <c r="J807" s="13"/>
    </row>
    <row r="808" ht="22.5" customHeight="1">
      <c r="A808" s="12" t="n">
        <f>WEEKNUM(B808,2)</f>
        <v>37</v>
      </c>
      <c r="B808" s="32" t="n">
        <v>46275</v>
      </c>
      <c r="C808" s="51" t="n">
        <v>12011132</v>
      </c>
      <c r="D808" s="61" t="s">
        <v>85</v>
      </c>
      <c r="E808" s="55" t="s">
        <v>14</v>
      </c>
      <c r="F808" s="12" t="s">
        <v>15</v>
      </c>
      <c r="G808" s="57" t="n">
        <v>100</v>
      </c>
      <c r="H808" s="38" t="n">
        <v>0.2</v>
      </c>
      <c r="I808" s="38" t="n">
        <v>20</v>
      </c>
      <c r="J808" s="13"/>
    </row>
    <row r="809" ht="22.5" customHeight="1">
      <c r="A809" s="12" t="n">
        <f>WEEKNUM(B809,2)</f>
        <v>37</v>
      </c>
      <c r="B809" s="32" t="n">
        <v>46275</v>
      </c>
      <c r="C809" s="51" t="n">
        <v>12039225</v>
      </c>
      <c r="D809" s="61" t="s">
        <v>88</v>
      </c>
      <c r="E809" s="55" t="s">
        <v>39</v>
      </c>
      <c r="F809" s="12" t="s">
        <v>15</v>
      </c>
      <c r="G809" s="57" t="n">
        <v>29</v>
      </c>
      <c r="H809" s="38" t="n">
        <v>0.2</v>
      </c>
      <c r="I809" s="38" t="n">
        <v>5.8</v>
      </c>
      <c r="J809" s="13"/>
    </row>
    <row r="810" ht="22.5" customHeight="1">
      <c r="A810" s="12" t="n">
        <f>WEEKNUM(B810,2)</f>
        <v>37</v>
      </c>
      <c r="B810" s="32" t="n">
        <v>46275</v>
      </c>
      <c r="C810" s="51" t="n">
        <v>12072287</v>
      </c>
      <c r="D810" s="61" t="s">
        <v>75</v>
      </c>
      <c r="E810" s="55" t="s">
        <v>14</v>
      </c>
      <c r="F810" s="12" t="s">
        <v>15</v>
      </c>
      <c r="G810" s="57" t="n">
        <v>37</v>
      </c>
      <c r="H810" s="38" t="n">
        <v>0.009</v>
      </c>
      <c r="I810" s="38" t="n">
        <v>0.347</v>
      </c>
      <c r="J810" s="13"/>
    </row>
    <row r="811" ht="22.5" customHeight="1">
      <c r="A811" s="12"/>
      <c r="B811" s="32"/>
      <c r="C811" s="51"/>
      <c r="D811" s="61"/>
      <c r="E811" s="55"/>
      <c r="F811" s="38"/>
      <c r="G811" s="12"/>
      <c r="H811" s="38"/>
      <c r="I811" s="38"/>
      <c r="J811" s="13"/>
    </row>
    <row r="812" ht="22.5" customHeight="1">
      <c r="A812" s="12" t="n">
        <f>WEEKNUM(B812,2)</f>
        <v>37</v>
      </c>
      <c r="B812" s="32" t="n">
        <v>46274</v>
      </c>
      <c r="C812" s="51" t="n">
        <v>10813123</v>
      </c>
      <c r="D812" s="61" t="s">
        <v>10</v>
      </c>
      <c r="E812" s="55" t="s">
        <v>11</v>
      </c>
      <c r="F812" s="38" t="s">
        <v>12</v>
      </c>
      <c r="G812" s="12" t="n">
        <v>119</v>
      </c>
      <c r="H812" s="38" t="n">
        <v>0.33</v>
      </c>
      <c r="I812" s="38" t="n">
        <v>39.2368</v>
      </c>
      <c r="J812" s="13"/>
    </row>
    <row r="813" ht="22.5" customHeight="1">
      <c r="A813" s="12" t="n">
        <f>WEEKNUM(B813,2)</f>
        <v>37</v>
      </c>
      <c r="B813" s="32" t="n">
        <v>46274</v>
      </c>
      <c r="C813" s="51" t="n">
        <v>1745925</v>
      </c>
      <c r="D813" s="61" t="s">
        <v>13</v>
      </c>
      <c r="E813" s="55" t="s">
        <v>14</v>
      </c>
      <c r="F813" s="59" t="s">
        <v>15</v>
      </c>
      <c r="G813" s="58" t="n">
        <v>500</v>
      </c>
      <c r="H813" s="59" t="n">
        <v>0.15</v>
      </c>
      <c r="I813" s="59" t="n">
        <v>75</v>
      </c>
      <c r="J813" s="13"/>
    </row>
    <row r="814" ht="22.5" customHeight="1">
      <c r="A814" s="12" t="n">
        <f>WEEKNUM(B814,2)</f>
        <v>37</v>
      </c>
      <c r="B814" s="32" t="n">
        <v>46274</v>
      </c>
      <c r="C814" s="51" t="n">
        <v>6951600</v>
      </c>
      <c r="D814" s="61" t="s">
        <v>16</v>
      </c>
      <c r="E814" s="55" t="s">
        <v>17</v>
      </c>
      <c r="F814" s="38" t="s">
        <v>15</v>
      </c>
      <c r="G814" s="34" t="n">
        <v>94</v>
      </c>
      <c r="H814" s="38" t="n">
        <v>0.172</v>
      </c>
      <c r="I814" s="38" t="n">
        <v>16.184</v>
      </c>
      <c r="J814" s="13"/>
    </row>
    <row r="815" ht="22.5" customHeight="1">
      <c r="A815" s="12" t="n">
        <f>WEEKNUM(B815,2)</f>
        <v>37</v>
      </c>
      <c r="B815" s="32" t="n">
        <v>46274</v>
      </c>
      <c r="C815" s="51" t="n">
        <v>6951594</v>
      </c>
      <c r="D815" s="61" t="s">
        <v>16</v>
      </c>
      <c r="E815" s="55" t="s">
        <v>18</v>
      </c>
      <c r="F815" s="38" t="s">
        <v>15</v>
      </c>
      <c r="G815" s="34" t="n">
        <v>213</v>
      </c>
      <c r="H815" s="38" t="n">
        <v>0.7</v>
      </c>
      <c r="I815" s="38" t="n">
        <v>149.1</v>
      </c>
      <c r="J815" s="13"/>
    </row>
    <row r="816" ht="22.5" customHeight="1">
      <c r="A816" s="12" t="n">
        <f>WEEKNUM(B816,2)</f>
        <v>37</v>
      </c>
      <c r="B816" s="32" t="n">
        <v>46274</v>
      </c>
      <c r="C816" s="51" t="n">
        <v>2732727</v>
      </c>
      <c r="D816" s="61" t="s">
        <v>10</v>
      </c>
      <c r="E816" s="55" t="s">
        <v>19</v>
      </c>
      <c r="F816" s="38" t="s">
        <v>15</v>
      </c>
      <c r="G816" s="34" t="n">
        <v>467</v>
      </c>
      <c r="H816" s="38" t="n">
        <v>0.25</v>
      </c>
      <c r="I816" s="38" t="n">
        <v>116.775</v>
      </c>
      <c r="J816" s="13"/>
    </row>
    <row r="817" ht="22.5" customHeight="1">
      <c r="A817" s="12" t="n">
        <f>WEEKNUM(B817,2)</f>
        <v>37</v>
      </c>
      <c r="B817" s="32" t="n">
        <v>46274</v>
      </c>
      <c r="C817" s="51" t="n">
        <v>5619156</v>
      </c>
      <c r="D817" s="61" t="s">
        <v>10</v>
      </c>
      <c r="E817" s="55" t="s">
        <v>19</v>
      </c>
      <c r="F817" s="38" t="s">
        <v>12</v>
      </c>
      <c r="G817" s="34" t="n">
        <v>5</v>
      </c>
      <c r="H817" s="38" t="n">
        <v>0.587</v>
      </c>
      <c r="I817" s="38" t="n">
        <v>2.9355</v>
      </c>
      <c r="J817" s="13"/>
    </row>
    <row r="818" ht="22.5" customHeight="1">
      <c r="A818" s="12" t="n">
        <f>WEEKNUM(B818,2)</f>
        <v>37</v>
      </c>
      <c r="B818" s="32" t="n">
        <v>46274</v>
      </c>
      <c r="C818" s="51" t="n">
        <v>6425889</v>
      </c>
      <c r="D818" s="61" t="s">
        <v>10</v>
      </c>
      <c r="E818" s="55" t="s">
        <v>20</v>
      </c>
      <c r="F818" s="38" t="s">
        <v>15</v>
      </c>
      <c r="G818" s="34" t="n">
        <v>113</v>
      </c>
      <c r="H818" s="38" t="n">
        <v>0.251</v>
      </c>
      <c r="I818" s="38" t="n">
        <v>28.375</v>
      </c>
      <c r="J818" s="13"/>
    </row>
    <row r="819" ht="22.5" customHeight="1">
      <c r="A819" s="12" t="n">
        <f>WEEKNUM(B819,2)</f>
        <v>37</v>
      </c>
      <c r="B819" s="32" t="n">
        <v>46274</v>
      </c>
      <c r="C819" s="51" t="n">
        <v>6439005</v>
      </c>
      <c r="D819" s="61" t="s">
        <v>10</v>
      </c>
      <c r="E819" s="55" t="s">
        <v>20</v>
      </c>
      <c r="F819" s="38" t="s">
        <v>21</v>
      </c>
      <c r="G819" s="34" t="n">
        <v>84</v>
      </c>
      <c r="H819" s="38" t="n">
        <v>0.25</v>
      </c>
      <c r="I819" s="38" t="n">
        <v>21</v>
      </c>
      <c r="J819" s="13"/>
    </row>
    <row r="820" ht="22.5" customHeight="1">
      <c r="A820" s="12" t="n">
        <f>WEEKNUM(B820,2)</f>
        <v>37</v>
      </c>
      <c r="B820" s="32" t="n">
        <v>46274</v>
      </c>
      <c r="C820" s="51" t="n">
        <v>7203110</v>
      </c>
      <c r="D820" s="61" t="s">
        <v>22</v>
      </c>
      <c r="E820" s="55" t="s">
        <v>23</v>
      </c>
      <c r="F820" s="38" t="s">
        <v>15</v>
      </c>
      <c r="G820" s="34" t="n">
        <v>4</v>
      </c>
      <c r="H820" s="38" t="n">
        <v>0.2</v>
      </c>
      <c r="I820" s="38" t="n">
        <v>0.8</v>
      </c>
      <c r="J820" s="13"/>
    </row>
    <row r="821" ht="22.5" customHeight="1">
      <c r="A821" s="12" t="n">
        <f>WEEKNUM(B821,2)</f>
        <v>37</v>
      </c>
      <c r="B821" s="32" t="n">
        <v>46274</v>
      </c>
      <c r="C821" s="51" t="n">
        <v>7202934</v>
      </c>
      <c r="D821" s="61" t="s">
        <v>22</v>
      </c>
      <c r="E821" s="55" t="s">
        <v>24</v>
      </c>
      <c r="F821" s="38" t="s">
        <v>15</v>
      </c>
      <c r="G821" s="34" t="n">
        <v>64</v>
      </c>
      <c r="H821" s="38" t="n">
        <v>0.35</v>
      </c>
      <c r="I821" s="38" t="n">
        <v>22.41</v>
      </c>
      <c r="J821" s="13"/>
    </row>
    <row r="822" ht="22.5" customHeight="1">
      <c r="A822" s="12" t="n">
        <f>WEEKNUM(B822,2)</f>
        <v>37</v>
      </c>
      <c r="B822" s="32" t="n">
        <v>46274</v>
      </c>
      <c r="C822" s="51" t="n">
        <v>5847496</v>
      </c>
      <c r="D822" s="61" t="s">
        <v>10</v>
      </c>
      <c r="E822" s="55" t="s">
        <v>25</v>
      </c>
      <c r="F822" s="38" t="s">
        <v>12</v>
      </c>
      <c r="G822" s="34" t="n">
        <v>2</v>
      </c>
      <c r="H822" s="38" t="n">
        <v>0.66</v>
      </c>
      <c r="I822" s="38" t="n">
        <v>1.3208</v>
      </c>
      <c r="J822" s="13"/>
    </row>
    <row r="823" ht="22.5" customHeight="1">
      <c r="A823" s="12" t="n">
        <f>WEEKNUM(B823,2)</f>
        <v>37</v>
      </c>
      <c r="B823" s="32" t="n">
        <v>46274</v>
      </c>
      <c r="C823" s="51" t="n">
        <v>7572369</v>
      </c>
      <c r="D823" s="61" t="s">
        <v>10</v>
      </c>
      <c r="E823" s="55" t="s">
        <v>25</v>
      </c>
      <c r="F823" s="38" t="s">
        <v>15</v>
      </c>
      <c r="G823" s="34" t="n">
        <v>65</v>
      </c>
      <c r="H823" s="38" t="n">
        <v>0.302</v>
      </c>
      <c r="I823" s="38" t="n">
        <v>19.65</v>
      </c>
      <c r="J823" s="13"/>
    </row>
    <row r="824" ht="22.5" customHeight="1">
      <c r="A824" s="12" t="n">
        <f>WEEKNUM(B824,2)</f>
        <v>37</v>
      </c>
      <c r="B824" s="32" t="n">
        <v>46274</v>
      </c>
      <c r="C824" s="51" t="n">
        <v>8460883</v>
      </c>
      <c r="D824" s="61" t="s">
        <v>16</v>
      </c>
      <c r="E824" s="55" t="s">
        <v>11</v>
      </c>
      <c r="F824" s="38" t="s">
        <v>15</v>
      </c>
      <c r="G824" s="71" t="n">
        <v>1083</v>
      </c>
      <c r="H824" s="72" t="n">
        <v>0.141</v>
      </c>
      <c r="I824" s="72" t="n">
        <v>152.67</v>
      </c>
      <c r="J824" s="13"/>
    </row>
    <row r="825" ht="22.5" customHeight="1">
      <c r="A825" s="12" t="n">
        <f>WEEKNUM(B825,2)</f>
        <v>37</v>
      </c>
      <c r="B825" s="32" t="n">
        <v>46274</v>
      </c>
      <c r="C825" s="51" t="n">
        <v>8531973</v>
      </c>
      <c r="D825" s="61" t="s">
        <v>16</v>
      </c>
      <c r="E825" s="55" t="s">
        <v>18</v>
      </c>
      <c r="F825" s="51" t="s">
        <v>26</v>
      </c>
      <c r="G825" s="34" t="n">
        <v>3</v>
      </c>
      <c r="H825" s="38" t="n">
        <v>0.24</v>
      </c>
      <c r="I825" s="38" t="n">
        <v>0.73</v>
      </c>
      <c r="J825" s="13"/>
    </row>
    <row r="826" ht="22.5" customHeight="1">
      <c r="A826" s="12" t="n">
        <f>WEEKNUM(B826,2)</f>
        <v>37</v>
      </c>
      <c r="B826" s="32" t="n">
        <v>46274</v>
      </c>
      <c r="C826" s="51" t="n">
        <v>8156506</v>
      </c>
      <c r="D826" s="61" t="s">
        <v>27</v>
      </c>
      <c r="E826" s="55" t="s">
        <v>14</v>
      </c>
      <c r="F826" s="38" t="s">
        <v>15</v>
      </c>
      <c r="G826" s="58" t="n">
        <v>854</v>
      </c>
      <c r="H826" s="59" t="n">
        <v>0.1</v>
      </c>
      <c r="I826" s="59" t="n">
        <v>85.4</v>
      </c>
      <c r="J826" s="13"/>
    </row>
    <row r="827" ht="22.5" customHeight="1">
      <c r="A827" s="12" t="n">
        <f>WEEKNUM(B827,2)</f>
        <v>37</v>
      </c>
      <c r="B827" s="32" t="n">
        <v>46274</v>
      </c>
      <c r="C827" s="51" t="n">
        <v>8819666</v>
      </c>
      <c r="D827" s="61" t="s">
        <v>27</v>
      </c>
      <c r="E827" s="55" t="s">
        <v>14</v>
      </c>
      <c r="F827" s="38" t="s">
        <v>12</v>
      </c>
      <c r="G827" s="34" t="n">
        <v>198</v>
      </c>
      <c r="H827" s="38" t="n">
        <v>0.1</v>
      </c>
      <c r="I827" s="38" t="n">
        <v>19.8943</v>
      </c>
      <c r="J827" s="13"/>
    </row>
    <row r="828" ht="22.5" customHeight="1">
      <c r="A828" s="12" t="n">
        <f>WEEKNUM(B828,2)</f>
        <v>37</v>
      </c>
      <c r="B828" s="32" t="n">
        <v>46274</v>
      </c>
      <c r="C828" s="51" t="n">
        <v>91410799</v>
      </c>
      <c r="D828" s="61" t="s">
        <v>28</v>
      </c>
      <c r="E828" s="51" t="s">
        <v>29</v>
      </c>
      <c r="F828" s="12" t="s">
        <v>15</v>
      </c>
      <c r="G828" s="34" t="n">
        <v>500</v>
      </c>
      <c r="H828" s="38" t="n">
        <v>0.02</v>
      </c>
      <c r="I828" s="38" t="n">
        <v>10</v>
      </c>
      <c r="J828" s="13"/>
    </row>
    <row r="829" ht="22.5" customHeight="1">
      <c r="A829" s="12" t="n">
        <f>WEEKNUM(B829,2)</f>
        <v>37</v>
      </c>
      <c r="B829" s="32" t="n">
        <v>46274</v>
      </c>
      <c r="C829" s="51" t="n">
        <v>7872826</v>
      </c>
      <c r="D829" s="61" t="s">
        <v>30</v>
      </c>
      <c r="E829" s="55" t="s">
        <v>14</v>
      </c>
      <c r="F829" s="38" t="s">
        <v>15</v>
      </c>
      <c r="G829" s="34" t="n">
        <v>131</v>
      </c>
      <c r="H829" s="38" t="n">
        <v>0.49</v>
      </c>
      <c r="I829" s="38" t="n">
        <v>64.248</v>
      </c>
      <c r="J829" s="13"/>
    </row>
    <row r="830" ht="22.5" customHeight="1">
      <c r="A830" s="12" t="n">
        <f>WEEKNUM(B830,2)</f>
        <v>37</v>
      </c>
      <c r="B830" s="32" t="n">
        <v>46274</v>
      </c>
      <c r="C830" s="51" t="n">
        <v>9311355</v>
      </c>
      <c r="D830" s="61" t="s">
        <v>31</v>
      </c>
      <c r="E830" s="55" t="s">
        <v>14</v>
      </c>
      <c r="F830" s="38" t="s">
        <v>15</v>
      </c>
      <c r="G830" s="34" t="n">
        <v>20</v>
      </c>
      <c r="H830" s="38" t="n">
        <v>0.15</v>
      </c>
      <c r="I830" s="38" t="n">
        <v>3</v>
      </c>
      <c r="J830" s="13"/>
    </row>
    <row r="831" ht="22.5" customHeight="1">
      <c r="A831" s="12" t="n">
        <f>WEEKNUM(B831,2)</f>
        <v>37</v>
      </c>
      <c r="B831" s="32" t="n">
        <v>46274</v>
      </c>
      <c r="C831" s="51" t="n">
        <v>10210818</v>
      </c>
      <c r="D831" s="61" t="s">
        <v>27</v>
      </c>
      <c r="E831" s="55" t="s">
        <v>14</v>
      </c>
      <c r="F831" s="12" t="s">
        <v>26</v>
      </c>
      <c r="G831" s="34" t="n">
        <v>56</v>
      </c>
      <c r="H831" s="38" t="n">
        <v>0.16</v>
      </c>
      <c r="I831" s="38" t="n">
        <v>8.83</v>
      </c>
      <c r="J831" s="63"/>
    </row>
    <row r="832" ht="22.5" customHeight="1">
      <c r="A832" s="12" t="n">
        <f>WEEKNUM(B832,2)</f>
        <v>37</v>
      </c>
      <c r="B832" s="32" t="n">
        <v>46274</v>
      </c>
      <c r="C832" s="51" t="n">
        <v>10501490</v>
      </c>
      <c r="D832" s="61" t="s">
        <v>13</v>
      </c>
      <c r="E832" s="55" t="s">
        <v>14</v>
      </c>
      <c r="F832" s="38" t="s">
        <v>15</v>
      </c>
      <c r="G832" s="34" t="n">
        <v>12</v>
      </c>
      <c r="H832" s="38" t="n">
        <v>0.13</v>
      </c>
      <c r="I832" s="38" t="n">
        <v>1.56</v>
      </c>
      <c r="J832" s="13"/>
    </row>
    <row r="833" ht="22.5" customHeight="1">
      <c r="A833" s="12" t="n">
        <f>WEEKNUM(B833,2)</f>
        <v>37</v>
      </c>
      <c r="B833" s="32" t="n">
        <v>46274</v>
      </c>
      <c r="C833" s="51" t="n">
        <v>10912510</v>
      </c>
      <c r="D833" s="61" t="s">
        <v>10</v>
      </c>
      <c r="E833" s="66" t="s">
        <v>11</v>
      </c>
      <c r="F833" s="38" t="s">
        <v>32</v>
      </c>
      <c r="G833" s="34" t="n">
        <v>511</v>
      </c>
      <c r="H833" s="38" t="n">
        <v>0.23</v>
      </c>
      <c r="I833" s="38" t="n">
        <v>117.04</v>
      </c>
      <c r="J833" s="63" t="n">
        <v>117.044</v>
      </c>
    </row>
    <row r="834" ht="22.5" customHeight="1">
      <c r="A834" s="12" t="n">
        <f>WEEKNUM(B834,2)</f>
        <v>37</v>
      </c>
      <c r="B834" s="32" t="n">
        <v>46274</v>
      </c>
      <c r="C834" s="51" t="n">
        <v>11080098</v>
      </c>
      <c r="D834" s="61" t="s">
        <v>22</v>
      </c>
      <c r="E834" s="55" t="s">
        <v>24</v>
      </c>
      <c r="F834" s="38" t="s">
        <v>15</v>
      </c>
      <c r="G834" s="34" t="n">
        <v>0</v>
      </c>
      <c r="H834" s="38" t="n">
        <v>0</v>
      </c>
      <c r="I834" s="38" t="n">
        <v>0</v>
      </c>
      <c r="J834" s="13"/>
    </row>
    <row r="835" ht="22.5" customHeight="1">
      <c r="A835" s="12" t="n">
        <f>WEEKNUM(B835,2)</f>
        <v>37</v>
      </c>
      <c r="B835" s="32" t="n">
        <v>46274</v>
      </c>
      <c r="C835" s="51" t="n">
        <v>91540124</v>
      </c>
      <c r="D835" s="61" t="s">
        <v>33</v>
      </c>
      <c r="E835" s="55" t="s">
        <v>34</v>
      </c>
      <c r="F835" s="38" t="s">
        <v>12</v>
      </c>
      <c r="G835" s="34" t="n">
        <v>18</v>
      </c>
      <c r="H835" s="38" t="n">
        <v>0.862</v>
      </c>
      <c r="I835" s="38" t="n">
        <v>15.5079</v>
      </c>
      <c r="J835" s="13"/>
    </row>
    <row r="836" ht="22.5" customHeight="1">
      <c r="A836" s="12" t="n">
        <f>WEEKNUM(B836,2)</f>
        <v>37</v>
      </c>
      <c r="B836" s="32" t="n">
        <v>46274</v>
      </c>
      <c r="C836" s="51" t="n">
        <v>91548042</v>
      </c>
      <c r="D836" s="61" t="s">
        <v>13</v>
      </c>
      <c r="E836" s="55" t="s">
        <v>14</v>
      </c>
      <c r="F836" s="38" t="s">
        <v>12</v>
      </c>
      <c r="G836" s="34" t="n">
        <v>0</v>
      </c>
      <c r="H836" s="38" t="n">
        <v>0</v>
      </c>
      <c r="I836" s="38" t="n">
        <v>0.147</v>
      </c>
      <c r="J836" s="13"/>
    </row>
    <row r="837" ht="22.5" customHeight="1">
      <c r="A837" s="12" t="n">
        <f>WEEKNUM(B837,2)</f>
        <v>37</v>
      </c>
      <c r="B837" s="32" t="n">
        <v>46274</v>
      </c>
      <c r="C837" s="51" t="n">
        <v>91548043</v>
      </c>
      <c r="D837" s="61" t="s">
        <v>28</v>
      </c>
      <c r="E837" s="55" t="s">
        <v>36</v>
      </c>
      <c r="F837" s="38" t="s">
        <v>15</v>
      </c>
      <c r="G837" s="34" t="n">
        <v>211</v>
      </c>
      <c r="H837" s="38" t="n">
        <v>0.1</v>
      </c>
      <c r="I837" s="38" t="n">
        <v>21.1</v>
      </c>
      <c r="J837" s="13"/>
    </row>
    <row r="838" ht="22.5" customHeight="1">
      <c r="A838" s="12" t="n">
        <f>WEEKNUM(B838,2)</f>
        <v>37</v>
      </c>
      <c r="B838" s="32" t="n">
        <v>46274</v>
      </c>
      <c r="C838" s="51" t="n">
        <v>11715627</v>
      </c>
      <c r="D838" s="61" t="s">
        <v>31</v>
      </c>
      <c r="E838" s="55" t="s">
        <v>14</v>
      </c>
      <c r="F838" s="72" t="s">
        <v>15</v>
      </c>
      <c r="G838" s="71" t="n">
        <v>1</v>
      </c>
      <c r="H838" s="72" t="n">
        <v>0.4</v>
      </c>
      <c r="I838" s="72" t="n">
        <v>0.4</v>
      </c>
      <c r="J838" s="13"/>
    </row>
    <row r="839" ht="22.5" customHeight="1">
      <c r="A839" s="12" t="n">
        <f>WEEKNUM(B839,2)</f>
        <v>37</v>
      </c>
      <c r="B839" s="32" t="n">
        <v>46274</v>
      </c>
      <c r="C839" s="51" t="n">
        <v>11715655</v>
      </c>
      <c r="D839" s="61" t="s">
        <v>16</v>
      </c>
      <c r="E839" s="55" t="s">
        <v>11</v>
      </c>
      <c r="F839" s="38" t="s">
        <v>15</v>
      </c>
      <c r="G839" s="34" t="n">
        <v>0</v>
      </c>
      <c r="H839" s="38" t="n">
        <v>0</v>
      </c>
      <c r="I839" s="38" t="n">
        <v>0</v>
      </c>
      <c r="J839" s="13"/>
    </row>
    <row r="840" ht="22.5" customHeight="1">
      <c r="A840" s="12" t="n">
        <f>WEEKNUM(B840,2)</f>
        <v>37</v>
      </c>
      <c r="B840" s="32" t="n">
        <v>46274</v>
      </c>
      <c r="C840" s="51" t="n">
        <v>11715811</v>
      </c>
      <c r="D840" s="61" t="s">
        <v>16</v>
      </c>
      <c r="E840" s="51" t="s">
        <v>17</v>
      </c>
      <c r="F840" s="12" t="s">
        <v>15</v>
      </c>
      <c r="G840" s="34" t="n">
        <v>0</v>
      </c>
      <c r="H840" s="38" t="n">
        <v>0</v>
      </c>
      <c r="I840" s="38" t="n">
        <v>0</v>
      </c>
      <c r="J840" s="13"/>
    </row>
    <row r="841" ht="22.5" customHeight="1">
      <c r="A841" s="12" t="n">
        <f>WEEKNUM(B841,2)</f>
        <v>37</v>
      </c>
      <c r="B841" s="32" t="n">
        <v>46274</v>
      </c>
      <c r="C841" s="51" t="n">
        <v>11729927</v>
      </c>
      <c r="D841" s="61" t="s">
        <v>10</v>
      </c>
      <c r="E841" s="51" t="s">
        <v>20</v>
      </c>
      <c r="F841" s="12" t="s">
        <v>15</v>
      </c>
      <c r="G841" s="34" t="n">
        <v>0</v>
      </c>
      <c r="H841" s="38" t="n">
        <v>0</v>
      </c>
      <c r="I841" s="38" t="n">
        <v>0</v>
      </c>
      <c r="J841" s="13"/>
    </row>
    <row r="842" ht="22.5" customHeight="1">
      <c r="A842" s="12" t="n">
        <f>WEEKNUM(B842,2)</f>
        <v>37</v>
      </c>
      <c r="B842" s="32" t="n">
        <v>46274</v>
      </c>
      <c r="C842" s="51" t="n">
        <v>11729820</v>
      </c>
      <c r="D842" s="61" t="s">
        <v>10</v>
      </c>
      <c r="E842" s="51" t="s">
        <v>25</v>
      </c>
      <c r="F842" s="12" t="s">
        <v>15</v>
      </c>
      <c r="G842" s="34" t="n">
        <v>0</v>
      </c>
      <c r="H842" s="38" t="n">
        <v>0</v>
      </c>
      <c r="I842" s="38" t="n">
        <v>0</v>
      </c>
      <c r="J842" s="13"/>
    </row>
    <row r="843" ht="22.5" customHeight="1">
      <c r="A843" s="12" t="n">
        <f>WEEKNUM(B843,2)</f>
        <v>37</v>
      </c>
      <c r="B843" s="32" t="n">
        <v>46274</v>
      </c>
      <c r="C843" s="51" t="n">
        <v>11729830</v>
      </c>
      <c r="D843" s="61" t="s">
        <v>10</v>
      </c>
      <c r="E843" s="51" t="s">
        <v>11</v>
      </c>
      <c r="F843" s="12" t="s">
        <v>12</v>
      </c>
      <c r="G843" s="34" t="n">
        <v>0</v>
      </c>
      <c r="H843" s="38" t="n">
        <v>0</v>
      </c>
      <c r="I843" s="38" t="n">
        <v>0</v>
      </c>
      <c r="J843" s="69"/>
    </row>
    <row r="844" ht="22.5" customHeight="1">
      <c r="A844" s="12" t="n">
        <f>WEEKNUM(B844,2)</f>
        <v>37</v>
      </c>
      <c r="B844" s="32" t="n">
        <v>46274</v>
      </c>
      <c r="C844" s="51" t="n">
        <v>11892329</v>
      </c>
      <c r="D844" s="61" t="s">
        <v>10</v>
      </c>
      <c r="E844" s="51" t="s">
        <v>11</v>
      </c>
      <c r="F844" s="12" t="s">
        <v>15</v>
      </c>
      <c r="G844" s="34" t="n">
        <v>395</v>
      </c>
      <c r="H844" s="38" t="n">
        <v>0.201</v>
      </c>
      <c r="I844" s="38" t="n">
        <v>79.55</v>
      </c>
      <c r="J844" s="13"/>
    </row>
    <row r="845" ht="22.5" customHeight="1">
      <c r="A845" s="12" t="n">
        <f>WEEKNUM(B845,2)</f>
        <v>37</v>
      </c>
      <c r="B845" s="32" t="n">
        <v>46274</v>
      </c>
      <c r="C845" s="51" t="n">
        <v>91557161</v>
      </c>
      <c r="D845" s="61" t="s">
        <v>86</v>
      </c>
      <c r="E845" s="55" t="s">
        <v>14</v>
      </c>
      <c r="F845" s="12" t="s">
        <v>12</v>
      </c>
      <c r="G845" s="34" t="n">
        <v>0</v>
      </c>
      <c r="H845" s="38" t="n">
        <v>0</v>
      </c>
      <c r="I845" s="38" t="n">
        <v>0.0234</v>
      </c>
      <c r="J845" s="13"/>
    </row>
    <row r="846" ht="22.5" customHeight="1">
      <c r="A846" s="12" t="n">
        <f>WEEKNUM(B846,2)</f>
        <v>37</v>
      </c>
      <c r="B846" s="32" t="n">
        <v>46274</v>
      </c>
      <c r="C846" s="51" t="n">
        <v>91557162</v>
      </c>
      <c r="D846" s="61" t="s">
        <v>35</v>
      </c>
      <c r="E846" s="55" t="s">
        <v>14</v>
      </c>
      <c r="F846" s="60" t="s">
        <v>12</v>
      </c>
      <c r="G846" s="58" t="n">
        <v>0</v>
      </c>
      <c r="H846" s="59" t="n">
        <v>0</v>
      </c>
      <c r="I846" s="59" t="n">
        <v>0</v>
      </c>
      <c r="J846" s="13"/>
    </row>
    <row r="847" ht="22.5" customHeight="1">
      <c r="A847" s="12" t="n">
        <f>WEEKNUM(B847,2)</f>
        <v>37</v>
      </c>
      <c r="B847" s="32" t="n">
        <v>46274</v>
      </c>
      <c r="C847" s="51" t="n">
        <v>91560708</v>
      </c>
      <c r="D847" s="61" t="s">
        <v>28</v>
      </c>
      <c r="E847" s="55" t="s">
        <v>36</v>
      </c>
      <c r="F847" s="38" t="s">
        <v>15</v>
      </c>
      <c r="G847" s="34" t="n">
        <v>29</v>
      </c>
      <c r="H847" s="38" t="n">
        <v>0.09</v>
      </c>
      <c r="I847" s="38" t="n">
        <v>2.61</v>
      </c>
      <c r="J847" s="13"/>
    </row>
    <row r="848" ht="22.5" customHeight="1">
      <c r="A848" s="12" t="n">
        <f>WEEKNUM(B848,2)</f>
        <v>37</v>
      </c>
      <c r="B848" s="32" t="n">
        <v>46274</v>
      </c>
      <c r="C848" s="51" t="n">
        <v>91560709</v>
      </c>
      <c r="D848" s="61" t="s">
        <v>28</v>
      </c>
      <c r="E848" s="55" t="s">
        <v>37</v>
      </c>
      <c r="F848" s="59" t="s">
        <v>15</v>
      </c>
      <c r="G848" s="58" t="n">
        <v>500</v>
      </c>
      <c r="H848" s="59" t="n">
        <v>0.06</v>
      </c>
      <c r="I848" s="59" t="n">
        <v>30</v>
      </c>
      <c r="J848" s="12"/>
    </row>
    <row r="849" ht="22.5" customHeight="1">
      <c r="A849" s="12" t="n">
        <f>WEEKNUM(B849,2)</f>
        <v>37</v>
      </c>
      <c r="B849" s="32" t="n">
        <v>46274</v>
      </c>
      <c r="C849" s="51" t="n">
        <v>6061077</v>
      </c>
      <c r="D849" s="61" t="s">
        <v>38</v>
      </c>
      <c r="E849" s="55" t="s">
        <v>14</v>
      </c>
      <c r="F849" s="38" t="s">
        <v>15</v>
      </c>
      <c r="G849" s="34" t="n">
        <v>2</v>
      </c>
      <c r="H849" s="38" t="n">
        <v>0.349</v>
      </c>
      <c r="I849" s="38" t="n">
        <v>0.699</v>
      </c>
      <c r="J849" s="12"/>
    </row>
    <row r="850" ht="22.5" customHeight="1">
      <c r="A850" s="12" t="n">
        <f>WEEKNUM(B850,2)</f>
        <v>37</v>
      </c>
      <c r="B850" s="32" t="n">
        <v>46274</v>
      </c>
      <c r="C850" s="51" t="n">
        <v>6607117</v>
      </c>
      <c r="D850" s="62" t="s">
        <v>38</v>
      </c>
      <c r="E850" s="51" t="s">
        <v>14</v>
      </c>
      <c r="F850" s="60" t="s">
        <v>15</v>
      </c>
      <c r="G850" s="58" t="n">
        <v>296</v>
      </c>
      <c r="H850" s="59" t="n">
        <v>0.658</v>
      </c>
      <c r="I850" s="59" t="n">
        <v>194.738</v>
      </c>
      <c r="J850" s="65"/>
    </row>
    <row r="851" ht="22.5" customHeight="1">
      <c r="A851" s="12" t="n">
        <f>WEEKNUM(B851,2)</f>
        <v>37</v>
      </c>
      <c r="B851" s="32" t="n">
        <v>46274</v>
      </c>
      <c r="C851" s="51" t="n">
        <v>5497580</v>
      </c>
      <c r="D851" s="62" t="s">
        <v>28</v>
      </c>
      <c r="E851" s="51" t="s">
        <v>17</v>
      </c>
      <c r="F851" s="12" t="s">
        <v>15</v>
      </c>
      <c r="G851" s="34" t="n">
        <v>1359</v>
      </c>
      <c r="H851" s="38" t="n">
        <v>0.251</v>
      </c>
      <c r="I851" s="38" t="n">
        <v>341.292</v>
      </c>
      <c r="J851" s="65"/>
    </row>
    <row r="852" ht="22.5" customHeight="1">
      <c r="A852" s="12" t="n">
        <f>WEEKNUM(B852,2)</f>
        <v>37</v>
      </c>
      <c r="B852" s="32" t="n">
        <v>46274</v>
      </c>
      <c r="C852" s="51" t="n">
        <v>91407542</v>
      </c>
      <c r="D852" s="62" t="s">
        <v>28</v>
      </c>
      <c r="E852" s="51" t="s">
        <v>39</v>
      </c>
      <c r="F852" s="12" t="s">
        <v>15</v>
      </c>
      <c r="G852" s="34" t="n">
        <v>598</v>
      </c>
      <c r="H852" s="38" t="n">
        <v>0.02</v>
      </c>
      <c r="I852" s="38" t="n">
        <v>12.096</v>
      </c>
      <c r="J852" s="13"/>
    </row>
    <row r="853" ht="22.5" customHeight="1">
      <c r="A853" s="12" t="n">
        <f>WEEKNUM(B853,2)</f>
        <v>37</v>
      </c>
      <c r="B853" s="32" t="n">
        <v>46274</v>
      </c>
      <c r="C853" s="51" t="n">
        <v>8998645</v>
      </c>
      <c r="D853" s="62" t="s">
        <v>28</v>
      </c>
      <c r="E853" s="51" t="s">
        <v>17</v>
      </c>
      <c r="F853" s="12" t="s">
        <v>15</v>
      </c>
      <c r="G853" s="56" t="n">
        <v>18</v>
      </c>
      <c r="H853" s="38" t="n">
        <v>0.246</v>
      </c>
      <c r="I853" s="38" t="n">
        <v>4.428</v>
      </c>
      <c r="J853" s="13"/>
    </row>
    <row r="854" ht="22.5" customHeight="1">
      <c r="A854" s="12" t="n">
        <f>WEEKNUM(B854,2)</f>
        <v>37</v>
      </c>
      <c r="B854" s="32" t="n">
        <v>46274</v>
      </c>
      <c r="C854" s="51" t="n">
        <v>4383473</v>
      </c>
      <c r="D854" s="62" t="s">
        <v>38</v>
      </c>
      <c r="E854" s="51" t="s">
        <v>14</v>
      </c>
      <c r="F854" s="38" t="s">
        <v>15</v>
      </c>
      <c r="G854" s="34" t="n">
        <v>150</v>
      </c>
      <c r="H854" s="38" t="n">
        <v>0.189</v>
      </c>
      <c r="I854" s="38" t="n">
        <v>28.296</v>
      </c>
      <c r="J854" s="13"/>
    </row>
    <row r="855" ht="22.5" customHeight="1">
      <c r="A855" s="12" t="n">
        <f>WEEKNUM(B855,2)</f>
        <v>37</v>
      </c>
      <c r="B855" s="32" t="n">
        <v>46274</v>
      </c>
      <c r="C855" s="51" t="n">
        <v>8094753</v>
      </c>
      <c r="D855" s="62" t="s">
        <v>38</v>
      </c>
      <c r="E855" s="51" t="s">
        <v>14</v>
      </c>
      <c r="F855" s="12" t="s">
        <v>26</v>
      </c>
      <c r="G855" s="34" t="n">
        <v>275</v>
      </c>
      <c r="H855" s="38" t="n">
        <v>0.22</v>
      </c>
      <c r="I855" s="38" t="n">
        <v>60.79</v>
      </c>
      <c r="J855" s="13"/>
    </row>
    <row r="856" ht="22.5" customHeight="1">
      <c r="A856" s="12" t="n">
        <f>WEEKNUM(B856,2)</f>
        <v>37</v>
      </c>
      <c r="B856" s="32" t="n">
        <v>46274</v>
      </c>
      <c r="C856" s="51" t="n">
        <v>9415350</v>
      </c>
      <c r="D856" s="62" t="s">
        <v>40</v>
      </c>
      <c r="E856" s="51" t="s">
        <v>14</v>
      </c>
      <c r="F856" s="12" t="s">
        <v>26</v>
      </c>
      <c r="G856" s="34" t="n">
        <v>43</v>
      </c>
      <c r="H856" s="38" t="n">
        <v>0.13</v>
      </c>
      <c r="I856" s="38" t="n">
        <v>5.52</v>
      </c>
      <c r="J856" s="13"/>
    </row>
    <row r="857" ht="22.5" customHeight="1">
      <c r="A857" s="12" t="n">
        <f>WEEKNUM(B857,2)</f>
        <v>37</v>
      </c>
      <c r="B857" s="32" t="n">
        <v>46274</v>
      </c>
      <c r="C857" s="51" t="n">
        <v>2783561</v>
      </c>
      <c r="D857" s="62" t="s">
        <v>41</v>
      </c>
      <c r="E857" s="51" t="s">
        <v>14</v>
      </c>
      <c r="F857" s="38" t="s">
        <v>15</v>
      </c>
      <c r="G857" s="56" t="n">
        <v>428</v>
      </c>
      <c r="H857" s="38" t="n">
        <v>0.1</v>
      </c>
      <c r="I857" s="38" t="n">
        <v>42.71</v>
      </c>
      <c r="J857" s="13"/>
    </row>
    <row r="858" ht="22.5" customHeight="1">
      <c r="A858" s="12" t="n">
        <f>WEEKNUM(B858,2)</f>
        <v>37</v>
      </c>
      <c r="B858" s="32" t="n">
        <v>46274</v>
      </c>
      <c r="C858" s="51" t="n">
        <v>10599157</v>
      </c>
      <c r="D858" s="62" t="s">
        <v>42</v>
      </c>
      <c r="E858" s="51" t="s">
        <v>14</v>
      </c>
      <c r="F858" s="38" t="s">
        <v>15</v>
      </c>
      <c r="G858" s="56" t="n">
        <v>102</v>
      </c>
      <c r="H858" s="38" t="n">
        <v>0.314</v>
      </c>
      <c r="I858" s="38" t="n">
        <v>32.05</v>
      </c>
      <c r="J858" s="13"/>
    </row>
    <row r="859" ht="22.5" customHeight="1">
      <c r="A859" s="12" t="n">
        <f>WEEKNUM(B859,2)</f>
        <v>37</v>
      </c>
      <c r="B859" s="32" t="n">
        <v>46274</v>
      </c>
      <c r="C859" s="51" t="n">
        <v>10599681</v>
      </c>
      <c r="D859" s="62" t="s">
        <v>43</v>
      </c>
      <c r="E859" s="51" t="s">
        <v>14</v>
      </c>
      <c r="F859" s="38" t="s">
        <v>15</v>
      </c>
      <c r="G859" s="56" t="n">
        <v>334</v>
      </c>
      <c r="H859" s="38" t="n">
        <v>0.13</v>
      </c>
      <c r="I859" s="38" t="n">
        <v>43.42</v>
      </c>
      <c r="J859" s="13"/>
    </row>
    <row r="860" ht="22.5" customHeight="1">
      <c r="A860" s="12" t="n">
        <f>WEEKNUM(B860,2)</f>
        <v>37</v>
      </c>
      <c r="B860" s="32" t="n">
        <v>46274</v>
      </c>
      <c r="C860" s="51" t="n">
        <v>6060965</v>
      </c>
      <c r="D860" s="62" t="s">
        <v>38</v>
      </c>
      <c r="E860" s="51" t="s">
        <v>14</v>
      </c>
      <c r="F860" s="38" t="s">
        <v>15</v>
      </c>
      <c r="G860" s="57" t="n">
        <v>100</v>
      </c>
      <c r="H860" s="38" t="n">
        <v>0.316</v>
      </c>
      <c r="I860" s="38" t="n">
        <v>31.61</v>
      </c>
      <c r="J860" s="13"/>
    </row>
    <row r="861" ht="22.5" customHeight="1">
      <c r="A861" s="12" t="n">
        <f>WEEKNUM(B861,2)</f>
        <v>37</v>
      </c>
      <c r="B861" s="32" t="n">
        <v>46274</v>
      </c>
      <c r="C861" s="51" t="n">
        <v>10842514</v>
      </c>
      <c r="D861" s="62" t="s">
        <v>44</v>
      </c>
      <c r="E861" s="51" t="s">
        <v>14</v>
      </c>
      <c r="F861" s="12" t="s">
        <v>26</v>
      </c>
      <c r="G861" s="34" t="n">
        <v>1</v>
      </c>
      <c r="H861" s="38" t="n">
        <v>0.1</v>
      </c>
      <c r="I861" s="38" t="n">
        <v>0.1</v>
      </c>
      <c r="J861" s="13"/>
    </row>
    <row r="862" ht="22.5" customHeight="1">
      <c r="A862" s="12" t="n">
        <f>WEEKNUM(B862,2)</f>
        <v>37</v>
      </c>
      <c r="B862" s="32" t="n">
        <v>46274</v>
      </c>
      <c r="C862" s="51" t="n">
        <v>10815258</v>
      </c>
      <c r="D862" s="62" t="s">
        <v>44</v>
      </c>
      <c r="E862" s="51" t="s">
        <v>14</v>
      </c>
      <c r="F862" s="38" t="s">
        <v>15</v>
      </c>
      <c r="G862" s="34" t="n">
        <v>1</v>
      </c>
      <c r="H862" s="38" t="n">
        <v>0.203</v>
      </c>
      <c r="I862" s="38" t="n">
        <v>0.203</v>
      </c>
      <c r="J862" s="13"/>
    </row>
    <row r="863" ht="22.5" customHeight="1">
      <c r="A863" s="12" t="n">
        <f>WEEKNUM(B863,2)</f>
        <v>37</v>
      </c>
      <c r="B863" s="32" t="n">
        <v>46274</v>
      </c>
      <c r="C863" s="51" t="n">
        <v>91535229</v>
      </c>
      <c r="D863" s="62" t="s">
        <v>28</v>
      </c>
      <c r="E863" s="51" t="s">
        <v>39</v>
      </c>
      <c r="F863" s="38" t="s">
        <v>15</v>
      </c>
      <c r="G863" s="34" t="n">
        <v>7</v>
      </c>
      <c r="H863" s="38" t="n">
        <v>0.04</v>
      </c>
      <c r="I863" s="38" t="n">
        <v>0.28</v>
      </c>
      <c r="J863" s="13"/>
    </row>
    <row r="864" ht="22.5" customHeight="1">
      <c r="A864" s="12" t="n">
        <f>WEEKNUM(B864,2)</f>
        <v>37</v>
      </c>
      <c r="B864" s="32" t="n">
        <v>46274</v>
      </c>
      <c r="C864" s="51" t="n">
        <v>91535331</v>
      </c>
      <c r="D864" s="62" t="s">
        <v>28</v>
      </c>
      <c r="E864" s="51" t="s">
        <v>29</v>
      </c>
      <c r="F864" s="38" t="s">
        <v>15</v>
      </c>
      <c r="G864" s="57" t="n">
        <v>24</v>
      </c>
      <c r="H864" s="38" t="n">
        <v>0.04</v>
      </c>
      <c r="I864" s="38" t="n">
        <v>0.96</v>
      </c>
      <c r="J864" s="13"/>
    </row>
    <row r="865" ht="22.5" customHeight="1">
      <c r="A865" s="12" t="n">
        <f>WEEKNUM(B865,2)</f>
        <v>37</v>
      </c>
      <c r="B865" s="32" t="n">
        <v>46274</v>
      </c>
      <c r="C865" s="51" t="n">
        <v>11324493</v>
      </c>
      <c r="D865" s="62" t="s">
        <v>28</v>
      </c>
      <c r="E865" s="51" t="s">
        <v>17</v>
      </c>
      <c r="F865" s="12" t="s">
        <v>15</v>
      </c>
      <c r="G865" s="34" t="n">
        <v>5</v>
      </c>
      <c r="H865" s="38" t="n">
        <v>0.3</v>
      </c>
      <c r="I865" s="38" t="n">
        <v>1.5</v>
      </c>
      <c r="J865" s="13"/>
    </row>
    <row r="866" ht="22.5" customHeight="1">
      <c r="A866" s="12" t="n">
        <f>WEEKNUM(B866,2)</f>
        <v>37</v>
      </c>
      <c r="B866" s="32" t="n">
        <v>46274</v>
      </c>
      <c r="C866" s="51" t="n">
        <v>10298628</v>
      </c>
      <c r="D866" s="62" t="s">
        <v>45</v>
      </c>
      <c r="E866" s="51" t="s">
        <v>14</v>
      </c>
      <c r="F866" s="12" t="s">
        <v>26</v>
      </c>
      <c r="G866" s="57" t="n">
        <v>92</v>
      </c>
      <c r="H866" s="38" t="n">
        <v>0.38</v>
      </c>
      <c r="I866" s="38" t="n">
        <v>34.53</v>
      </c>
      <c r="J866" s="13"/>
    </row>
    <row r="867" ht="22.5" customHeight="1">
      <c r="A867" s="12" t="n">
        <f>WEEKNUM(B867,2)</f>
        <v>37</v>
      </c>
      <c r="B867" s="32" t="n">
        <v>46274</v>
      </c>
      <c r="C867" s="51" t="n">
        <v>11655595</v>
      </c>
      <c r="D867" s="62" t="s">
        <v>46</v>
      </c>
      <c r="E867" s="51" t="s">
        <v>14</v>
      </c>
      <c r="F867" s="12" t="s">
        <v>26</v>
      </c>
      <c r="G867" s="34" t="n">
        <v>0</v>
      </c>
      <c r="H867" s="38" t="n">
        <v>0</v>
      </c>
      <c r="I867" s="38" t="n">
        <v>0.4</v>
      </c>
      <c r="J867" s="13"/>
    </row>
    <row r="868" ht="22.5" customHeight="1">
      <c r="A868" s="12" t="n">
        <f>WEEKNUM(B868,2)</f>
        <v>37</v>
      </c>
      <c r="B868" s="32" t="n">
        <v>46274</v>
      </c>
      <c r="C868" s="51" t="n">
        <v>11655596</v>
      </c>
      <c r="D868" s="62" t="s">
        <v>46</v>
      </c>
      <c r="E868" s="51" t="s">
        <v>14</v>
      </c>
      <c r="F868" s="12" t="s">
        <v>12</v>
      </c>
      <c r="G868" s="34" t="n">
        <v>0</v>
      </c>
      <c r="H868" s="38" t="n">
        <v>0</v>
      </c>
      <c r="I868" s="38" t="n">
        <v>0.0074</v>
      </c>
      <c r="J868" s="13"/>
    </row>
    <row r="869" ht="22.5" customHeight="1">
      <c r="A869" s="12" t="n">
        <f>WEEKNUM(B869,2)</f>
        <v>37</v>
      </c>
      <c r="B869" s="32" t="n">
        <v>46274</v>
      </c>
      <c r="C869" s="51" t="n">
        <v>11690183</v>
      </c>
      <c r="D869" s="62" t="s">
        <v>41</v>
      </c>
      <c r="E869" s="51" t="s">
        <v>14</v>
      </c>
      <c r="F869" s="12" t="s">
        <v>15</v>
      </c>
      <c r="G869" s="57" t="n">
        <v>72</v>
      </c>
      <c r="H869" s="38" t="n">
        <v>0.2</v>
      </c>
      <c r="I869" s="38" t="n">
        <v>14.4</v>
      </c>
      <c r="J869" s="13"/>
    </row>
    <row r="870" ht="22.5" customHeight="1">
      <c r="A870" s="12" t="n">
        <f>WEEKNUM(B870,2)</f>
        <v>37</v>
      </c>
      <c r="B870" s="32" t="n">
        <v>46274</v>
      </c>
      <c r="C870" s="51" t="n">
        <v>11763482</v>
      </c>
      <c r="D870" s="62" t="s">
        <v>46</v>
      </c>
      <c r="E870" s="51" t="s">
        <v>14</v>
      </c>
      <c r="F870" s="12" t="s">
        <v>12</v>
      </c>
      <c r="G870" s="34" t="n">
        <v>0</v>
      </c>
      <c r="H870" s="38" t="n">
        <v>0</v>
      </c>
      <c r="I870" s="38" t="n">
        <v>0.3417</v>
      </c>
      <c r="J870" s="13"/>
    </row>
    <row r="871" ht="22.5" customHeight="1">
      <c r="A871" s="12" t="n">
        <f>WEEKNUM(B871,2)</f>
        <v>37</v>
      </c>
      <c r="B871" s="32" t="n">
        <v>46274</v>
      </c>
      <c r="C871" s="51" t="n">
        <v>5464039</v>
      </c>
      <c r="D871" s="62" t="s">
        <v>28</v>
      </c>
      <c r="E871" s="51" t="s">
        <v>47</v>
      </c>
      <c r="F871" s="12" t="s">
        <v>15</v>
      </c>
      <c r="G871" s="34" t="n">
        <v>1366</v>
      </c>
      <c r="H871" s="38" t="n">
        <v>0.298</v>
      </c>
      <c r="I871" s="38" t="n">
        <v>406.477</v>
      </c>
      <c r="J871" s="13"/>
    </row>
    <row r="872" ht="22.5" customHeight="1">
      <c r="A872" s="12" t="n">
        <f>WEEKNUM(B872,2)</f>
        <v>37</v>
      </c>
      <c r="B872" s="32" t="n">
        <v>46274</v>
      </c>
      <c r="C872" s="51" t="n">
        <v>8057746</v>
      </c>
      <c r="D872" s="62" t="s">
        <v>28</v>
      </c>
      <c r="E872" s="51" t="s">
        <v>47</v>
      </c>
      <c r="F872" s="12" t="s">
        <v>15</v>
      </c>
      <c r="G872" s="34" t="n">
        <v>0</v>
      </c>
      <c r="H872" s="38" t="n">
        <v>0</v>
      </c>
      <c r="I872" s="38" t="n">
        <v>0</v>
      </c>
      <c r="J872" s="65"/>
    </row>
    <row r="873" ht="22.5" customHeight="1">
      <c r="A873" s="12" t="n">
        <f>WEEKNUM(B873,2)</f>
        <v>37</v>
      </c>
      <c r="B873" s="32" t="n">
        <v>46274</v>
      </c>
      <c r="C873" s="51" t="n">
        <v>91399821</v>
      </c>
      <c r="D873" s="61" t="s">
        <v>43</v>
      </c>
      <c r="E873" s="51" t="s">
        <v>14</v>
      </c>
      <c r="F873" s="60" t="s">
        <v>26</v>
      </c>
      <c r="G873" s="58" t="n">
        <v>497</v>
      </c>
      <c r="H873" s="59" t="n">
        <v>0.11</v>
      </c>
      <c r="I873" s="59" t="n">
        <v>54.62</v>
      </c>
      <c r="J873" s="13"/>
    </row>
    <row r="874" ht="22.5" customHeight="1">
      <c r="A874" s="12" t="n">
        <f>WEEKNUM(B874,2)</f>
        <v>37</v>
      </c>
      <c r="B874" s="32" t="n">
        <v>46274</v>
      </c>
      <c r="C874" s="51" t="n">
        <v>8670368</v>
      </c>
      <c r="D874" s="61" t="s">
        <v>16</v>
      </c>
      <c r="E874" s="51" t="s">
        <v>11</v>
      </c>
      <c r="F874" s="12" t="s">
        <v>32</v>
      </c>
      <c r="G874" s="34" t="n">
        <v>4</v>
      </c>
      <c r="H874" s="38" t="n">
        <v>0.13</v>
      </c>
      <c r="I874" s="38" t="n">
        <v>0.54</v>
      </c>
      <c r="J874" s="63" t="n">
        <v>0</v>
      </c>
    </row>
    <row r="875" ht="22.5" customHeight="1">
      <c r="A875" s="12" t="n">
        <f>WEEKNUM(B875,2)</f>
        <v>37</v>
      </c>
      <c r="B875" s="32" t="n">
        <v>46274</v>
      </c>
      <c r="C875" s="51" t="n">
        <v>10514860</v>
      </c>
      <c r="D875" s="62" t="s">
        <v>46</v>
      </c>
      <c r="E875" s="51" t="s">
        <v>14</v>
      </c>
      <c r="F875" s="12" t="s">
        <v>15</v>
      </c>
      <c r="G875" s="34" t="n">
        <v>184</v>
      </c>
      <c r="H875" s="38" t="n">
        <v>0.7</v>
      </c>
      <c r="I875" s="38" t="n">
        <v>128.8</v>
      </c>
      <c r="J875" s="13"/>
    </row>
    <row r="876" ht="22.5" customHeight="1">
      <c r="A876" s="12" t="n">
        <f>WEEKNUM(B876,2)</f>
        <v>37</v>
      </c>
      <c r="B876" s="32" t="n">
        <v>46274</v>
      </c>
      <c r="C876" s="51" t="n">
        <v>91532857</v>
      </c>
      <c r="D876" s="62" t="s">
        <v>48</v>
      </c>
      <c r="E876" s="51" t="s">
        <v>14</v>
      </c>
      <c r="F876" s="12" t="s">
        <v>12</v>
      </c>
      <c r="G876" s="34" t="n">
        <v>54</v>
      </c>
      <c r="H876" s="38" t="n">
        <v>0.175</v>
      </c>
      <c r="I876" s="38" t="n">
        <v>9.4545</v>
      </c>
      <c r="J876" s="13"/>
    </row>
    <row r="877" ht="22.5" customHeight="1">
      <c r="A877" s="12" t="n">
        <f>WEEKNUM(B877,2)</f>
        <v>37</v>
      </c>
      <c r="B877" s="32" t="n">
        <v>46274</v>
      </c>
      <c r="C877" s="51" t="n">
        <v>91534913</v>
      </c>
      <c r="D877" s="62" t="s">
        <v>49</v>
      </c>
      <c r="E877" s="51" t="s">
        <v>50</v>
      </c>
      <c r="F877" s="12" t="s">
        <v>15</v>
      </c>
      <c r="G877" s="34" t="n">
        <v>0</v>
      </c>
      <c r="H877" s="38" t="n">
        <v>0</v>
      </c>
      <c r="I877" s="38" t="n">
        <v>0</v>
      </c>
      <c r="J877" s="13"/>
    </row>
    <row r="878" ht="22.5" customHeight="1">
      <c r="A878" s="12" t="n">
        <f>WEEKNUM(B878,2)</f>
        <v>37</v>
      </c>
      <c r="B878" s="32" t="n">
        <v>46274</v>
      </c>
      <c r="C878" s="51" t="n">
        <v>91538336</v>
      </c>
      <c r="D878" s="62" t="s">
        <v>90</v>
      </c>
      <c r="E878" s="51" t="s">
        <v>36</v>
      </c>
      <c r="F878" s="12" t="s">
        <v>15</v>
      </c>
      <c r="G878" s="34" t="n">
        <v>3</v>
      </c>
      <c r="H878" s="38" t="n">
        <v>0.8</v>
      </c>
      <c r="I878" s="38" t="n">
        <v>2.4</v>
      </c>
      <c r="J878" s="13"/>
    </row>
    <row r="879" ht="22.5" customHeight="1">
      <c r="A879" s="12" t="n">
        <f>WEEKNUM(B879,2)</f>
        <v>37</v>
      </c>
      <c r="B879" s="32" t="n">
        <v>46274</v>
      </c>
      <c r="C879" s="51" t="n">
        <v>91533906</v>
      </c>
      <c r="D879" s="62" t="s">
        <v>51</v>
      </c>
      <c r="E879" s="51" t="s">
        <v>52</v>
      </c>
      <c r="F879" s="12" t="s">
        <v>15</v>
      </c>
      <c r="G879" s="34" t="n">
        <v>0</v>
      </c>
      <c r="H879" s="38" t="n">
        <v>0</v>
      </c>
      <c r="I879" s="38" t="n">
        <v>0</v>
      </c>
      <c r="J879" s="13"/>
    </row>
    <row r="880" ht="22.5" customHeight="1">
      <c r="A880" s="12" t="n">
        <f>WEEKNUM(B880,2)</f>
        <v>37</v>
      </c>
      <c r="B880" s="32" t="n">
        <v>46274</v>
      </c>
      <c r="C880" s="51" t="n">
        <v>91538334</v>
      </c>
      <c r="D880" s="62" t="s">
        <v>90</v>
      </c>
      <c r="E880" s="51" t="s">
        <v>18</v>
      </c>
      <c r="F880" s="12" t="s">
        <v>15</v>
      </c>
      <c r="G880" s="34" t="n">
        <v>81</v>
      </c>
      <c r="H880" s="38" t="n">
        <v>0.8</v>
      </c>
      <c r="I880" s="38" t="n">
        <v>64.8</v>
      </c>
      <c r="J880" s="13"/>
    </row>
    <row r="881" ht="22.5" customHeight="1">
      <c r="A881" s="12" t="n">
        <f>WEEKNUM(B881,2)</f>
        <v>37</v>
      </c>
      <c r="B881" s="32" t="n">
        <v>46274</v>
      </c>
      <c r="C881" s="51" t="n">
        <v>91545519</v>
      </c>
      <c r="D881" s="62" t="s">
        <v>53</v>
      </c>
      <c r="E881" s="51" t="s">
        <v>47</v>
      </c>
      <c r="F881" s="12" t="s">
        <v>15</v>
      </c>
      <c r="G881" s="34" t="n">
        <v>37</v>
      </c>
      <c r="H881" s="38" t="n">
        <v>0.2</v>
      </c>
      <c r="I881" s="38" t="n">
        <v>7.4</v>
      </c>
      <c r="J881" s="13"/>
    </row>
    <row r="882" ht="22.5" customHeight="1">
      <c r="A882" s="12" t="n">
        <f>WEEKNUM(B882,2)</f>
        <v>37</v>
      </c>
      <c r="B882" s="32" t="n">
        <v>46274</v>
      </c>
      <c r="C882" s="51" t="n">
        <v>91551388</v>
      </c>
      <c r="D882" s="62" t="s">
        <v>54</v>
      </c>
      <c r="E882" s="51" t="s">
        <v>34</v>
      </c>
      <c r="F882" s="12" t="s">
        <v>12</v>
      </c>
      <c r="G882" s="34" t="n">
        <v>43</v>
      </c>
      <c r="H882" s="38" t="n">
        <v>0.805</v>
      </c>
      <c r="I882" s="38" t="n">
        <v>34.5982</v>
      </c>
      <c r="J882" s="13"/>
    </row>
    <row r="883" ht="22.5" customHeight="1">
      <c r="A883" s="12" t="n">
        <f>WEEKNUM(B883,2)</f>
        <v>37</v>
      </c>
      <c r="B883" s="32" t="n">
        <v>46274</v>
      </c>
      <c r="C883" s="51" t="n">
        <v>91550293</v>
      </c>
      <c r="D883" s="62" t="s">
        <v>55</v>
      </c>
      <c r="E883" s="51" t="s">
        <v>56</v>
      </c>
      <c r="F883" s="12" t="s">
        <v>15</v>
      </c>
      <c r="G883" s="34" t="n">
        <v>32</v>
      </c>
      <c r="H883" s="38" t="n">
        <v>0.35</v>
      </c>
      <c r="I883" s="38" t="n">
        <v>11.2</v>
      </c>
      <c r="J883" s="13"/>
    </row>
    <row r="884" ht="22.5" customHeight="1">
      <c r="A884" s="12" t="n">
        <f>WEEKNUM(B884,2)</f>
        <v>37</v>
      </c>
      <c r="B884" s="32" t="n">
        <v>46274</v>
      </c>
      <c r="C884" s="51" t="n">
        <v>91550294</v>
      </c>
      <c r="D884" s="62" t="s">
        <v>87</v>
      </c>
      <c r="E884" s="51" t="s">
        <v>34</v>
      </c>
      <c r="F884" s="12" t="s">
        <v>15</v>
      </c>
      <c r="G884" s="34" t="n">
        <v>0</v>
      </c>
      <c r="H884" s="38" t="n">
        <v>0</v>
      </c>
      <c r="I884" s="38" t="n">
        <v>0</v>
      </c>
      <c r="J884" s="13"/>
    </row>
    <row r="885" ht="22.5" customHeight="1">
      <c r="A885" s="12" t="n">
        <f>WEEKNUM(B885,2)</f>
        <v>37</v>
      </c>
      <c r="B885" s="32" t="n">
        <v>46274</v>
      </c>
      <c r="C885" s="51" t="n">
        <v>9333145</v>
      </c>
      <c r="D885" s="62" t="s">
        <v>57</v>
      </c>
      <c r="E885" s="51" t="s">
        <v>14</v>
      </c>
      <c r="F885" s="12" t="s">
        <v>26</v>
      </c>
      <c r="G885" s="34" t="n">
        <v>126</v>
      </c>
      <c r="H885" s="38" t="n">
        <v>0.19</v>
      </c>
      <c r="I885" s="38" t="n">
        <v>23.79</v>
      </c>
      <c r="J885" s="13"/>
    </row>
    <row r="886" ht="22.5" customHeight="1">
      <c r="A886" s="12" t="n">
        <f>WEEKNUM(B886,2)</f>
        <v>37</v>
      </c>
      <c r="B886" s="32" t="n">
        <v>46274</v>
      </c>
      <c r="C886" s="51" t="n">
        <v>91555309</v>
      </c>
      <c r="D886" s="62" t="s">
        <v>53</v>
      </c>
      <c r="E886" s="51" t="s">
        <v>39</v>
      </c>
      <c r="F886" s="12" t="s">
        <v>15</v>
      </c>
      <c r="G886" s="34" t="n">
        <v>1</v>
      </c>
      <c r="H886" s="38" t="n">
        <v>0.2</v>
      </c>
      <c r="I886" s="38" t="n">
        <v>0.2</v>
      </c>
      <c r="J886" s="13"/>
    </row>
    <row r="887" ht="22.5" customHeight="1">
      <c r="A887" s="12" t="n">
        <f>WEEKNUM(B887,2)</f>
        <v>37</v>
      </c>
      <c r="B887" s="32" t="n">
        <v>46274</v>
      </c>
      <c r="C887" s="51" t="n">
        <v>91554853</v>
      </c>
      <c r="D887" s="62" t="s">
        <v>53</v>
      </c>
      <c r="E887" s="51" t="s">
        <v>39</v>
      </c>
      <c r="F887" s="12" t="s">
        <v>21</v>
      </c>
      <c r="G887" s="56" t="n">
        <v>1</v>
      </c>
      <c r="H887" s="38" t="n">
        <v>0.3</v>
      </c>
      <c r="I887" s="38" t="n">
        <v>0.3</v>
      </c>
      <c r="J887" s="13"/>
    </row>
    <row r="888" ht="22.5" customHeight="1">
      <c r="A888" s="12" t="n">
        <f>WEEKNUM(B888,2)</f>
        <v>37</v>
      </c>
      <c r="B888" s="32" t="n">
        <v>46274</v>
      </c>
      <c r="C888" s="51" t="n">
        <v>91557347</v>
      </c>
      <c r="D888" s="62" t="s">
        <v>58</v>
      </c>
      <c r="E888" s="51" t="s">
        <v>14</v>
      </c>
      <c r="F888" s="12" t="s">
        <v>15</v>
      </c>
      <c r="G888" s="34" t="n">
        <v>5</v>
      </c>
      <c r="H888" s="38" t="n">
        <v>0.8</v>
      </c>
      <c r="I888" s="38" t="n">
        <v>4</v>
      </c>
      <c r="J888" s="13"/>
    </row>
    <row r="889" ht="22.5" customHeight="1">
      <c r="A889" s="12" t="n">
        <f>WEEKNUM(B889,2)</f>
        <v>37</v>
      </c>
      <c r="B889" s="32" t="n">
        <v>46274</v>
      </c>
      <c r="C889" s="51" t="n">
        <v>9298539</v>
      </c>
      <c r="D889" s="62" t="s">
        <v>57</v>
      </c>
      <c r="E889" s="51" t="s">
        <v>14</v>
      </c>
      <c r="F889" s="12" t="s">
        <v>15</v>
      </c>
      <c r="G889" s="34" t="n">
        <v>0</v>
      </c>
      <c r="H889" s="38" t="n">
        <v>0</v>
      </c>
      <c r="I889" s="38" t="n">
        <v>0</v>
      </c>
      <c r="J889" s="13"/>
    </row>
    <row r="890" ht="22.5" customHeight="1">
      <c r="A890" s="12" t="n">
        <f>WEEKNUM(B890,2)</f>
        <v>37</v>
      </c>
      <c r="B890" s="32" t="n">
        <v>46274</v>
      </c>
      <c r="C890" s="51" t="n">
        <v>91399439</v>
      </c>
      <c r="D890" s="62" t="s">
        <v>64</v>
      </c>
      <c r="E890" s="51" t="s">
        <v>29</v>
      </c>
      <c r="F890" s="12" t="s">
        <v>15</v>
      </c>
      <c r="G890" s="12" t="n">
        <v>32</v>
      </c>
      <c r="H890" s="38" t="n">
        <v>0.1</v>
      </c>
      <c r="I890" s="38" t="n">
        <v>3.2</v>
      </c>
      <c r="J890" s="13"/>
    </row>
    <row r="891" ht="22.5" customHeight="1">
      <c r="A891" s="12" t="n">
        <f>WEEKNUM(B891,2)</f>
        <v>37</v>
      </c>
      <c r="B891" s="32" t="n">
        <v>46274</v>
      </c>
      <c r="C891" s="51" t="n">
        <v>91399437</v>
      </c>
      <c r="D891" s="62" t="s">
        <v>65</v>
      </c>
      <c r="E891" s="55" t="s">
        <v>63</v>
      </c>
      <c r="F891" s="60" t="s">
        <v>15</v>
      </c>
      <c r="G891" s="58" t="n">
        <v>50</v>
      </c>
      <c r="H891" s="59" t="n">
        <v>0.15</v>
      </c>
      <c r="I891" s="59" t="n">
        <v>7.5</v>
      </c>
      <c r="J891" s="13"/>
    </row>
    <row r="892" ht="22.5" customHeight="1">
      <c r="A892" s="12" t="n">
        <f>WEEKNUM(B892,2)</f>
        <v>37</v>
      </c>
      <c r="B892" s="32" t="n">
        <v>46274</v>
      </c>
      <c r="C892" s="51" t="n">
        <v>5556054</v>
      </c>
      <c r="D892" s="62" t="s">
        <v>66</v>
      </c>
      <c r="E892" s="51" t="s">
        <v>39</v>
      </c>
      <c r="F892" s="12" t="s">
        <v>15</v>
      </c>
      <c r="G892" s="56" t="n">
        <v>2</v>
      </c>
      <c r="H892" s="38" t="n">
        <v>0.75</v>
      </c>
      <c r="I892" s="38" t="n">
        <v>1.5</v>
      </c>
      <c r="J892" s="13"/>
    </row>
    <row r="893" ht="22.5" customHeight="1">
      <c r="A893" s="12" t="n">
        <f>WEEKNUM(B893,2)</f>
        <v>37</v>
      </c>
      <c r="B893" s="32" t="n">
        <v>46274</v>
      </c>
      <c r="C893" s="51" t="n">
        <v>8628042</v>
      </c>
      <c r="D893" s="62" t="s">
        <v>30</v>
      </c>
      <c r="E893" s="51" t="s">
        <v>14</v>
      </c>
      <c r="F893" s="12" t="s">
        <v>26</v>
      </c>
      <c r="G893" s="12" t="n">
        <v>598</v>
      </c>
      <c r="H893" s="38" t="n">
        <v>0.42</v>
      </c>
      <c r="I893" s="38" t="n">
        <v>253.33</v>
      </c>
      <c r="J893" s="13"/>
    </row>
    <row r="894" ht="22.5" customHeight="1">
      <c r="A894" s="12" t="n">
        <f>WEEKNUM(B894,2)</f>
        <v>37</v>
      </c>
      <c r="B894" s="32" t="n">
        <v>46274</v>
      </c>
      <c r="C894" s="51" t="n">
        <v>9297014</v>
      </c>
      <c r="D894" s="62" t="s">
        <v>13</v>
      </c>
      <c r="E894" s="51" t="s">
        <v>14</v>
      </c>
      <c r="F894" s="12" t="s">
        <v>26</v>
      </c>
      <c r="G894" s="12" t="n">
        <v>206</v>
      </c>
      <c r="H894" s="38" t="n">
        <v>0.27</v>
      </c>
      <c r="I894" s="38" t="n">
        <v>55.55</v>
      </c>
      <c r="J894" s="13"/>
    </row>
    <row r="895" ht="22.5" customHeight="1">
      <c r="A895" s="12" t="n">
        <f>WEEKNUM(B895,2)</f>
        <v>37</v>
      </c>
      <c r="B895" s="32" t="n">
        <v>46274</v>
      </c>
      <c r="C895" s="51" t="n">
        <v>7815836</v>
      </c>
      <c r="D895" s="62" t="s">
        <v>67</v>
      </c>
      <c r="E895" s="51" t="s">
        <v>39</v>
      </c>
      <c r="F895" s="12" t="s">
        <v>15</v>
      </c>
      <c r="G895" s="56" t="n">
        <v>2003</v>
      </c>
      <c r="H895" s="38" t="n">
        <v>0.095</v>
      </c>
      <c r="I895" s="38" t="n">
        <v>189.985</v>
      </c>
      <c r="J895" s="13"/>
    </row>
    <row r="896" ht="22.5" customHeight="1">
      <c r="A896" s="12" t="n">
        <f>WEEKNUM(B896,2)</f>
        <v>37</v>
      </c>
      <c r="B896" s="32" t="n">
        <v>46274</v>
      </c>
      <c r="C896" s="51" t="n">
        <v>8312006</v>
      </c>
      <c r="D896" s="62" t="s">
        <v>68</v>
      </c>
      <c r="E896" s="51" t="s">
        <v>14</v>
      </c>
      <c r="F896" s="12" t="s">
        <v>15</v>
      </c>
      <c r="G896" s="56" t="n">
        <v>37</v>
      </c>
      <c r="H896" s="38" t="n">
        <v>0.12</v>
      </c>
      <c r="I896" s="38" t="n">
        <v>4.44</v>
      </c>
      <c r="J896" s="13"/>
    </row>
    <row r="897" ht="22.5" customHeight="1">
      <c r="A897" s="12" t="n">
        <f>WEEKNUM(B897,2)</f>
        <v>37</v>
      </c>
      <c r="B897" s="32" t="n">
        <v>46274</v>
      </c>
      <c r="C897" s="51" t="n">
        <v>91467820</v>
      </c>
      <c r="D897" s="62" t="s">
        <v>69</v>
      </c>
      <c r="E897" s="51" t="s">
        <v>39</v>
      </c>
      <c r="F897" s="12" t="s">
        <v>15</v>
      </c>
      <c r="G897" s="56" t="n">
        <v>200</v>
      </c>
      <c r="H897" s="38" t="n">
        <v>0.1</v>
      </c>
      <c r="I897" s="38" t="n">
        <v>20</v>
      </c>
      <c r="J897" s="13"/>
    </row>
    <row r="898" ht="22.5" customHeight="1">
      <c r="A898" s="12" t="n">
        <f>WEEKNUM(B898,2)</f>
        <v>37</v>
      </c>
      <c r="B898" s="32" t="n">
        <v>46274</v>
      </c>
      <c r="C898" s="51" t="n">
        <v>91467821</v>
      </c>
      <c r="D898" s="62" t="s">
        <v>69</v>
      </c>
      <c r="E898" s="51" t="s">
        <v>17</v>
      </c>
      <c r="F898" s="12" t="s">
        <v>15</v>
      </c>
      <c r="G898" s="56" t="n">
        <v>100</v>
      </c>
      <c r="H898" s="38" t="n">
        <v>0.17</v>
      </c>
      <c r="I898" s="38" t="n">
        <v>17</v>
      </c>
      <c r="J898" s="13"/>
    </row>
    <row r="899" ht="22.5" customHeight="1">
      <c r="A899" s="12" t="n">
        <f>WEEKNUM(B899,2)</f>
        <v>37</v>
      </c>
      <c r="B899" s="32" t="n">
        <v>46274</v>
      </c>
      <c r="C899" s="51" t="n">
        <v>10295313</v>
      </c>
      <c r="D899" s="62" t="s">
        <v>68</v>
      </c>
      <c r="E899" s="51" t="s">
        <v>14</v>
      </c>
      <c r="F899" s="12" t="s">
        <v>15</v>
      </c>
      <c r="G899" s="56" t="n">
        <v>0</v>
      </c>
      <c r="H899" s="38" t="n">
        <v>0</v>
      </c>
      <c r="I899" s="38" t="n">
        <v>0</v>
      </c>
      <c r="J899" s="13"/>
    </row>
    <row r="900" ht="22.5" customHeight="1">
      <c r="A900" s="12" t="n">
        <f>WEEKNUM(B900,2)</f>
        <v>37</v>
      </c>
      <c r="B900" s="32" t="n">
        <v>46274</v>
      </c>
      <c r="C900" s="51" t="n">
        <v>91496145</v>
      </c>
      <c r="D900" s="62" t="s">
        <v>69</v>
      </c>
      <c r="E900" s="55" t="s">
        <v>63</v>
      </c>
      <c r="F900" s="12" t="s">
        <v>15</v>
      </c>
      <c r="G900" s="56" t="n">
        <v>50</v>
      </c>
      <c r="H900" s="38" t="n">
        <v>0.15</v>
      </c>
      <c r="I900" s="38" t="n">
        <v>7.5</v>
      </c>
      <c r="J900" s="13"/>
    </row>
    <row r="901" ht="22.5" customHeight="1">
      <c r="A901" s="12" t="n">
        <f>WEEKNUM(B901,2)</f>
        <v>37</v>
      </c>
      <c r="B901" s="32" t="n">
        <v>46274</v>
      </c>
      <c r="C901" s="51" t="n">
        <v>91496146</v>
      </c>
      <c r="D901" s="62" t="s">
        <v>69</v>
      </c>
      <c r="E901" s="51" t="s">
        <v>47</v>
      </c>
      <c r="F901" s="12" t="s">
        <v>15</v>
      </c>
      <c r="G901" s="56" t="n">
        <v>193</v>
      </c>
      <c r="H901" s="38" t="n">
        <v>0.14</v>
      </c>
      <c r="I901" s="38" t="n">
        <v>27.02</v>
      </c>
      <c r="J901" s="13"/>
    </row>
    <row r="902" ht="22.5" customHeight="1">
      <c r="A902" s="12" t="n">
        <f>WEEKNUM(B902,2)</f>
        <v>37</v>
      </c>
      <c r="B902" s="32" t="n">
        <v>46274</v>
      </c>
      <c r="C902" s="51" t="n">
        <v>91496147</v>
      </c>
      <c r="D902" s="62" t="s">
        <v>69</v>
      </c>
      <c r="E902" s="51" t="s">
        <v>11</v>
      </c>
      <c r="F902" s="12" t="s">
        <v>15</v>
      </c>
      <c r="G902" s="56" t="n">
        <v>131</v>
      </c>
      <c r="H902" s="38" t="n">
        <v>0.13</v>
      </c>
      <c r="I902" s="38" t="n">
        <v>17.03</v>
      </c>
      <c r="J902" s="13"/>
    </row>
    <row r="903" ht="22.5" customHeight="1">
      <c r="A903" s="12" t="n">
        <f>WEEKNUM(B903,2)</f>
        <v>37</v>
      </c>
      <c r="B903" s="32" t="n">
        <v>46274</v>
      </c>
      <c r="C903" s="51" t="n">
        <v>91496148</v>
      </c>
      <c r="D903" s="62" t="s">
        <v>69</v>
      </c>
      <c r="E903" s="51" t="s">
        <v>14</v>
      </c>
      <c r="F903" s="12" t="s">
        <v>15</v>
      </c>
      <c r="G903" s="56" t="n">
        <v>160</v>
      </c>
      <c r="H903" s="38" t="n">
        <v>0.15</v>
      </c>
      <c r="I903" s="38" t="n">
        <v>24</v>
      </c>
      <c r="J903" s="13"/>
    </row>
    <row r="904" ht="22.5" customHeight="1">
      <c r="A904" s="12" t="n">
        <f>WEEKNUM(B904,2)</f>
        <v>37</v>
      </c>
      <c r="B904" s="32" t="n">
        <v>46274</v>
      </c>
      <c r="C904" s="51" t="n">
        <v>10765365</v>
      </c>
      <c r="D904" s="62" t="s">
        <v>70</v>
      </c>
      <c r="E904" s="55" t="s">
        <v>63</v>
      </c>
      <c r="F904" s="12" t="s">
        <v>15</v>
      </c>
      <c r="G904" s="56" t="n">
        <v>100</v>
      </c>
      <c r="H904" s="38" t="n">
        <v>0.18</v>
      </c>
      <c r="I904" s="38" t="n">
        <v>18.01</v>
      </c>
      <c r="J904" s="13"/>
    </row>
    <row r="905" ht="22.5" customHeight="1">
      <c r="A905" s="12" t="n">
        <f>WEEKNUM(B905,2)</f>
        <v>37</v>
      </c>
      <c r="B905" s="32" t="n">
        <v>46274</v>
      </c>
      <c r="C905" s="51" t="n">
        <v>11079953</v>
      </c>
      <c r="D905" s="62" t="s">
        <v>66</v>
      </c>
      <c r="E905" s="51" t="s">
        <v>39</v>
      </c>
      <c r="F905" s="12" t="s">
        <v>15</v>
      </c>
      <c r="G905" s="56" t="n">
        <v>0</v>
      </c>
      <c r="H905" s="38" t="n">
        <v>0</v>
      </c>
      <c r="I905" s="38" t="n">
        <v>0</v>
      </c>
      <c r="J905" s="13"/>
    </row>
    <row r="906" ht="22.5" customHeight="1">
      <c r="A906" s="12" t="n">
        <f>WEEKNUM(B906,2)</f>
        <v>37</v>
      </c>
      <c r="B906" s="32" t="n">
        <v>46274</v>
      </c>
      <c r="C906" s="51" t="n">
        <v>9535696</v>
      </c>
      <c r="D906" s="62" t="s">
        <v>89</v>
      </c>
      <c r="E906" s="55" t="s">
        <v>39</v>
      </c>
      <c r="F906" s="12" t="s">
        <v>15</v>
      </c>
      <c r="G906" s="56" t="n">
        <v>0</v>
      </c>
      <c r="H906" s="38" t="n">
        <v>0</v>
      </c>
      <c r="I906" s="38" t="n">
        <v>0</v>
      </c>
      <c r="J906" s="13"/>
    </row>
    <row r="907" ht="22.5" customHeight="1">
      <c r="A907" s="12" t="n">
        <f>WEEKNUM(B907,2)</f>
        <v>37</v>
      </c>
      <c r="B907" s="32" t="n">
        <v>46274</v>
      </c>
      <c r="C907" s="51" t="n">
        <v>11690181</v>
      </c>
      <c r="D907" s="62" t="s">
        <v>71</v>
      </c>
      <c r="E907" s="51" t="s">
        <v>14</v>
      </c>
      <c r="F907" s="12" t="s">
        <v>15</v>
      </c>
      <c r="G907" s="56" t="n">
        <v>500</v>
      </c>
      <c r="H907" s="38" t="n">
        <v>0.42</v>
      </c>
      <c r="I907" s="38" t="n">
        <v>210</v>
      </c>
      <c r="J907" s="13"/>
    </row>
    <row r="908" ht="22.5" customHeight="1">
      <c r="A908" s="12" t="n">
        <f>WEEKNUM(B908,2)</f>
        <v>37</v>
      </c>
      <c r="B908" s="32" t="n">
        <v>46274</v>
      </c>
      <c r="C908" s="51" t="n">
        <v>11836152</v>
      </c>
      <c r="D908" s="62" t="s">
        <v>67</v>
      </c>
      <c r="E908" s="55" t="s">
        <v>39</v>
      </c>
      <c r="F908" s="12" t="s">
        <v>15</v>
      </c>
      <c r="G908" s="56" t="n">
        <v>2</v>
      </c>
      <c r="H908" s="38" t="n">
        <v>0.09</v>
      </c>
      <c r="I908" s="38" t="n">
        <v>0.18</v>
      </c>
      <c r="J908" s="13"/>
    </row>
    <row r="909" ht="22.5" customHeight="1">
      <c r="A909" s="12" t="n">
        <f>WEEKNUM(B909,2)</f>
        <v>37</v>
      </c>
      <c r="B909" s="32" t="n">
        <v>46274</v>
      </c>
      <c r="C909" s="51" t="n">
        <v>11862336</v>
      </c>
      <c r="D909" s="62" t="s">
        <v>64</v>
      </c>
      <c r="E909" s="74" t="s">
        <v>29</v>
      </c>
      <c r="F909" s="12" t="s">
        <v>15</v>
      </c>
      <c r="G909" s="56" t="n">
        <v>1</v>
      </c>
      <c r="H909" s="38" t="n">
        <v>0.1</v>
      </c>
      <c r="I909" s="38" t="n">
        <v>0.1</v>
      </c>
      <c r="J909" s="13"/>
    </row>
    <row r="910" ht="22.5" customHeight="1">
      <c r="A910" s="12" t="n">
        <f>WEEKNUM(B910,2)</f>
        <v>37</v>
      </c>
      <c r="B910" s="32" t="n">
        <v>46274</v>
      </c>
      <c r="C910" s="51" t="n">
        <v>11924259</v>
      </c>
      <c r="D910" s="62" t="s">
        <v>72</v>
      </c>
      <c r="E910" s="55" t="s">
        <v>39</v>
      </c>
      <c r="F910" s="12" t="s">
        <v>15</v>
      </c>
      <c r="G910" s="56" t="n">
        <v>113</v>
      </c>
      <c r="H910" s="38" t="n">
        <v>0.12</v>
      </c>
      <c r="I910" s="38" t="n">
        <v>13.56</v>
      </c>
      <c r="J910" s="13"/>
    </row>
    <row r="911" ht="22.5" customHeight="1">
      <c r="A911" s="12" t="n">
        <f>WEEKNUM(B911,2)</f>
        <v>37</v>
      </c>
      <c r="B911" s="32" t="n">
        <v>46274</v>
      </c>
      <c r="C911" s="51" t="n">
        <v>11924419</v>
      </c>
      <c r="D911" s="62" t="s">
        <v>72</v>
      </c>
      <c r="E911" s="55" t="s">
        <v>39</v>
      </c>
      <c r="F911" s="38" t="s">
        <v>26</v>
      </c>
      <c r="G911" s="56" t="n">
        <v>90</v>
      </c>
      <c r="H911" s="38" t="n">
        <v>0.11</v>
      </c>
      <c r="I911" s="38" t="n">
        <v>10.03</v>
      </c>
      <c r="J911" s="13"/>
    </row>
    <row r="912" ht="22.5" customHeight="1">
      <c r="A912" s="12" t="n">
        <f>WEEKNUM(B912,2)</f>
        <v>37</v>
      </c>
      <c r="B912" s="32" t="n">
        <v>46274</v>
      </c>
      <c r="C912" s="51" t="n">
        <v>12038500</v>
      </c>
      <c r="D912" s="62" t="s">
        <v>71</v>
      </c>
      <c r="E912" s="51" t="s">
        <v>14</v>
      </c>
      <c r="F912" s="12" t="s">
        <v>15</v>
      </c>
      <c r="G912" s="56" t="n">
        <v>3</v>
      </c>
      <c r="H912" s="38" t="n">
        <v>0.267</v>
      </c>
      <c r="I912" s="38" t="n">
        <v>0.8</v>
      </c>
      <c r="J912" s="13"/>
    </row>
    <row r="913" ht="22.5" customHeight="1">
      <c r="A913" s="12" t="n">
        <f>WEEKNUM(B913,2)</f>
        <v>37</v>
      </c>
      <c r="B913" s="32" t="n">
        <v>46274</v>
      </c>
      <c r="C913" s="51" t="n">
        <v>6395488</v>
      </c>
      <c r="D913" s="62" t="s">
        <v>42</v>
      </c>
      <c r="E913" s="51" t="s">
        <v>14</v>
      </c>
      <c r="F913" s="12" t="s">
        <v>15</v>
      </c>
      <c r="G913" s="12" t="n">
        <v>200</v>
      </c>
      <c r="H913" s="38" t="n">
        <v>0.3</v>
      </c>
      <c r="I913" s="38" t="n">
        <v>60</v>
      </c>
      <c r="J913" s="13"/>
    </row>
    <row r="914" ht="22.5" customHeight="1">
      <c r="A914" s="12" t="n">
        <f>WEEKNUM(B914,2)</f>
        <v>37</v>
      </c>
      <c r="B914" s="32" t="n">
        <v>46274</v>
      </c>
      <c r="C914" s="51" t="n">
        <v>8291713</v>
      </c>
      <c r="D914" s="61" t="s">
        <v>43</v>
      </c>
      <c r="E914" s="55" t="s">
        <v>14</v>
      </c>
      <c r="F914" s="12" t="s">
        <v>15</v>
      </c>
      <c r="G914" s="34" t="n">
        <v>1500</v>
      </c>
      <c r="H914" s="38" t="n">
        <v>0.135</v>
      </c>
      <c r="I914" s="38" t="n">
        <v>202.78</v>
      </c>
      <c r="J914" s="13"/>
    </row>
    <row r="915" ht="22.5" customHeight="1">
      <c r="A915" s="12" t="n">
        <f>WEEKNUM(B915,2)</f>
        <v>37</v>
      </c>
      <c r="B915" s="32" t="n">
        <v>46274</v>
      </c>
      <c r="C915" s="51" t="n">
        <v>8566541</v>
      </c>
      <c r="D915" s="61" t="s">
        <v>73</v>
      </c>
      <c r="E915" s="55" t="s">
        <v>14</v>
      </c>
      <c r="F915" s="38" t="s">
        <v>26</v>
      </c>
      <c r="G915" s="34" t="n">
        <v>349</v>
      </c>
      <c r="H915" s="38" t="n">
        <v>0.14</v>
      </c>
      <c r="I915" s="38" t="n">
        <v>50.35</v>
      </c>
      <c r="J915" s="65"/>
    </row>
    <row r="916" ht="22.5" customHeight="1">
      <c r="A916" s="12" t="n">
        <f>WEEKNUM(B916,2)</f>
        <v>37</v>
      </c>
      <c r="B916" s="32" t="n">
        <v>46274</v>
      </c>
      <c r="C916" s="51" t="n">
        <v>8566084</v>
      </c>
      <c r="D916" s="61" t="s">
        <v>74</v>
      </c>
      <c r="E916" s="55" t="s">
        <v>29</v>
      </c>
      <c r="F916" s="12" t="s">
        <v>15</v>
      </c>
      <c r="G916" s="57" t="n">
        <v>100</v>
      </c>
      <c r="H916" s="38" t="n">
        <v>0.12</v>
      </c>
      <c r="I916" s="38" t="n">
        <v>12</v>
      </c>
      <c r="J916" s="13"/>
    </row>
    <row r="917" ht="22.5" customHeight="1">
      <c r="A917" s="12" t="n">
        <f>WEEKNUM(B917,2)</f>
        <v>37</v>
      </c>
      <c r="B917" s="32" t="n">
        <v>46274</v>
      </c>
      <c r="C917" s="51" t="n">
        <v>2937658</v>
      </c>
      <c r="D917" s="61" t="s">
        <v>75</v>
      </c>
      <c r="E917" s="55" t="s">
        <v>14</v>
      </c>
      <c r="F917" s="12" t="s">
        <v>15</v>
      </c>
      <c r="G917" s="57" t="n">
        <v>100</v>
      </c>
      <c r="H917" s="38" t="n">
        <v>0.123</v>
      </c>
      <c r="I917" s="38" t="n">
        <v>12.3</v>
      </c>
      <c r="J917" s="13"/>
    </row>
    <row r="918" ht="22.5" customHeight="1">
      <c r="A918" s="12" t="n">
        <f>WEEKNUM(B918,2)</f>
        <v>37</v>
      </c>
      <c r="B918" s="32" t="n">
        <v>46274</v>
      </c>
      <c r="C918" s="51" t="n">
        <v>6706444</v>
      </c>
      <c r="D918" s="68" t="s">
        <v>76</v>
      </c>
      <c r="E918" s="12" t="s">
        <v>77</v>
      </c>
      <c r="F918" s="38" t="s">
        <v>12</v>
      </c>
      <c r="G918" s="57" t="n">
        <v>15</v>
      </c>
      <c r="H918" s="38" t="n">
        <v>0.985</v>
      </c>
      <c r="I918" s="38" t="n">
        <v>14.7767</v>
      </c>
      <c r="J918" s="13"/>
    </row>
    <row r="919" ht="22.5" customHeight="1">
      <c r="A919" s="12" t="n">
        <f>WEEKNUM(B919,2)</f>
        <v>37</v>
      </c>
      <c r="B919" s="32" t="n">
        <v>46274</v>
      </c>
      <c r="C919" s="51" t="n">
        <v>5963354</v>
      </c>
      <c r="D919" s="62" t="s">
        <v>76</v>
      </c>
      <c r="E919" s="51" t="s">
        <v>77</v>
      </c>
      <c r="F919" s="12" t="s">
        <v>15</v>
      </c>
      <c r="G919" s="57" t="n">
        <v>299</v>
      </c>
      <c r="H919" s="38" t="n">
        <v>0.594</v>
      </c>
      <c r="I919" s="38" t="n">
        <v>177.464</v>
      </c>
      <c r="J919" s="63"/>
    </row>
    <row r="920" ht="22.5" customHeight="1">
      <c r="A920" s="12" t="n">
        <f>WEEKNUM(B920,2)</f>
        <v>37</v>
      </c>
      <c r="B920" s="32" t="n">
        <v>46274</v>
      </c>
      <c r="C920" s="51" t="n">
        <v>9686529</v>
      </c>
      <c r="D920" s="61" t="s">
        <v>76</v>
      </c>
      <c r="E920" s="55" t="s">
        <v>78</v>
      </c>
      <c r="F920" s="12" t="s">
        <v>15</v>
      </c>
      <c r="G920" s="57" t="n">
        <v>41</v>
      </c>
      <c r="H920" s="38" t="n">
        <v>0.5</v>
      </c>
      <c r="I920" s="38" t="n">
        <v>20.5</v>
      </c>
      <c r="J920" s="13"/>
    </row>
    <row r="921" ht="22.5" customHeight="1">
      <c r="A921" s="12" t="n">
        <f>WEEKNUM(B921,2)</f>
        <v>37</v>
      </c>
      <c r="B921" s="32" t="n">
        <v>46274</v>
      </c>
      <c r="C921" s="51" t="n">
        <v>5963400</v>
      </c>
      <c r="D921" s="61" t="s">
        <v>76</v>
      </c>
      <c r="E921" s="55" t="s">
        <v>79</v>
      </c>
      <c r="F921" s="12" t="s">
        <v>15</v>
      </c>
      <c r="G921" s="57" t="n">
        <v>100</v>
      </c>
      <c r="H921" s="38" t="n">
        <v>0.22</v>
      </c>
      <c r="I921" s="38" t="n">
        <v>22</v>
      </c>
      <c r="J921" s="13"/>
    </row>
    <row r="922" ht="22.5" customHeight="1">
      <c r="A922" s="37" t="n">
        <f>WEEKNUM(B922,2)</f>
        <v>37</v>
      </c>
      <c r="B922" s="32" t="n">
        <v>46274</v>
      </c>
      <c r="C922" s="64" t="n">
        <v>10080665</v>
      </c>
      <c r="D922" s="67" t="s">
        <v>76</v>
      </c>
      <c r="E922" s="55" t="s">
        <v>80</v>
      </c>
      <c r="F922" s="12" t="s">
        <v>15</v>
      </c>
      <c r="G922" s="57" t="n">
        <v>6</v>
      </c>
      <c r="H922" s="38" t="n">
        <v>0.38</v>
      </c>
      <c r="I922" s="38" t="n">
        <v>2.28</v>
      </c>
      <c r="J922" s="13"/>
    </row>
    <row r="923" ht="22.5" customHeight="1">
      <c r="A923" s="12" t="n">
        <f>WEEKNUM(B923,2)</f>
        <v>37</v>
      </c>
      <c r="B923" s="32" t="n">
        <v>46274</v>
      </c>
      <c r="C923" s="12" t="n">
        <v>91520433</v>
      </c>
      <c r="D923" s="61" t="s">
        <v>69</v>
      </c>
      <c r="E923" s="55" t="s">
        <v>14</v>
      </c>
      <c r="F923" s="12" t="s">
        <v>15</v>
      </c>
      <c r="G923" s="57" t="n">
        <v>0</v>
      </c>
      <c r="H923" s="38" t="n">
        <v>0</v>
      </c>
      <c r="I923" s="38" t="n">
        <v>0</v>
      </c>
      <c r="J923" s="13"/>
    </row>
    <row r="924" ht="22.5" customHeight="1">
      <c r="A924" s="12" t="n">
        <f>WEEKNUM(B924,2)</f>
        <v>37</v>
      </c>
      <c r="B924" s="32" t="n">
        <v>46274</v>
      </c>
      <c r="C924" s="51" t="n">
        <v>5623760</v>
      </c>
      <c r="D924" s="61" t="s">
        <v>81</v>
      </c>
      <c r="E924" s="55" t="s">
        <v>14</v>
      </c>
      <c r="F924" s="12" t="s">
        <v>15</v>
      </c>
      <c r="G924" s="34" t="n">
        <v>50</v>
      </c>
      <c r="H924" s="38" t="n">
        <v>0.15</v>
      </c>
      <c r="I924" s="38" t="n">
        <v>7.5</v>
      </c>
      <c r="J924" s="13"/>
    </row>
    <row r="925" ht="22.5" customHeight="1">
      <c r="A925" s="12" t="n">
        <f>WEEKNUM(B925,2)</f>
        <v>37</v>
      </c>
      <c r="B925" s="32" t="n">
        <v>46274</v>
      </c>
      <c r="C925" s="51" t="n">
        <v>11078827</v>
      </c>
      <c r="D925" s="61" t="s">
        <v>76</v>
      </c>
      <c r="E925" s="55" t="s">
        <v>79</v>
      </c>
      <c r="F925" s="12" t="s">
        <v>15</v>
      </c>
      <c r="G925" s="57" t="n">
        <v>1</v>
      </c>
      <c r="H925" s="38" t="n">
        <v>0.3</v>
      </c>
      <c r="I925" s="38" t="n">
        <v>0.3</v>
      </c>
      <c r="J925" s="13"/>
    </row>
    <row r="926" ht="22.5" customHeight="1">
      <c r="A926" s="12" t="n">
        <f>WEEKNUM(B926,2)</f>
        <v>37</v>
      </c>
      <c r="B926" s="32" t="n">
        <v>46274</v>
      </c>
      <c r="C926" s="51" t="n">
        <v>11078981</v>
      </c>
      <c r="D926" s="61" t="s">
        <v>76</v>
      </c>
      <c r="E926" s="51" t="s">
        <v>77</v>
      </c>
      <c r="F926" s="12" t="s">
        <v>15</v>
      </c>
      <c r="G926" s="57" t="n">
        <v>0</v>
      </c>
      <c r="H926" s="38" t="n">
        <v>0</v>
      </c>
      <c r="I926" s="38" t="n">
        <v>0</v>
      </c>
      <c r="J926" s="13"/>
    </row>
    <row r="927" ht="22.5" customHeight="1">
      <c r="A927" s="12" t="n">
        <f>WEEKNUM(B927,2)</f>
        <v>37</v>
      </c>
      <c r="B927" s="32" t="n">
        <v>46274</v>
      </c>
      <c r="C927" s="51" t="n">
        <v>11080833</v>
      </c>
      <c r="D927" s="61" t="s">
        <v>76</v>
      </c>
      <c r="E927" s="55" t="s">
        <v>78</v>
      </c>
      <c r="F927" s="12" t="s">
        <v>15</v>
      </c>
      <c r="G927" s="57" t="n">
        <v>0</v>
      </c>
      <c r="H927" s="38" t="n">
        <v>0</v>
      </c>
      <c r="I927" s="38" t="n">
        <v>0</v>
      </c>
      <c r="J927" s="13"/>
    </row>
    <row r="928" ht="22.5" customHeight="1">
      <c r="A928" s="12" t="n">
        <f>WEEKNUM(B928,2)</f>
        <v>37</v>
      </c>
      <c r="B928" s="32" t="n">
        <v>46274</v>
      </c>
      <c r="C928" s="51" t="n">
        <v>11081056</v>
      </c>
      <c r="D928" s="61" t="s">
        <v>76</v>
      </c>
      <c r="E928" s="55" t="s">
        <v>80</v>
      </c>
      <c r="F928" s="12" t="s">
        <v>15</v>
      </c>
      <c r="G928" s="57" t="n">
        <v>0</v>
      </c>
      <c r="H928" s="38" t="n">
        <v>0</v>
      </c>
      <c r="I928" s="38" t="n">
        <v>0</v>
      </c>
      <c r="J928" s="13"/>
    </row>
    <row r="929" ht="22.5" customHeight="1">
      <c r="A929" s="12" t="n">
        <f>WEEKNUM(B929,2)</f>
        <v>37</v>
      </c>
      <c r="B929" s="32" t="n">
        <v>46274</v>
      </c>
      <c r="C929" s="51" t="n">
        <v>11078963</v>
      </c>
      <c r="D929" s="61" t="s">
        <v>75</v>
      </c>
      <c r="E929" s="55" t="s">
        <v>14</v>
      </c>
      <c r="F929" s="12" t="s">
        <v>15</v>
      </c>
      <c r="G929" s="57" t="n">
        <v>22</v>
      </c>
      <c r="H929" s="38" t="n">
        <v>0.4</v>
      </c>
      <c r="I929" s="38" t="n">
        <v>8.8</v>
      </c>
      <c r="J929" s="13"/>
    </row>
    <row r="930" ht="22.5" customHeight="1">
      <c r="A930" s="12" t="n">
        <f>WEEKNUM(B930,2)</f>
        <v>37</v>
      </c>
      <c r="B930" s="32" t="n">
        <v>46274</v>
      </c>
      <c r="C930" s="51" t="n">
        <v>91538300</v>
      </c>
      <c r="D930" s="61" t="s">
        <v>69</v>
      </c>
      <c r="E930" s="55" t="s">
        <v>39</v>
      </c>
      <c r="F930" s="12" t="s">
        <v>15</v>
      </c>
      <c r="G930" s="57" t="n">
        <v>4</v>
      </c>
      <c r="H930" s="38" t="n">
        <v>0.14</v>
      </c>
      <c r="I930" s="38" t="n">
        <v>0.56</v>
      </c>
      <c r="J930" s="13"/>
    </row>
    <row r="931" ht="22.5" customHeight="1">
      <c r="A931" s="12" t="n">
        <f>WEEKNUM(B931,2)</f>
        <v>37</v>
      </c>
      <c r="B931" s="32" t="n">
        <v>46274</v>
      </c>
      <c r="C931" s="51" t="n">
        <v>91538301</v>
      </c>
      <c r="D931" s="61" t="s">
        <v>69</v>
      </c>
      <c r="E931" s="55" t="s">
        <v>14</v>
      </c>
      <c r="F931" s="12" t="s">
        <v>15</v>
      </c>
      <c r="G931" s="57" t="n">
        <v>1</v>
      </c>
      <c r="H931" s="38" t="n">
        <v>0.22</v>
      </c>
      <c r="I931" s="38" t="n">
        <v>0.22</v>
      </c>
      <c r="J931" s="13"/>
    </row>
    <row r="932" ht="22.5" customHeight="1">
      <c r="A932" s="12" t="n">
        <f>WEEKNUM(B932,2)</f>
        <v>37</v>
      </c>
      <c r="B932" s="32" t="n">
        <v>46274</v>
      </c>
      <c r="C932" s="64" t="n">
        <v>91538306</v>
      </c>
      <c r="D932" s="67" t="s">
        <v>69</v>
      </c>
      <c r="E932" s="55" t="s">
        <v>63</v>
      </c>
      <c r="F932" s="12" t="s">
        <v>15</v>
      </c>
      <c r="G932" s="57" t="n">
        <v>3</v>
      </c>
      <c r="H932" s="38" t="n">
        <v>0.18</v>
      </c>
      <c r="I932" s="38" t="n">
        <v>0.54</v>
      </c>
      <c r="J932" s="13"/>
    </row>
    <row r="933" ht="22.5" customHeight="1">
      <c r="A933" s="12" t="n">
        <f>WEEKNUM(B933,2)</f>
        <v>37</v>
      </c>
      <c r="B933" s="32" t="n">
        <v>46274</v>
      </c>
      <c r="C933" s="12" t="n">
        <v>91538307</v>
      </c>
      <c r="D933" s="61" t="s">
        <v>69</v>
      </c>
      <c r="E933" s="51" t="s">
        <v>17</v>
      </c>
      <c r="F933" s="12" t="s">
        <v>15</v>
      </c>
      <c r="G933" s="57" t="n">
        <v>0</v>
      </c>
      <c r="H933" s="38" t="n">
        <v>0</v>
      </c>
      <c r="I933" s="38" t="n">
        <v>0</v>
      </c>
      <c r="J933" s="13"/>
    </row>
    <row r="934" ht="22.5" customHeight="1">
      <c r="A934" s="12" t="n">
        <f>WEEKNUM(B934,2)</f>
        <v>37</v>
      </c>
      <c r="B934" s="32" t="n">
        <v>46274</v>
      </c>
      <c r="C934" s="12" t="n">
        <v>91538308</v>
      </c>
      <c r="D934" s="61" t="s">
        <v>69</v>
      </c>
      <c r="E934" s="51" t="s">
        <v>11</v>
      </c>
      <c r="F934" s="12" t="s">
        <v>15</v>
      </c>
      <c r="G934" s="57" t="n">
        <v>0</v>
      </c>
      <c r="H934" s="38" t="n">
        <v>0</v>
      </c>
      <c r="I934" s="38" t="n">
        <v>0</v>
      </c>
      <c r="J934" s="13"/>
    </row>
    <row r="935" ht="22.5" customHeight="1">
      <c r="A935" s="12" t="n">
        <f>WEEKNUM(B935,2)</f>
        <v>37</v>
      </c>
      <c r="B935" s="32" t="n">
        <v>46274</v>
      </c>
      <c r="C935" s="51" t="n">
        <v>91538309</v>
      </c>
      <c r="D935" s="61" t="s">
        <v>69</v>
      </c>
      <c r="E935" s="55" t="s">
        <v>47</v>
      </c>
      <c r="F935" s="12" t="s">
        <v>15</v>
      </c>
      <c r="G935" s="57" t="n">
        <v>1</v>
      </c>
      <c r="H935" s="38" t="n">
        <v>0.18</v>
      </c>
      <c r="I935" s="38" t="n">
        <v>0.18</v>
      </c>
      <c r="J935" s="13"/>
    </row>
    <row r="936" ht="22.5" customHeight="1">
      <c r="A936" s="12" t="n">
        <f>WEEKNUM(B936,2)</f>
        <v>37</v>
      </c>
      <c r="B936" s="32" t="n">
        <v>46274</v>
      </c>
      <c r="C936" s="51" t="n">
        <v>11511535</v>
      </c>
      <c r="D936" s="61" t="s">
        <v>75</v>
      </c>
      <c r="E936" s="55" t="s">
        <v>14</v>
      </c>
      <c r="F936" s="38" t="s">
        <v>26</v>
      </c>
      <c r="G936" s="57" t="n">
        <v>189</v>
      </c>
      <c r="H936" s="38" t="n">
        <v>0.28</v>
      </c>
      <c r="I936" s="38" t="n">
        <v>52.89</v>
      </c>
      <c r="J936" s="13"/>
    </row>
    <row r="937" ht="22.5" customHeight="1">
      <c r="A937" s="12" t="n">
        <f>WEEKNUM(B937,2)</f>
        <v>37</v>
      </c>
      <c r="B937" s="32" t="n">
        <v>46274</v>
      </c>
      <c r="C937" s="51" t="n">
        <v>11792342</v>
      </c>
      <c r="D937" s="61" t="s">
        <v>82</v>
      </c>
      <c r="E937" s="55" t="s">
        <v>29</v>
      </c>
      <c r="F937" s="12" t="s">
        <v>15</v>
      </c>
      <c r="G937" s="57" t="n">
        <v>4</v>
      </c>
      <c r="H937" s="38" t="n">
        <v>0.2</v>
      </c>
      <c r="I937" s="38" t="n">
        <v>0.8</v>
      </c>
      <c r="J937" s="13"/>
    </row>
    <row r="938" ht="22.5" customHeight="1">
      <c r="A938" s="12" t="n">
        <f>WEEKNUM(B938,2)</f>
        <v>37</v>
      </c>
      <c r="B938" s="32" t="n">
        <v>46274</v>
      </c>
      <c r="C938" s="51" t="n">
        <v>5365722</v>
      </c>
      <c r="D938" s="61" t="s">
        <v>83</v>
      </c>
      <c r="E938" s="55" t="s">
        <v>84</v>
      </c>
      <c r="F938" s="38" t="s">
        <v>12</v>
      </c>
      <c r="G938" s="57" t="n">
        <v>27</v>
      </c>
      <c r="H938" s="38" t="n">
        <v>0.317</v>
      </c>
      <c r="I938" s="38" t="n">
        <v>8.5698</v>
      </c>
      <c r="J938" s="13"/>
    </row>
    <row r="939" ht="22.5" customHeight="1">
      <c r="A939" s="12" t="n">
        <f>WEEKNUM(B939,2)</f>
        <v>37</v>
      </c>
      <c r="B939" s="32" t="n">
        <v>46274</v>
      </c>
      <c r="C939" s="51" t="n">
        <v>11924654</v>
      </c>
      <c r="D939" s="61" t="s">
        <v>83</v>
      </c>
      <c r="E939" s="55" t="s">
        <v>84</v>
      </c>
      <c r="F939" s="38" t="s">
        <v>12</v>
      </c>
      <c r="G939" s="57" t="n">
        <v>0</v>
      </c>
      <c r="H939" s="38" t="n">
        <v>0</v>
      </c>
      <c r="I939" s="38" t="n">
        <v>0.3318</v>
      </c>
      <c r="J939" s="13"/>
    </row>
    <row r="940" ht="22.5" customHeight="1">
      <c r="A940" s="12" t="n">
        <f>WEEKNUM(B940,2)</f>
        <v>37</v>
      </c>
      <c r="B940" s="32" t="n">
        <v>46274</v>
      </c>
      <c r="C940" s="51" t="n">
        <v>12011132</v>
      </c>
      <c r="D940" s="61" t="s">
        <v>85</v>
      </c>
      <c r="E940" s="55" t="s">
        <v>14</v>
      </c>
      <c r="F940" s="12" t="s">
        <v>15</v>
      </c>
      <c r="G940" s="57" t="n">
        <v>100</v>
      </c>
      <c r="H940" s="38" t="n">
        <v>0.2</v>
      </c>
      <c r="I940" s="38" t="n">
        <v>20</v>
      </c>
      <c r="J940" s="13"/>
    </row>
    <row r="941" ht="22.5" customHeight="1">
      <c r="A941" s="12" t="n">
        <f>WEEKNUM(B941,2)</f>
        <v>37</v>
      </c>
      <c r="B941" s="32" t="n">
        <v>46274</v>
      </c>
      <c r="C941" s="51" t="n">
        <v>12039225</v>
      </c>
      <c r="D941" s="61" t="s">
        <v>88</v>
      </c>
      <c r="E941" s="55" t="s">
        <v>39</v>
      </c>
      <c r="F941" s="12" t="s">
        <v>15</v>
      </c>
      <c r="G941" s="57" t="n">
        <v>8</v>
      </c>
      <c r="H941" s="38" t="n">
        <v>0.175</v>
      </c>
      <c r="I941" s="38" t="n">
        <v>1.4</v>
      </c>
      <c r="J941" s="13"/>
    </row>
    <row r="942" ht="22.5" customHeight="1">
      <c r="A942" s="12" t="n">
        <f>WEEKNUM(B942,2)</f>
        <v>37</v>
      </c>
      <c r="B942" s="32" t="n">
        <v>46274</v>
      </c>
      <c r="C942" s="51" t="n">
        <v>12072287</v>
      </c>
      <c r="D942" s="61" t="s">
        <v>75</v>
      </c>
      <c r="E942" s="55" t="s">
        <v>14</v>
      </c>
      <c r="F942" s="12" t="s">
        <v>15</v>
      </c>
      <c r="G942" s="57" t="n">
        <v>41</v>
      </c>
      <c r="H942" s="38" t="n">
        <v>0.004</v>
      </c>
      <c r="I942" s="38" t="n">
        <v>0.171</v>
      </c>
      <c r="J942" s="13"/>
    </row>
    <row r="943" ht="22.5" customHeight="1">
      <c r="A943" s="12"/>
      <c r="B943" s="32"/>
      <c r="C943" s="51"/>
      <c r="D943" s="61"/>
      <c r="E943" s="55"/>
      <c r="F943" s="38"/>
      <c r="G943" s="12"/>
      <c r="H943" s="38"/>
      <c r="I943" s="38"/>
      <c r="J943" s="13"/>
    </row>
    <row r="944" ht="22.5" customHeight="1">
      <c r="A944" s="12" t="n">
        <f>WEEKNUM(B944,2)</f>
        <v>37</v>
      </c>
      <c r="B944" s="32" t="n">
        <v>46273</v>
      </c>
      <c r="C944" s="51" t="n">
        <v>10813123</v>
      </c>
      <c r="D944" s="61" t="s">
        <v>10</v>
      </c>
      <c r="E944" s="55" t="s">
        <v>11</v>
      </c>
      <c r="F944" s="38" t="s">
        <v>12</v>
      </c>
      <c r="G944" s="12" t="n">
        <v>118</v>
      </c>
      <c r="H944" s="38" t="n">
        <v>0.482</v>
      </c>
      <c r="I944" s="38" t="n">
        <v>56.874</v>
      </c>
      <c r="J944" s="13"/>
    </row>
    <row r="945" ht="22.5" customHeight="1">
      <c r="A945" s="12" t="n">
        <f>WEEKNUM(B945,2)</f>
        <v>37</v>
      </c>
      <c r="B945" s="32" t="n">
        <v>46273</v>
      </c>
      <c r="C945" s="51" t="n">
        <v>1745925</v>
      </c>
      <c r="D945" s="61" t="s">
        <v>13</v>
      </c>
      <c r="E945" s="55" t="s">
        <v>14</v>
      </c>
      <c r="F945" s="59" t="s">
        <v>15</v>
      </c>
      <c r="G945" s="58" t="n">
        <v>500</v>
      </c>
      <c r="H945" s="59" t="n">
        <v>0.15</v>
      </c>
      <c r="I945" s="59" t="n">
        <v>75</v>
      </c>
      <c r="J945" s="12"/>
    </row>
    <row r="946" ht="22.5" customHeight="1">
      <c r="A946" s="12" t="n">
        <f>WEEKNUM(B946,2)</f>
        <v>37</v>
      </c>
      <c r="B946" s="32" t="n">
        <v>46273</v>
      </c>
      <c r="C946" s="51" t="n">
        <v>6951600</v>
      </c>
      <c r="D946" s="61" t="s">
        <v>16</v>
      </c>
      <c r="E946" s="55" t="s">
        <v>17</v>
      </c>
      <c r="F946" s="38" t="s">
        <v>15</v>
      </c>
      <c r="G946" s="34" t="n">
        <v>90</v>
      </c>
      <c r="H946" s="38" t="n">
        <v>0.174</v>
      </c>
      <c r="I946" s="38" t="n">
        <v>15.674</v>
      </c>
      <c r="J946" s="12"/>
    </row>
    <row r="947" ht="22.5" customHeight="1">
      <c r="A947" s="12" t="n">
        <f>WEEKNUM(B947,2)</f>
        <v>37</v>
      </c>
      <c r="B947" s="32" t="n">
        <v>46273</v>
      </c>
      <c r="C947" s="51" t="n">
        <v>6951594</v>
      </c>
      <c r="D947" s="61" t="s">
        <v>16</v>
      </c>
      <c r="E947" s="55" t="s">
        <v>18</v>
      </c>
      <c r="F947" s="38" t="s">
        <v>15</v>
      </c>
      <c r="G947" s="34" t="n">
        <v>199</v>
      </c>
      <c r="H947" s="38" t="n">
        <v>0.7</v>
      </c>
      <c r="I947" s="38" t="n">
        <v>139.3</v>
      </c>
      <c r="J947" s="12"/>
    </row>
    <row r="948" ht="22.5" customHeight="1">
      <c r="A948" s="12" t="n">
        <f>WEEKNUM(B948,2)</f>
        <v>37</v>
      </c>
      <c r="B948" s="32" t="n">
        <v>46273</v>
      </c>
      <c r="C948" s="51" t="n">
        <v>2732727</v>
      </c>
      <c r="D948" s="61" t="s">
        <v>10</v>
      </c>
      <c r="E948" s="55" t="s">
        <v>19</v>
      </c>
      <c r="F948" s="38" t="s">
        <v>15</v>
      </c>
      <c r="G948" s="34" t="n">
        <v>531</v>
      </c>
      <c r="H948" s="38" t="n">
        <v>0.25</v>
      </c>
      <c r="I948" s="38" t="n">
        <v>132.75</v>
      </c>
      <c r="J948" s="12"/>
    </row>
    <row r="949" ht="22.5" customHeight="1">
      <c r="A949" s="12" t="n">
        <f>WEEKNUM(B949,2)</f>
        <v>37</v>
      </c>
      <c r="B949" s="32" t="n">
        <v>46273</v>
      </c>
      <c r="C949" s="51" t="n">
        <v>5619156</v>
      </c>
      <c r="D949" s="61" t="s">
        <v>10</v>
      </c>
      <c r="E949" s="55" t="s">
        <v>19</v>
      </c>
      <c r="F949" s="38" t="s">
        <v>12</v>
      </c>
      <c r="G949" s="34" t="n">
        <v>11</v>
      </c>
      <c r="H949" s="38" t="n">
        <v>0.274</v>
      </c>
      <c r="I949" s="38" t="n">
        <v>3.0192</v>
      </c>
      <c r="J949" s="12"/>
    </row>
    <row r="950" ht="22.5" customHeight="1">
      <c r="A950" s="12" t="n">
        <f>WEEKNUM(B950,2)</f>
        <v>37</v>
      </c>
      <c r="B950" s="32" t="n">
        <v>46273</v>
      </c>
      <c r="C950" s="51" t="n">
        <v>6425889</v>
      </c>
      <c r="D950" s="61" t="s">
        <v>10</v>
      </c>
      <c r="E950" s="55" t="s">
        <v>20</v>
      </c>
      <c r="F950" s="38" t="s">
        <v>15</v>
      </c>
      <c r="G950" s="34" t="n">
        <v>140</v>
      </c>
      <c r="H950" s="38" t="n">
        <v>0.253</v>
      </c>
      <c r="I950" s="38" t="n">
        <v>35.35</v>
      </c>
      <c r="J950" s="12"/>
    </row>
    <row r="951" ht="22.5" customHeight="1">
      <c r="A951" s="12" t="n">
        <f>WEEKNUM(B951,2)</f>
        <v>37</v>
      </c>
      <c r="B951" s="32" t="n">
        <v>46273</v>
      </c>
      <c r="C951" s="51" t="n">
        <v>6439005</v>
      </c>
      <c r="D951" s="61" t="s">
        <v>10</v>
      </c>
      <c r="E951" s="55" t="s">
        <v>20</v>
      </c>
      <c r="F951" s="38" t="s">
        <v>21</v>
      </c>
      <c r="G951" s="34" t="n">
        <v>107</v>
      </c>
      <c r="H951" s="38" t="n">
        <v>0.25</v>
      </c>
      <c r="I951" s="38" t="n">
        <v>26.75</v>
      </c>
      <c r="J951" s="12"/>
    </row>
    <row r="952" ht="22.5" customHeight="1">
      <c r="A952" s="12" t="n">
        <f>WEEKNUM(B952,2)</f>
        <v>37</v>
      </c>
      <c r="B952" s="32" t="n">
        <v>46273</v>
      </c>
      <c r="C952" s="51" t="n">
        <v>7203110</v>
      </c>
      <c r="D952" s="61" t="s">
        <v>22</v>
      </c>
      <c r="E952" s="55" t="s">
        <v>23</v>
      </c>
      <c r="F952" s="38" t="s">
        <v>15</v>
      </c>
      <c r="G952" s="34" t="n">
        <v>1</v>
      </c>
      <c r="H952" s="38" t="n">
        <v>0.2</v>
      </c>
      <c r="I952" s="38" t="n">
        <v>0.2</v>
      </c>
      <c r="J952" s="12"/>
    </row>
    <row r="953" ht="22.5" customHeight="1">
      <c r="A953" s="12" t="n">
        <f>WEEKNUM(B953,2)</f>
        <v>37</v>
      </c>
      <c r="B953" s="32" t="n">
        <v>46273</v>
      </c>
      <c r="C953" s="51" t="n">
        <v>7202934</v>
      </c>
      <c r="D953" s="61" t="s">
        <v>22</v>
      </c>
      <c r="E953" s="55" t="s">
        <v>24</v>
      </c>
      <c r="F953" s="38" t="s">
        <v>15</v>
      </c>
      <c r="G953" s="34" t="n">
        <v>43</v>
      </c>
      <c r="H953" s="38" t="n">
        <v>0.35</v>
      </c>
      <c r="I953" s="38" t="n">
        <v>15.07</v>
      </c>
      <c r="J953" s="12"/>
    </row>
    <row r="954" ht="22.5" customHeight="1">
      <c r="A954" s="12" t="n">
        <f>WEEKNUM(B954,2)</f>
        <v>37</v>
      </c>
      <c r="B954" s="32" t="n">
        <v>46273</v>
      </c>
      <c r="C954" s="51" t="n">
        <v>5847496</v>
      </c>
      <c r="D954" s="61" t="s">
        <v>10</v>
      </c>
      <c r="E954" s="55" t="s">
        <v>25</v>
      </c>
      <c r="F954" s="38" t="s">
        <v>12</v>
      </c>
      <c r="G954" s="34" t="n">
        <v>10</v>
      </c>
      <c r="H954" s="38" t="n">
        <v>0.533</v>
      </c>
      <c r="I954" s="38" t="n">
        <v>5.3324</v>
      </c>
      <c r="J954" s="12"/>
    </row>
    <row r="955" ht="22.5" customHeight="1">
      <c r="A955" s="12" t="n">
        <f>WEEKNUM(B955,2)</f>
        <v>37</v>
      </c>
      <c r="B955" s="32" t="n">
        <v>46273</v>
      </c>
      <c r="C955" s="51" t="n">
        <v>7572369</v>
      </c>
      <c r="D955" s="61" t="s">
        <v>10</v>
      </c>
      <c r="E955" s="55" t="s">
        <v>25</v>
      </c>
      <c r="F955" s="38" t="s">
        <v>15</v>
      </c>
      <c r="G955" s="34" t="n">
        <v>100</v>
      </c>
      <c r="H955" s="38" t="n">
        <v>0.307</v>
      </c>
      <c r="I955" s="38" t="n">
        <v>30.69</v>
      </c>
      <c r="J955" s="12"/>
    </row>
    <row r="956" ht="22.5" customHeight="1">
      <c r="A956" s="12" t="n">
        <f>WEEKNUM(B956,2)</f>
        <v>37</v>
      </c>
      <c r="B956" s="32" t="n">
        <v>46273</v>
      </c>
      <c r="C956" s="51" t="n">
        <v>8460883</v>
      </c>
      <c r="D956" s="61" t="s">
        <v>16</v>
      </c>
      <c r="E956" s="55" t="s">
        <v>11</v>
      </c>
      <c r="F956" s="38" t="s">
        <v>15</v>
      </c>
      <c r="G956" s="34" t="n">
        <v>1205</v>
      </c>
      <c r="H956" s="38" t="n">
        <v>0.141</v>
      </c>
      <c r="I956" s="38" t="n">
        <v>169.316</v>
      </c>
      <c r="J956" s="12"/>
    </row>
    <row r="957" ht="22.5" customHeight="1">
      <c r="A957" s="12" t="n">
        <f>WEEKNUM(B957,2)</f>
        <v>37</v>
      </c>
      <c r="B957" s="32" t="n">
        <v>46273</v>
      </c>
      <c r="C957" s="51" t="n">
        <v>8531973</v>
      </c>
      <c r="D957" s="61" t="s">
        <v>16</v>
      </c>
      <c r="E957" s="55" t="s">
        <v>18</v>
      </c>
      <c r="F957" s="12" t="s">
        <v>26</v>
      </c>
      <c r="G957" s="34" t="n">
        <v>0</v>
      </c>
      <c r="H957" s="38" t="n">
        <v>0</v>
      </c>
      <c r="I957" s="38" t="n">
        <v>0.15</v>
      </c>
      <c r="J957" s="12"/>
    </row>
    <row r="958" ht="22.5" customHeight="1">
      <c r="A958" s="12" t="n">
        <f>WEEKNUM(B958,2)</f>
        <v>37</v>
      </c>
      <c r="B958" s="32" t="n">
        <v>46273</v>
      </c>
      <c r="C958" s="51" t="n">
        <v>8156506</v>
      </c>
      <c r="D958" s="61" t="s">
        <v>27</v>
      </c>
      <c r="E958" s="55" t="s">
        <v>14</v>
      </c>
      <c r="F958" s="38" t="s">
        <v>15</v>
      </c>
      <c r="G958" s="34" t="n">
        <v>936</v>
      </c>
      <c r="H958" s="38" t="n">
        <v>0.1</v>
      </c>
      <c r="I958" s="38" t="n">
        <v>93.6</v>
      </c>
      <c r="J958" s="12"/>
    </row>
    <row r="959" ht="22.5" customHeight="1">
      <c r="A959" s="12" t="n">
        <f>WEEKNUM(B959,2)</f>
        <v>37</v>
      </c>
      <c r="B959" s="32" t="n">
        <v>46273</v>
      </c>
      <c r="C959" s="51" t="n">
        <v>8819666</v>
      </c>
      <c r="D959" s="61" t="s">
        <v>27</v>
      </c>
      <c r="E959" s="55" t="s">
        <v>14</v>
      </c>
      <c r="F959" s="38" t="s">
        <v>12</v>
      </c>
      <c r="G959" s="34" t="n">
        <v>189</v>
      </c>
      <c r="H959" s="38" t="n">
        <v>0.105</v>
      </c>
      <c r="I959" s="38" t="n">
        <v>19.9066</v>
      </c>
      <c r="J959" s="12"/>
    </row>
    <row r="960" ht="22.5" customHeight="1">
      <c r="A960" s="12" t="n">
        <f>WEEKNUM(B960,2)</f>
        <v>37</v>
      </c>
      <c r="B960" s="32" t="n">
        <v>46273</v>
      </c>
      <c r="C960" s="51" t="n">
        <v>91410799</v>
      </c>
      <c r="D960" s="61" t="s">
        <v>28</v>
      </c>
      <c r="E960" s="51" t="s">
        <v>29</v>
      </c>
      <c r="F960" s="12" t="s">
        <v>15</v>
      </c>
      <c r="G960" s="34" t="n">
        <v>500</v>
      </c>
      <c r="H960" s="38" t="n">
        <v>0.02</v>
      </c>
      <c r="I960" s="38" t="n">
        <v>10</v>
      </c>
      <c r="J960" s="12"/>
    </row>
    <row r="961" ht="22.5" customHeight="1">
      <c r="A961" s="12" t="n">
        <f>WEEKNUM(B961,2)</f>
        <v>37</v>
      </c>
      <c r="B961" s="32" t="n">
        <v>46273</v>
      </c>
      <c r="C961" s="51" t="n">
        <v>7872826</v>
      </c>
      <c r="D961" s="61" t="s">
        <v>30</v>
      </c>
      <c r="E961" s="55" t="s">
        <v>14</v>
      </c>
      <c r="F961" s="38" t="s">
        <v>15</v>
      </c>
      <c r="G961" s="34" t="n">
        <v>136</v>
      </c>
      <c r="H961" s="38" t="n">
        <v>0.484</v>
      </c>
      <c r="I961" s="38" t="n">
        <v>65.88</v>
      </c>
      <c r="J961" s="12"/>
    </row>
    <row r="962" ht="22.5" customHeight="1">
      <c r="A962" s="12" t="n">
        <f>WEEKNUM(B962,2)</f>
        <v>37</v>
      </c>
      <c r="B962" s="32" t="n">
        <v>46273</v>
      </c>
      <c r="C962" s="51" t="n">
        <v>9311355</v>
      </c>
      <c r="D962" s="61" t="s">
        <v>31</v>
      </c>
      <c r="E962" s="55" t="s">
        <v>14</v>
      </c>
      <c r="F962" s="38" t="s">
        <v>15</v>
      </c>
      <c r="G962" s="34" t="n">
        <v>20</v>
      </c>
      <c r="H962" s="38" t="n">
        <v>0.15</v>
      </c>
      <c r="I962" s="38" t="n">
        <v>3</v>
      </c>
      <c r="J962" s="12"/>
    </row>
    <row r="963" ht="22.5" customHeight="1">
      <c r="A963" s="12" t="n">
        <f>WEEKNUM(B963,2)</f>
        <v>37</v>
      </c>
      <c r="B963" s="32" t="n">
        <v>46273</v>
      </c>
      <c r="C963" s="51" t="n">
        <v>10210818</v>
      </c>
      <c r="D963" s="61" t="s">
        <v>27</v>
      </c>
      <c r="E963" s="55" t="s">
        <v>14</v>
      </c>
      <c r="F963" s="12" t="s">
        <v>26</v>
      </c>
      <c r="G963" s="34" t="n">
        <v>48</v>
      </c>
      <c r="H963" s="38" t="n">
        <v>0.15</v>
      </c>
      <c r="I963" s="38" t="n">
        <v>7.36</v>
      </c>
      <c r="J963" s="38"/>
    </row>
    <row r="964" ht="22.5" customHeight="1">
      <c r="A964" s="12" t="n">
        <f>WEEKNUM(B964,2)</f>
        <v>37</v>
      </c>
      <c r="B964" s="32" t="n">
        <v>46273</v>
      </c>
      <c r="C964" s="51" t="n">
        <v>10501490</v>
      </c>
      <c r="D964" s="61" t="s">
        <v>13</v>
      </c>
      <c r="E964" s="55" t="s">
        <v>14</v>
      </c>
      <c r="F964" s="38" t="s">
        <v>15</v>
      </c>
      <c r="G964" s="34" t="n">
        <v>14</v>
      </c>
      <c r="H964" s="38" t="n">
        <v>0.13</v>
      </c>
      <c r="I964" s="38" t="n">
        <v>1.82</v>
      </c>
      <c r="J964" s="12"/>
    </row>
    <row r="965" ht="22.5" customHeight="1">
      <c r="A965" s="12" t="n">
        <f>WEEKNUM(B965,2)</f>
        <v>37</v>
      </c>
      <c r="B965" s="32" t="n">
        <v>46273</v>
      </c>
      <c r="C965" s="51" t="n">
        <v>10912510</v>
      </c>
      <c r="D965" s="61" t="s">
        <v>10</v>
      </c>
      <c r="E965" s="66" t="s">
        <v>11</v>
      </c>
      <c r="F965" s="38" t="s">
        <v>32</v>
      </c>
      <c r="G965" s="34" t="n">
        <v>701</v>
      </c>
      <c r="H965" s="38" t="n">
        <v>0.22</v>
      </c>
      <c r="I965" s="38" t="n">
        <v>154.91</v>
      </c>
      <c r="J965" s="38" t="n">
        <v>154.906</v>
      </c>
    </row>
    <row r="966" ht="22.5" customHeight="1">
      <c r="A966" s="12" t="n">
        <f>WEEKNUM(B966,2)</f>
        <v>37</v>
      </c>
      <c r="B966" s="32" t="n">
        <v>46273</v>
      </c>
      <c r="C966" s="51" t="n">
        <v>11080098</v>
      </c>
      <c r="D966" s="61" t="s">
        <v>22</v>
      </c>
      <c r="E966" s="55" t="s">
        <v>24</v>
      </c>
      <c r="F966" s="38" t="s">
        <v>15</v>
      </c>
      <c r="G966" s="34" t="n">
        <v>0</v>
      </c>
      <c r="H966" s="38" t="n">
        <v>0</v>
      </c>
      <c r="I966" s="38" t="n">
        <v>0</v>
      </c>
      <c r="J966" s="12"/>
    </row>
    <row r="967" ht="22.5" customHeight="1">
      <c r="A967" s="12" t="n">
        <f>WEEKNUM(B967,2)</f>
        <v>37</v>
      </c>
      <c r="B967" s="32" t="n">
        <v>46273</v>
      </c>
      <c r="C967" s="51" t="n">
        <v>91540124</v>
      </c>
      <c r="D967" s="61" t="s">
        <v>33</v>
      </c>
      <c r="E967" s="55" t="s">
        <v>34</v>
      </c>
      <c r="F967" s="38" t="s">
        <v>12</v>
      </c>
      <c r="G967" s="34" t="n">
        <v>18</v>
      </c>
      <c r="H967" s="38" t="n">
        <v>0.634</v>
      </c>
      <c r="I967" s="38" t="n">
        <v>11.4099</v>
      </c>
      <c r="J967" s="12"/>
    </row>
    <row r="968" ht="22.5" customHeight="1">
      <c r="A968" s="12" t="n">
        <f>WEEKNUM(B968,2)</f>
        <v>37</v>
      </c>
      <c r="B968" s="32" t="n">
        <v>46273</v>
      </c>
      <c r="C968" s="51" t="n">
        <v>91548042</v>
      </c>
      <c r="D968" s="61" t="s">
        <v>13</v>
      </c>
      <c r="E968" s="55" t="s">
        <v>14</v>
      </c>
      <c r="F968" s="38" t="s">
        <v>12</v>
      </c>
      <c r="G968" s="34" t="n">
        <v>0</v>
      </c>
      <c r="H968" s="38" t="n">
        <v>0</v>
      </c>
      <c r="I968" s="38" t="n">
        <v>0.0637</v>
      </c>
      <c r="J968" s="12"/>
    </row>
    <row r="969" ht="22.5" customHeight="1">
      <c r="A969" s="12" t="n">
        <f>WEEKNUM(B969,2)</f>
        <v>37</v>
      </c>
      <c r="B969" s="32" t="n">
        <v>46273</v>
      </c>
      <c r="C969" s="51" t="n">
        <v>91548043</v>
      </c>
      <c r="D969" s="61" t="s">
        <v>28</v>
      </c>
      <c r="E969" s="55" t="s">
        <v>36</v>
      </c>
      <c r="F969" s="38" t="s">
        <v>15</v>
      </c>
      <c r="G969" s="34" t="n">
        <v>298</v>
      </c>
      <c r="H969" s="38" t="n">
        <v>0.1</v>
      </c>
      <c r="I969" s="38" t="n">
        <v>29.8</v>
      </c>
      <c r="J969" s="12"/>
    </row>
    <row r="970" ht="22.5" customHeight="1">
      <c r="A970" s="12" t="n">
        <f>WEEKNUM(B970,2)</f>
        <v>37</v>
      </c>
      <c r="B970" s="32" t="n">
        <v>46273</v>
      </c>
      <c r="C970" s="51" t="n">
        <v>11715627</v>
      </c>
      <c r="D970" s="61" t="s">
        <v>31</v>
      </c>
      <c r="E970" s="55" t="s">
        <v>14</v>
      </c>
      <c r="F970" s="38" t="s">
        <v>15</v>
      </c>
      <c r="G970" s="34" t="n">
        <v>0</v>
      </c>
      <c r="H970" s="38" t="n">
        <v>0</v>
      </c>
      <c r="I970" s="38" t="n">
        <v>0</v>
      </c>
      <c r="J970" s="12"/>
    </row>
    <row r="971" ht="22.5" customHeight="1">
      <c r="A971" s="12" t="n">
        <f>WEEKNUM(B971,2)</f>
        <v>37</v>
      </c>
      <c r="B971" s="32" t="n">
        <v>46273</v>
      </c>
      <c r="C971" s="51" t="n">
        <v>11715655</v>
      </c>
      <c r="D971" s="61" t="s">
        <v>16</v>
      </c>
      <c r="E971" s="55" t="s">
        <v>11</v>
      </c>
      <c r="F971" s="38" t="s">
        <v>15</v>
      </c>
      <c r="G971" s="34" t="n">
        <v>0</v>
      </c>
      <c r="H971" s="38" t="n">
        <v>0</v>
      </c>
      <c r="I971" s="38" t="n">
        <v>0</v>
      </c>
      <c r="J971" s="12"/>
    </row>
    <row r="972" ht="22.5" customHeight="1">
      <c r="A972" s="12" t="n">
        <f>WEEKNUM(B972,2)</f>
        <v>37</v>
      </c>
      <c r="B972" s="32" t="n">
        <v>46273</v>
      </c>
      <c r="C972" s="51" t="n">
        <v>11715811</v>
      </c>
      <c r="D972" s="61" t="s">
        <v>16</v>
      </c>
      <c r="E972" s="51" t="s">
        <v>17</v>
      </c>
      <c r="F972" s="12" t="s">
        <v>15</v>
      </c>
      <c r="G972" s="34" t="n">
        <v>0</v>
      </c>
      <c r="H972" s="38" t="n">
        <v>0</v>
      </c>
      <c r="I972" s="38" t="n">
        <v>0</v>
      </c>
      <c r="J972" s="12"/>
    </row>
    <row r="973" ht="22.5" customHeight="1">
      <c r="A973" s="12" t="n">
        <f>WEEKNUM(B973,2)</f>
        <v>37</v>
      </c>
      <c r="B973" s="32" t="n">
        <v>46273</v>
      </c>
      <c r="C973" s="51" t="n">
        <v>11729927</v>
      </c>
      <c r="D973" s="61" t="s">
        <v>10</v>
      </c>
      <c r="E973" s="51" t="s">
        <v>20</v>
      </c>
      <c r="F973" s="12" t="s">
        <v>15</v>
      </c>
      <c r="G973" s="34" t="n">
        <v>1</v>
      </c>
      <c r="H973" s="38" t="n">
        <v>0.25</v>
      </c>
      <c r="I973" s="38" t="n">
        <v>0.25</v>
      </c>
      <c r="J973" s="12"/>
    </row>
    <row r="974" ht="22.5" customHeight="1">
      <c r="A974" s="12" t="n">
        <f>WEEKNUM(B974,2)</f>
        <v>37</v>
      </c>
      <c r="B974" s="32" t="n">
        <v>46273</v>
      </c>
      <c r="C974" s="51" t="n">
        <v>11729820</v>
      </c>
      <c r="D974" s="61" t="s">
        <v>10</v>
      </c>
      <c r="E974" s="51" t="s">
        <v>25</v>
      </c>
      <c r="F974" s="12" t="s">
        <v>15</v>
      </c>
      <c r="G974" s="34" t="n">
        <v>0</v>
      </c>
      <c r="H974" s="38" t="n">
        <v>0</v>
      </c>
      <c r="I974" s="38" t="n">
        <v>0</v>
      </c>
      <c r="J974" s="12"/>
    </row>
    <row r="975" ht="22.5" customHeight="1">
      <c r="A975" s="12" t="n">
        <f>WEEKNUM(B975,2)</f>
        <v>37</v>
      </c>
      <c r="B975" s="32" t="n">
        <v>46273</v>
      </c>
      <c r="C975" s="51" t="n">
        <v>11729830</v>
      </c>
      <c r="D975" s="61" t="s">
        <v>10</v>
      </c>
      <c r="E975" s="51" t="s">
        <v>11</v>
      </c>
      <c r="F975" s="12" t="s">
        <v>12</v>
      </c>
      <c r="G975" s="34" t="n">
        <v>0</v>
      </c>
      <c r="H975" s="38" t="n">
        <v>0</v>
      </c>
      <c r="I975" s="38" t="n">
        <v>0.0401</v>
      </c>
      <c r="J975" s="12"/>
    </row>
    <row r="976" ht="22.5" customHeight="1">
      <c r="A976" s="12" t="n">
        <f>WEEKNUM(B976,2)</f>
        <v>37</v>
      </c>
      <c r="B976" s="32" t="n">
        <v>46273</v>
      </c>
      <c r="C976" s="51" t="n">
        <v>11892329</v>
      </c>
      <c r="D976" s="61" t="s">
        <v>10</v>
      </c>
      <c r="E976" s="51" t="s">
        <v>11</v>
      </c>
      <c r="F976" s="12" t="s">
        <v>15</v>
      </c>
      <c r="G976" s="34" t="n">
        <v>420</v>
      </c>
      <c r="H976" s="38" t="n">
        <v>0.202</v>
      </c>
      <c r="I976" s="38" t="n">
        <v>84.75</v>
      </c>
      <c r="J976" s="12"/>
    </row>
    <row r="977" ht="22.5" customHeight="1">
      <c r="A977" s="12" t="n">
        <f>WEEKNUM(B977,2)</f>
        <v>37</v>
      </c>
      <c r="B977" s="32" t="n">
        <v>46273</v>
      </c>
      <c r="C977" s="51" t="n">
        <v>91557161</v>
      </c>
      <c r="D977" s="61" t="s">
        <v>86</v>
      </c>
      <c r="E977" s="55" t="s">
        <v>14</v>
      </c>
      <c r="F977" s="12" t="s">
        <v>12</v>
      </c>
      <c r="G977" s="34" t="n">
        <v>0</v>
      </c>
      <c r="H977" s="38" t="n">
        <v>0</v>
      </c>
      <c r="I977" s="38" t="n">
        <v>0.0312</v>
      </c>
      <c r="J977" s="12"/>
    </row>
    <row r="978" ht="22.5" customHeight="1">
      <c r="A978" s="12" t="n">
        <f>WEEKNUM(B978,2)</f>
        <v>37</v>
      </c>
      <c r="B978" s="32" t="n">
        <v>46273</v>
      </c>
      <c r="C978" s="51" t="n">
        <v>91557333</v>
      </c>
      <c r="D978" s="61" t="s">
        <v>91</v>
      </c>
      <c r="E978" s="55" t="s">
        <v>14</v>
      </c>
      <c r="F978" s="12" t="s">
        <v>12</v>
      </c>
      <c r="G978" s="34" t="n">
        <v>0</v>
      </c>
      <c r="H978" s="38" t="n">
        <v>0</v>
      </c>
      <c r="I978" s="38" t="n">
        <v>0.0986</v>
      </c>
      <c r="J978" s="12"/>
    </row>
    <row r="979" ht="22.5" customHeight="1">
      <c r="A979" s="12" t="n">
        <f>WEEKNUM(B979,2)</f>
        <v>37</v>
      </c>
      <c r="B979" s="32" t="n">
        <v>46273</v>
      </c>
      <c r="C979" s="51" t="n">
        <v>91557162</v>
      </c>
      <c r="D979" s="61" t="s">
        <v>35</v>
      </c>
      <c r="E979" s="55" t="s">
        <v>14</v>
      </c>
      <c r="F979" s="12" t="s">
        <v>12</v>
      </c>
      <c r="G979" s="34" t="n">
        <v>0</v>
      </c>
      <c r="H979" s="38" t="n">
        <v>0</v>
      </c>
      <c r="I979" s="38" t="n">
        <v>0</v>
      </c>
      <c r="J979" s="12"/>
    </row>
    <row r="980" ht="22.5" customHeight="1">
      <c r="A980" s="12" t="n">
        <f>WEEKNUM(B980,2)</f>
        <v>37</v>
      </c>
      <c r="B980" s="32" t="n">
        <v>46273</v>
      </c>
      <c r="C980" s="51" t="n">
        <v>91560708</v>
      </c>
      <c r="D980" s="61" t="s">
        <v>28</v>
      </c>
      <c r="E980" s="55" t="s">
        <v>36</v>
      </c>
      <c r="F980" s="38" t="s">
        <v>15</v>
      </c>
      <c r="G980" s="34" t="n">
        <v>4</v>
      </c>
      <c r="H980" s="38" t="n">
        <v>0.068</v>
      </c>
      <c r="I980" s="38" t="n">
        <v>0.27</v>
      </c>
      <c r="J980" s="12"/>
    </row>
    <row r="981" ht="22.5" customHeight="1">
      <c r="A981" s="12" t="n">
        <f>WEEKNUM(B981,2)</f>
        <v>37</v>
      </c>
      <c r="B981" s="32" t="n">
        <v>46273</v>
      </c>
      <c r="C981" s="51" t="n">
        <v>91560709</v>
      </c>
      <c r="D981" s="61" t="s">
        <v>28</v>
      </c>
      <c r="E981" s="55" t="s">
        <v>37</v>
      </c>
      <c r="F981" s="38" t="s">
        <v>15</v>
      </c>
      <c r="G981" s="34" t="n">
        <v>42</v>
      </c>
      <c r="H981" s="38" t="n">
        <v>0.059</v>
      </c>
      <c r="I981" s="38" t="n">
        <v>2.46</v>
      </c>
      <c r="J981" s="12"/>
    </row>
    <row r="982" ht="22.5" customHeight="1">
      <c r="A982" s="12" t="n">
        <f>WEEKNUM(B982,2)</f>
        <v>37</v>
      </c>
      <c r="B982" s="32" t="n">
        <v>46273</v>
      </c>
      <c r="C982" s="51" t="n">
        <v>6061077</v>
      </c>
      <c r="D982" s="61" t="s">
        <v>38</v>
      </c>
      <c r="E982" s="55" t="s">
        <v>14</v>
      </c>
      <c r="F982" s="38" t="s">
        <v>15</v>
      </c>
      <c r="G982" s="34" t="n">
        <v>1</v>
      </c>
      <c r="H982" s="38" t="n">
        <v>0.195</v>
      </c>
      <c r="I982" s="38" t="n">
        <v>0.195</v>
      </c>
      <c r="J982" s="12"/>
    </row>
    <row r="983" ht="22.5" customHeight="1">
      <c r="A983" s="12" t="n">
        <f>WEEKNUM(B983,2)</f>
        <v>37</v>
      </c>
      <c r="B983" s="32" t="n">
        <v>46273</v>
      </c>
      <c r="C983" s="51" t="n">
        <v>6607117</v>
      </c>
      <c r="D983" s="62" t="s">
        <v>38</v>
      </c>
      <c r="E983" s="51" t="s">
        <v>14</v>
      </c>
      <c r="F983" s="12" t="s">
        <v>15</v>
      </c>
      <c r="G983" s="34" t="n">
        <v>212</v>
      </c>
      <c r="H983" s="38" t="n">
        <v>0.563</v>
      </c>
      <c r="I983" s="38" t="n">
        <v>119.389</v>
      </c>
      <c r="J983" s="12"/>
    </row>
    <row r="984" ht="22.5" customHeight="1">
      <c r="A984" s="12" t="n">
        <f>WEEKNUM(B984,2)</f>
        <v>37</v>
      </c>
      <c r="B984" s="32" t="n">
        <v>46273</v>
      </c>
      <c r="C984" s="51" t="n">
        <v>5497580</v>
      </c>
      <c r="D984" s="62" t="s">
        <v>28</v>
      </c>
      <c r="E984" s="51" t="s">
        <v>17</v>
      </c>
      <c r="F984" s="60" t="s">
        <v>15</v>
      </c>
      <c r="G984" s="58" t="n">
        <v>1356</v>
      </c>
      <c r="H984" s="59" t="n">
        <v>0.253</v>
      </c>
      <c r="I984" s="59" t="n">
        <v>342.497</v>
      </c>
      <c r="J984" s="60"/>
    </row>
    <row r="985" ht="22.5" customHeight="1">
      <c r="A985" s="12" t="n">
        <f>WEEKNUM(B985,2)</f>
        <v>37</v>
      </c>
      <c r="B985" s="32" t="n">
        <v>46273</v>
      </c>
      <c r="C985" s="51" t="n">
        <v>91407542</v>
      </c>
      <c r="D985" s="62" t="s">
        <v>28</v>
      </c>
      <c r="E985" s="51" t="s">
        <v>39</v>
      </c>
      <c r="F985" s="12" t="s">
        <v>15</v>
      </c>
      <c r="G985" s="34" t="n">
        <v>500</v>
      </c>
      <c r="H985" s="38" t="n">
        <v>0.02</v>
      </c>
      <c r="I985" s="38" t="n">
        <v>10.13</v>
      </c>
      <c r="J985" s="12"/>
    </row>
    <row r="986" ht="22.5" customHeight="1">
      <c r="A986" s="12" t="n">
        <f>WEEKNUM(B986,2)</f>
        <v>37</v>
      </c>
      <c r="B986" s="32" t="n">
        <v>46273</v>
      </c>
      <c r="C986" s="51" t="n">
        <v>8998645</v>
      </c>
      <c r="D986" s="62" t="s">
        <v>28</v>
      </c>
      <c r="E986" s="51" t="s">
        <v>17</v>
      </c>
      <c r="F986" s="12" t="s">
        <v>15</v>
      </c>
      <c r="G986" s="56" t="n">
        <v>17</v>
      </c>
      <c r="H986" s="38" t="n">
        <v>0.334</v>
      </c>
      <c r="I986" s="38" t="n">
        <v>5.675</v>
      </c>
      <c r="J986" s="12"/>
    </row>
    <row r="987" ht="22.5" customHeight="1">
      <c r="A987" s="12" t="n">
        <f>WEEKNUM(B987,2)</f>
        <v>37</v>
      </c>
      <c r="B987" s="32" t="n">
        <v>46273</v>
      </c>
      <c r="C987" s="51" t="n">
        <v>4383473</v>
      </c>
      <c r="D987" s="62" t="s">
        <v>38</v>
      </c>
      <c r="E987" s="51" t="s">
        <v>14</v>
      </c>
      <c r="F987" s="38" t="s">
        <v>15</v>
      </c>
      <c r="G987" s="34" t="n">
        <v>150</v>
      </c>
      <c r="H987" s="38" t="n">
        <v>0.184</v>
      </c>
      <c r="I987" s="38" t="n">
        <v>27.63</v>
      </c>
      <c r="J987" s="12"/>
    </row>
    <row r="988" ht="22.5" customHeight="1">
      <c r="A988" s="12" t="n">
        <f>WEEKNUM(B988,2)</f>
        <v>37</v>
      </c>
      <c r="B988" s="32" t="n">
        <v>46273</v>
      </c>
      <c r="C988" s="51" t="n">
        <v>8094753</v>
      </c>
      <c r="D988" s="62" t="s">
        <v>38</v>
      </c>
      <c r="E988" s="51" t="s">
        <v>14</v>
      </c>
      <c r="F988" s="12" t="s">
        <v>26</v>
      </c>
      <c r="G988" s="34" t="n">
        <v>189</v>
      </c>
      <c r="H988" s="38" t="n">
        <v>0.28</v>
      </c>
      <c r="I988" s="38" t="n">
        <v>52.03</v>
      </c>
      <c r="J988" s="12"/>
    </row>
    <row r="989" ht="22.5" customHeight="1">
      <c r="A989" s="12" t="n">
        <f>WEEKNUM(B989,2)</f>
        <v>37</v>
      </c>
      <c r="B989" s="32" t="n">
        <v>46273</v>
      </c>
      <c r="C989" s="51" t="n">
        <v>9415350</v>
      </c>
      <c r="D989" s="62" t="s">
        <v>40</v>
      </c>
      <c r="E989" s="51" t="s">
        <v>14</v>
      </c>
      <c r="F989" s="12" t="s">
        <v>26</v>
      </c>
      <c r="G989" s="34" t="n">
        <v>48</v>
      </c>
      <c r="H989" s="38" t="n">
        <v>0.14</v>
      </c>
      <c r="I989" s="38" t="n">
        <v>6.68</v>
      </c>
      <c r="J989" s="12"/>
    </row>
    <row r="990" ht="22.5" customHeight="1">
      <c r="A990" s="12" t="n">
        <f>WEEKNUM(B990,2)</f>
        <v>37</v>
      </c>
      <c r="B990" s="32" t="n">
        <v>46273</v>
      </c>
      <c r="C990" s="51" t="n">
        <v>2783561</v>
      </c>
      <c r="D990" s="62" t="s">
        <v>41</v>
      </c>
      <c r="E990" s="51" t="s">
        <v>14</v>
      </c>
      <c r="F990" s="38" t="s">
        <v>15</v>
      </c>
      <c r="G990" s="56" t="n">
        <v>442</v>
      </c>
      <c r="H990" s="38" t="n">
        <v>0.101</v>
      </c>
      <c r="I990" s="38" t="n">
        <v>44.47</v>
      </c>
      <c r="J990" s="12"/>
    </row>
    <row r="991" ht="22.5" customHeight="1">
      <c r="A991" s="12" t="n">
        <f>WEEKNUM(B991,2)</f>
        <v>37</v>
      </c>
      <c r="B991" s="32" t="n">
        <v>46273</v>
      </c>
      <c r="C991" s="51" t="n">
        <v>10599157</v>
      </c>
      <c r="D991" s="62" t="s">
        <v>42</v>
      </c>
      <c r="E991" s="51" t="s">
        <v>14</v>
      </c>
      <c r="F991" s="38" t="s">
        <v>15</v>
      </c>
      <c r="G991" s="56" t="n">
        <v>101</v>
      </c>
      <c r="H991" s="38" t="n">
        <v>0.312</v>
      </c>
      <c r="I991" s="38" t="n">
        <v>31.55</v>
      </c>
      <c r="J991" s="12"/>
    </row>
    <row r="992" ht="22.5" customHeight="1">
      <c r="A992" s="12" t="n">
        <f>WEEKNUM(B992,2)</f>
        <v>37</v>
      </c>
      <c r="B992" s="32" t="n">
        <v>46273</v>
      </c>
      <c r="C992" s="51" t="n">
        <v>10599681</v>
      </c>
      <c r="D992" s="62" t="s">
        <v>43</v>
      </c>
      <c r="E992" s="51" t="s">
        <v>14</v>
      </c>
      <c r="F992" s="38" t="s">
        <v>15</v>
      </c>
      <c r="G992" s="56" t="n">
        <v>345</v>
      </c>
      <c r="H992" s="38" t="n">
        <v>0.13</v>
      </c>
      <c r="I992" s="38" t="n">
        <v>44.85</v>
      </c>
      <c r="J992" s="12"/>
    </row>
    <row r="993" ht="22.5" customHeight="1">
      <c r="A993" s="12" t="n">
        <f>WEEKNUM(B993,2)</f>
        <v>37</v>
      </c>
      <c r="B993" s="32" t="n">
        <v>46273</v>
      </c>
      <c r="C993" s="51" t="n">
        <v>6060965</v>
      </c>
      <c r="D993" s="62" t="s">
        <v>38</v>
      </c>
      <c r="E993" s="51" t="s">
        <v>14</v>
      </c>
      <c r="F993" s="38" t="s">
        <v>15</v>
      </c>
      <c r="G993" s="57" t="n">
        <v>100</v>
      </c>
      <c r="H993" s="38" t="n">
        <v>0.314</v>
      </c>
      <c r="I993" s="38" t="n">
        <v>31.38</v>
      </c>
      <c r="J993" s="12"/>
    </row>
    <row r="994" ht="22.5" customHeight="1">
      <c r="A994" s="12" t="n">
        <f>WEEKNUM(B994,2)</f>
        <v>37</v>
      </c>
      <c r="B994" s="32" t="n">
        <v>46273</v>
      </c>
      <c r="C994" s="51" t="n">
        <v>10842514</v>
      </c>
      <c r="D994" s="62" t="s">
        <v>44</v>
      </c>
      <c r="E994" s="51" t="s">
        <v>14</v>
      </c>
      <c r="F994" s="12" t="s">
        <v>26</v>
      </c>
      <c r="G994" s="34" t="n">
        <v>3</v>
      </c>
      <c r="H994" s="38" t="n">
        <v>0.23</v>
      </c>
      <c r="I994" s="38" t="n">
        <v>0.69</v>
      </c>
      <c r="J994" s="12"/>
    </row>
    <row r="995" ht="22.5" customHeight="1">
      <c r="A995" s="12" t="n">
        <f>WEEKNUM(B995,2)</f>
        <v>37</v>
      </c>
      <c r="B995" s="32" t="n">
        <v>46273</v>
      </c>
      <c r="C995" s="51" t="n">
        <v>10815258</v>
      </c>
      <c r="D995" s="62" t="s">
        <v>44</v>
      </c>
      <c r="E995" s="51" t="s">
        <v>14</v>
      </c>
      <c r="F995" s="38" t="s">
        <v>15</v>
      </c>
      <c r="G995" s="34" t="n">
        <v>1</v>
      </c>
      <c r="H995" s="38" t="n">
        <v>0.203</v>
      </c>
      <c r="I995" s="38" t="n">
        <v>0.203</v>
      </c>
      <c r="J995" s="12"/>
    </row>
    <row r="996" ht="22.5" customHeight="1">
      <c r="A996" s="12" t="n">
        <f>WEEKNUM(B996,2)</f>
        <v>37</v>
      </c>
      <c r="B996" s="32" t="n">
        <v>46273</v>
      </c>
      <c r="C996" s="51" t="n">
        <v>91535229</v>
      </c>
      <c r="D996" s="62" t="s">
        <v>28</v>
      </c>
      <c r="E996" s="51" t="s">
        <v>39</v>
      </c>
      <c r="F996" s="38" t="s">
        <v>15</v>
      </c>
      <c r="G996" s="34" t="n">
        <v>18</v>
      </c>
      <c r="H996" s="38" t="n">
        <v>0.04</v>
      </c>
      <c r="I996" s="38" t="n">
        <v>0.72</v>
      </c>
      <c r="J996" s="12"/>
    </row>
    <row r="997" ht="22.5" customHeight="1">
      <c r="A997" s="12" t="n">
        <f>WEEKNUM(B997,2)</f>
        <v>37</v>
      </c>
      <c r="B997" s="32" t="n">
        <v>46273</v>
      </c>
      <c r="C997" s="51" t="n">
        <v>91535331</v>
      </c>
      <c r="D997" s="62" t="s">
        <v>28</v>
      </c>
      <c r="E997" s="51" t="s">
        <v>29</v>
      </c>
      <c r="F997" s="38" t="s">
        <v>15</v>
      </c>
      <c r="G997" s="57" t="n">
        <v>17</v>
      </c>
      <c r="H997" s="38" t="n">
        <v>0.04</v>
      </c>
      <c r="I997" s="38" t="n">
        <v>0.68</v>
      </c>
      <c r="J997" s="12"/>
    </row>
    <row r="998" ht="22.5" customHeight="1">
      <c r="A998" s="12" t="n">
        <f>WEEKNUM(B998,2)</f>
        <v>37</v>
      </c>
      <c r="B998" s="32" t="n">
        <v>46273</v>
      </c>
      <c r="C998" s="51" t="n">
        <v>11324493</v>
      </c>
      <c r="D998" s="62" t="s">
        <v>28</v>
      </c>
      <c r="E998" s="51" t="s">
        <v>17</v>
      </c>
      <c r="F998" s="12" t="s">
        <v>15</v>
      </c>
      <c r="G998" s="34" t="n">
        <v>3</v>
      </c>
      <c r="H998" s="38" t="n">
        <v>0.3</v>
      </c>
      <c r="I998" s="38" t="n">
        <v>0.9</v>
      </c>
      <c r="J998" s="12"/>
    </row>
    <row r="999" ht="22.5" customHeight="1">
      <c r="A999" s="12" t="n">
        <f>WEEKNUM(B999,2)</f>
        <v>37</v>
      </c>
      <c r="B999" s="32" t="n">
        <v>46273</v>
      </c>
      <c r="C999" s="51" t="n">
        <v>10298628</v>
      </c>
      <c r="D999" s="62" t="s">
        <v>45</v>
      </c>
      <c r="E999" s="51" t="s">
        <v>14</v>
      </c>
      <c r="F999" s="12" t="s">
        <v>26</v>
      </c>
      <c r="G999" s="57" t="n">
        <v>92</v>
      </c>
      <c r="H999" s="38" t="n">
        <v>0.44</v>
      </c>
      <c r="I999" s="38" t="n">
        <v>40.27</v>
      </c>
      <c r="J999" s="12"/>
    </row>
    <row r="1000" ht="22.5" customHeight="1">
      <c r="A1000" s="12" t="n">
        <f>WEEKNUM(B1000,2)</f>
        <v>37</v>
      </c>
      <c r="B1000" s="32" t="n">
        <v>46273</v>
      </c>
      <c r="C1000" s="51" t="n">
        <v>11655595</v>
      </c>
      <c r="D1000" s="62" t="s">
        <v>46</v>
      </c>
      <c r="E1000" s="51" t="s">
        <v>14</v>
      </c>
      <c r="F1000" s="12" t="s">
        <v>26</v>
      </c>
      <c r="G1000" s="34" t="n">
        <v>0</v>
      </c>
      <c r="H1000" s="38" t="n">
        <v>0</v>
      </c>
      <c r="I1000" s="38" t="n">
        <v>0.14</v>
      </c>
      <c r="J1000" s="12"/>
    </row>
    <row r="1001" ht="22.5" customHeight="1">
      <c r="A1001" s="12" t="n">
        <f>WEEKNUM(B1001,2)</f>
        <v>37</v>
      </c>
      <c r="B1001" s="32" t="n">
        <v>46273</v>
      </c>
      <c r="C1001" s="51" t="n">
        <v>11655596</v>
      </c>
      <c r="D1001" s="62" t="s">
        <v>46</v>
      </c>
      <c r="E1001" s="51" t="s">
        <v>14</v>
      </c>
      <c r="F1001" s="12" t="s">
        <v>12</v>
      </c>
      <c r="G1001" s="34" t="n">
        <v>0</v>
      </c>
      <c r="H1001" s="38" t="n">
        <v>0</v>
      </c>
      <c r="I1001" s="38" t="n">
        <v>0.002</v>
      </c>
      <c r="J1001" s="12"/>
    </row>
    <row r="1002" ht="22.5" customHeight="1">
      <c r="A1002" s="12" t="n">
        <f>WEEKNUM(B1002,2)</f>
        <v>37</v>
      </c>
      <c r="B1002" s="32" t="n">
        <v>46273</v>
      </c>
      <c r="C1002" s="51" t="n">
        <v>11690183</v>
      </c>
      <c r="D1002" s="62" t="s">
        <v>41</v>
      </c>
      <c r="E1002" s="51" t="s">
        <v>14</v>
      </c>
      <c r="F1002" s="12" t="s">
        <v>15</v>
      </c>
      <c r="G1002" s="57" t="n">
        <v>58</v>
      </c>
      <c r="H1002" s="38" t="n">
        <v>0.2</v>
      </c>
      <c r="I1002" s="38" t="n">
        <v>11.6</v>
      </c>
      <c r="J1002" s="12"/>
    </row>
    <row r="1003" ht="22.5" customHeight="1">
      <c r="A1003" s="12" t="n">
        <f>WEEKNUM(B1003,2)</f>
        <v>37</v>
      </c>
      <c r="B1003" s="32" t="n">
        <v>46273</v>
      </c>
      <c r="C1003" s="51" t="n">
        <v>11763482</v>
      </c>
      <c r="D1003" s="62" t="s">
        <v>46</v>
      </c>
      <c r="E1003" s="51" t="s">
        <v>14</v>
      </c>
      <c r="F1003" s="12" t="s">
        <v>12</v>
      </c>
      <c r="G1003" s="34" t="n">
        <v>0</v>
      </c>
      <c r="H1003" s="38" t="n">
        <v>0</v>
      </c>
      <c r="I1003" s="38" t="n">
        <v>0.1534</v>
      </c>
      <c r="J1003" s="12"/>
    </row>
    <row r="1004" ht="22.5" customHeight="1">
      <c r="A1004" s="12" t="n">
        <f>WEEKNUM(B1004,2)</f>
        <v>37</v>
      </c>
      <c r="B1004" s="32" t="n">
        <v>46273</v>
      </c>
      <c r="C1004" s="51" t="n">
        <v>5464039</v>
      </c>
      <c r="D1004" s="62" t="s">
        <v>28</v>
      </c>
      <c r="E1004" s="51" t="s">
        <v>47</v>
      </c>
      <c r="F1004" s="12" t="s">
        <v>15</v>
      </c>
      <c r="G1004" s="34" t="n">
        <v>1320</v>
      </c>
      <c r="H1004" s="38" t="n">
        <v>0.297</v>
      </c>
      <c r="I1004" s="38" t="n">
        <v>391.952</v>
      </c>
      <c r="J1004" s="12"/>
    </row>
    <row r="1005" ht="22.5" customHeight="1">
      <c r="A1005" s="12" t="n">
        <f>WEEKNUM(B1005,2)</f>
        <v>37</v>
      </c>
      <c r="B1005" s="32" t="n">
        <v>46273</v>
      </c>
      <c r="C1005" s="51" t="n">
        <v>8057746</v>
      </c>
      <c r="D1005" s="62" t="s">
        <v>28</v>
      </c>
      <c r="E1005" s="51" t="s">
        <v>47</v>
      </c>
      <c r="F1005" s="60" t="s">
        <v>15</v>
      </c>
      <c r="G1005" s="58" t="n">
        <v>0</v>
      </c>
      <c r="H1005" s="59" t="n">
        <v>0</v>
      </c>
      <c r="I1005" s="59" t="n">
        <v>0</v>
      </c>
      <c r="J1005" s="65"/>
    </row>
    <row r="1006" ht="22.5" customHeight="1">
      <c r="A1006" s="12" t="n">
        <f>WEEKNUM(B1006,2)</f>
        <v>37</v>
      </c>
      <c r="B1006" s="32" t="n">
        <v>46273</v>
      </c>
      <c r="C1006" s="51" t="n">
        <v>91399821</v>
      </c>
      <c r="D1006" s="61" t="s">
        <v>43</v>
      </c>
      <c r="E1006" s="51" t="s">
        <v>14</v>
      </c>
      <c r="F1006" s="12" t="s">
        <v>26</v>
      </c>
      <c r="G1006" s="34" t="n">
        <v>89</v>
      </c>
      <c r="H1006" s="38" t="n">
        <v>0.39</v>
      </c>
      <c r="I1006" s="38" t="n">
        <v>34.44</v>
      </c>
      <c r="J1006" s="13"/>
    </row>
    <row r="1007" ht="22.5" customHeight="1">
      <c r="A1007" s="12" t="n">
        <f>WEEKNUM(B1007,2)</f>
        <v>37</v>
      </c>
      <c r="B1007" s="32" t="n">
        <v>46273</v>
      </c>
      <c r="C1007" s="51" t="n">
        <v>8670368</v>
      </c>
      <c r="D1007" s="61" t="s">
        <v>16</v>
      </c>
      <c r="E1007" s="51" t="s">
        <v>11</v>
      </c>
      <c r="F1007" s="12" t="s">
        <v>32</v>
      </c>
      <c r="G1007" s="34" t="n">
        <v>4</v>
      </c>
      <c r="H1007" s="38" t="n">
        <v>0.3</v>
      </c>
      <c r="I1007" s="38" t="n">
        <v>0.98</v>
      </c>
      <c r="J1007" s="63" t="n">
        <v>0</v>
      </c>
    </row>
    <row r="1008" ht="22.5" customHeight="1">
      <c r="A1008" s="12" t="n">
        <f>WEEKNUM(B1008,2)</f>
        <v>37</v>
      </c>
      <c r="B1008" s="32" t="n">
        <v>46273</v>
      </c>
      <c r="C1008" s="51" t="n">
        <v>10514860</v>
      </c>
      <c r="D1008" s="62" t="s">
        <v>46</v>
      </c>
      <c r="E1008" s="51" t="s">
        <v>14</v>
      </c>
      <c r="F1008" s="12" t="s">
        <v>15</v>
      </c>
      <c r="G1008" s="34" t="n">
        <v>200</v>
      </c>
      <c r="H1008" s="38" t="n">
        <v>0.7</v>
      </c>
      <c r="I1008" s="38" t="n">
        <v>140</v>
      </c>
      <c r="J1008" s="13"/>
    </row>
    <row r="1009" ht="22.5" customHeight="1">
      <c r="A1009" s="12" t="n">
        <f>WEEKNUM(B1009,2)</f>
        <v>37</v>
      </c>
      <c r="B1009" s="32" t="n">
        <v>46273</v>
      </c>
      <c r="C1009" s="51" t="n">
        <v>91532857</v>
      </c>
      <c r="D1009" s="62" t="s">
        <v>48</v>
      </c>
      <c r="E1009" s="51" t="s">
        <v>14</v>
      </c>
      <c r="F1009" s="12" t="s">
        <v>12</v>
      </c>
      <c r="G1009" s="34" t="n">
        <v>100</v>
      </c>
      <c r="H1009" s="38" t="n">
        <v>0.254</v>
      </c>
      <c r="I1009" s="38" t="n">
        <v>25.3521</v>
      </c>
      <c r="J1009" s="13"/>
    </row>
    <row r="1010" ht="22.5" customHeight="1">
      <c r="A1010" s="12" t="n">
        <f>WEEKNUM(B1010,2)</f>
        <v>37</v>
      </c>
      <c r="B1010" s="32" t="n">
        <v>46273</v>
      </c>
      <c r="C1010" s="51" t="n">
        <v>91534913</v>
      </c>
      <c r="D1010" s="62" t="s">
        <v>49</v>
      </c>
      <c r="E1010" s="51" t="s">
        <v>50</v>
      </c>
      <c r="F1010" s="12" t="s">
        <v>15</v>
      </c>
      <c r="G1010" s="34" t="n">
        <v>0</v>
      </c>
      <c r="H1010" s="38" t="n">
        <v>0</v>
      </c>
      <c r="I1010" s="38" t="n">
        <v>0</v>
      </c>
      <c r="J1010" s="13"/>
    </row>
    <row r="1011" ht="22.5" customHeight="1">
      <c r="A1011" s="12" t="n">
        <f>WEEKNUM(B1011,2)</f>
        <v>37</v>
      </c>
      <c r="B1011" s="32" t="n">
        <v>46273</v>
      </c>
      <c r="C1011" s="51" t="n">
        <v>91538336</v>
      </c>
      <c r="D1011" s="62" t="s">
        <v>90</v>
      </c>
      <c r="E1011" s="51" t="s">
        <v>36</v>
      </c>
      <c r="F1011" s="12" t="s">
        <v>15</v>
      </c>
      <c r="G1011" s="34" t="n">
        <v>5</v>
      </c>
      <c r="H1011" s="38" t="n">
        <v>0.8</v>
      </c>
      <c r="I1011" s="38" t="n">
        <v>4</v>
      </c>
      <c r="J1011" s="13"/>
    </row>
    <row r="1012" ht="22.5" customHeight="1">
      <c r="A1012" s="12" t="n">
        <f>WEEKNUM(B1012,2)</f>
        <v>37</v>
      </c>
      <c r="B1012" s="32" t="n">
        <v>46273</v>
      </c>
      <c r="C1012" s="51" t="n">
        <v>91533906</v>
      </c>
      <c r="D1012" s="62" t="s">
        <v>51</v>
      </c>
      <c r="E1012" s="51" t="s">
        <v>52</v>
      </c>
      <c r="F1012" s="12" t="s">
        <v>15</v>
      </c>
      <c r="G1012" s="34" t="n">
        <v>0</v>
      </c>
      <c r="H1012" s="38" t="n">
        <v>0</v>
      </c>
      <c r="I1012" s="38" t="n">
        <v>0</v>
      </c>
      <c r="J1012" s="13"/>
    </row>
    <row r="1013" ht="22.5" customHeight="1">
      <c r="A1013" s="12" t="n">
        <f>WEEKNUM(B1013,2)</f>
        <v>37</v>
      </c>
      <c r="B1013" s="32" t="n">
        <v>46273</v>
      </c>
      <c r="C1013" s="51" t="n">
        <v>91538334</v>
      </c>
      <c r="D1013" s="62" t="s">
        <v>90</v>
      </c>
      <c r="E1013" s="51" t="s">
        <v>18</v>
      </c>
      <c r="F1013" s="12" t="s">
        <v>15</v>
      </c>
      <c r="G1013" s="34" t="n">
        <v>66</v>
      </c>
      <c r="H1013" s="38" t="n">
        <v>0.8</v>
      </c>
      <c r="I1013" s="38" t="n">
        <v>52.8</v>
      </c>
      <c r="J1013" s="13"/>
    </row>
    <row r="1014" ht="22.5" customHeight="1">
      <c r="A1014" s="12" t="n">
        <f>WEEKNUM(B1014,2)</f>
        <v>37</v>
      </c>
      <c r="B1014" s="32" t="n">
        <v>46273</v>
      </c>
      <c r="C1014" s="51" t="n">
        <v>91545519</v>
      </c>
      <c r="D1014" s="62" t="s">
        <v>53</v>
      </c>
      <c r="E1014" s="51" t="s">
        <v>47</v>
      </c>
      <c r="F1014" s="12" t="s">
        <v>15</v>
      </c>
      <c r="G1014" s="34" t="n">
        <v>50</v>
      </c>
      <c r="H1014" s="38" t="n">
        <v>0.2</v>
      </c>
      <c r="I1014" s="38" t="n">
        <v>10</v>
      </c>
      <c r="J1014" s="13"/>
    </row>
    <row r="1015" ht="22.5" customHeight="1">
      <c r="A1015" s="12" t="n">
        <f>WEEKNUM(B1015,2)</f>
        <v>37</v>
      </c>
      <c r="B1015" s="32" t="n">
        <v>46273</v>
      </c>
      <c r="C1015" s="51" t="n">
        <v>91551388</v>
      </c>
      <c r="D1015" s="62" t="s">
        <v>54</v>
      </c>
      <c r="E1015" s="51" t="s">
        <v>34</v>
      </c>
      <c r="F1015" s="12" t="s">
        <v>12</v>
      </c>
      <c r="G1015" s="34" t="n">
        <v>40</v>
      </c>
      <c r="H1015" s="38" t="n">
        <v>0.877</v>
      </c>
      <c r="I1015" s="38" t="n">
        <v>35.0917</v>
      </c>
      <c r="J1015" s="13"/>
    </row>
    <row r="1016" ht="22.5" customHeight="1">
      <c r="A1016" s="12" t="n">
        <f>WEEKNUM(B1016,2)</f>
        <v>37</v>
      </c>
      <c r="B1016" s="32" t="n">
        <v>46273</v>
      </c>
      <c r="C1016" s="51" t="n">
        <v>91550293</v>
      </c>
      <c r="D1016" s="62" t="s">
        <v>55</v>
      </c>
      <c r="E1016" s="51" t="s">
        <v>56</v>
      </c>
      <c r="F1016" s="12" t="s">
        <v>15</v>
      </c>
      <c r="G1016" s="34" t="n">
        <v>35</v>
      </c>
      <c r="H1016" s="38" t="n">
        <v>0.35</v>
      </c>
      <c r="I1016" s="38" t="n">
        <v>12.25</v>
      </c>
      <c r="J1016" s="13"/>
    </row>
    <row r="1017" ht="22.5" customHeight="1">
      <c r="A1017" s="12" t="n">
        <f>WEEKNUM(B1017,2)</f>
        <v>37</v>
      </c>
      <c r="B1017" s="32" t="n">
        <v>46273</v>
      </c>
      <c r="C1017" s="51" t="n">
        <v>91550294</v>
      </c>
      <c r="D1017" s="62" t="s">
        <v>87</v>
      </c>
      <c r="E1017" s="51" t="s">
        <v>34</v>
      </c>
      <c r="F1017" s="12" t="s">
        <v>15</v>
      </c>
      <c r="G1017" s="34" t="n">
        <v>0</v>
      </c>
      <c r="H1017" s="38" t="n">
        <v>0</v>
      </c>
      <c r="I1017" s="38" t="n">
        <v>0</v>
      </c>
      <c r="J1017" s="13"/>
    </row>
    <row r="1018" ht="22.5" customHeight="1">
      <c r="A1018" s="12" t="n">
        <f>WEEKNUM(B1018,2)</f>
        <v>37</v>
      </c>
      <c r="B1018" s="32" t="n">
        <v>46273</v>
      </c>
      <c r="C1018" s="51" t="n">
        <v>9333145</v>
      </c>
      <c r="D1018" s="62" t="s">
        <v>57</v>
      </c>
      <c r="E1018" s="51" t="s">
        <v>14</v>
      </c>
      <c r="F1018" s="12" t="s">
        <v>26</v>
      </c>
      <c r="G1018" s="34" t="n">
        <v>182</v>
      </c>
      <c r="H1018" s="38" t="n">
        <v>0.31</v>
      </c>
      <c r="I1018" s="38" t="n">
        <v>55.74</v>
      </c>
      <c r="J1018" s="13"/>
    </row>
    <row r="1019" ht="22.5" customHeight="1">
      <c r="A1019" s="12" t="n">
        <f>WEEKNUM(B1019,2)</f>
        <v>37</v>
      </c>
      <c r="B1019" s="32" t="n">
        <v>46273</v>
      </c>
      <c r="C1019" s="51" t="n">
        <v>91555309</v>
      </c>
      <c r="D1019" s="62" t="s">
        <v>53</v>
      </c>
      <c r="E1019" s="51" t="s">
        <v>39</v>
      </c>
      <c r="F1019" s="12" t="s">
        <v>15</v>
      </c>
      <c r="G1019" s="34" t="n">
        <v>0</v>
      </c>
      <c r="H1019" s="38" t="n">
        <v>0</v>
      </c>
      <c r="I1019" s="38" t="n">
        <v>0</v>
      </c>
      <c r="J1019" s="13"/>
    </row>
    <row r="1020" ht="22.5" customHeight="1">
      <c r="A1020" s="12" t="n">
        <f>WEEKNUM(B1020,2)</f>
        <v>37</v>
      </c>
      <c r="B1020" s="32" t="n">
        <v>46273</v>
      </c>
      <c r="C1020" s="51" t="n">
        <v>91554853</v>
      </c>
      <c r="D1020" s="62" t="s">
        <v>53</v>
      </c>
      <c r="E1020" s="51" t="s">
        <v>39</v>
      </c>
      <c r="F1020" s="12" t="s">
        <v>21</v>
      </c>
      <c r="G1020" s="56" t="n">
        <v>1</v>
      </c>
      <c r="H1020" s="38" t="n">
        <v>0.3</v>
      </c>
      <c r="I1020" s="38" t="n">
        <v>0.3</v>
      </c>
      <c r="J1020" s="13"/>
    </row>
    <row r="1021" ht="22.5" customHeight="1">
      <c r="A1021" s="12" t="n">
        <f>WEEKNUM(B1021,2)</f>
        <v>37</v>
      </c>
      <c r="B1021" s="32" t="n">
        <v>46273</v>
      </c>
      <c r="C1021" s="51" t="n">
        <v>91557347</v>
      </c>
      <c r="D1021" s="62" t="s">
        <v>58</v>
      </c>
      <c r="E1021" s="51" t="s">
        <v>14</v>
      </c>
      <c r="F1021" s="12" t="s">
        <v>15</v>
      </c>
      <c r="G1021" s="34" t="n">
        <v>8</v>
      </c>
      <c r="H1021" s="38" t="n">
        <v>0.8</v>
      </c>
      <c r="I1021" s="38" t="n">
        <v>6.4</v>
      </c>
      <c r="J1021" s="13"/>
    </row>
    <row r="1022" ht="22.5" customHeight="1">
      <c r="A1022" s="12" t="n">
        <f>WEEKNUM(B1022,2)</f>
        <v>37</v>
      </c>
      <c r="B1022" s="32" t="n">
        <v>46273</v>
      </c>
      <c r="C1022" s="51" t="n">
        <v>9298539</v>
      </c>
      <c r="D1022" s="62" t="s">
        <v>57</v>
      </c>
      <c r="E1022" s="51" t="s">
        <v>14</v>
      </c>
      <c r="F1022" s="12" t="s">
        <v>15</v>
      </c>
      <c r="G1022" s="34" t="n">
        <v>50</v>
      </c>
      <c r="H1022" s="38" t="n">
        <v>0.3</v>
      </c>
      <c r="I1022" s="38" t="n">
        <v>15</v>
      </c>
      <c r="J1022" s="13"/>
    </row>
    <row r="1023" ht="22.5" customHeight="1">
      <c r="A1023" s="12" t="n">
        <f>WEEKNUM(B1023,2)</f>
        <v>37</v>
      </c>
      <c r="B1023" s="32" t="n">
        <v>46273</v>
      </c>
      <c r="C1023" s="51" t="n">
        <v>91399439</v>
      </c>
      <c r="D1023" s="62" t="s">
        <v>64</v>
      </c>
      <c r="E1023" s="51" t="s">
        <v>29</v>
      </c>
      <c r="F1023" s="12" t="s">
        <v>15</v>
      </c>
      <c r="G1023" s="12" t="n">
        <v>41</v>
      </c>
      <c r="H1023" s="38" t="n">
        <v>0.1</v>
      </c>
      <c r="I1023" s="38" t="n">
        <v>4.1</v>
      </c>
      <c r="J1023" s="13"/>
    </row>
    <row r="1024" ht="22.5" customHeight="1">
      <c r="A1024" s="12" t="n">
        <f>WEEKNUM(B1024,2)</f>
        <v>37</v>
      </c>
      <c r="B1024" s="32" t="n">
        <v>46273</v>
      </c>
      <c r="C1024" s="51" t="n">
        <v>91399437</v>
      </c>
      <c r="D1024" s="62" t="s">
        <v>65</v>
      </c>
      <c r="E1024" s="55" t="s">
        <v>63</v>
      </c>
      <c r="F1024" s="12" t="s">
        <v>15</v>
      </c>
      <c r="G1024" s="34" t="n">
        <v>50</v>
      </c>
      <c r="H1024" s="38" t="n">
        <v>0.15</v>
      </c>
      <c r="I1024" s="38" t="n">
        <v>7.5</v>
      </c>
      <c r="J1024" s="13"/>
    </row>
    <row r="1025" ht="22.5" customHeight="1">
      <c r="A1025" s="12" t="n">
        <f>WEEKNUM(B1025,2)</f>
        <v>37</v>
      </c>
      <c r="B1025" s="32" t="n">
        <v>46273</v>
      </c>
      <c r="C1025" s="51" t="n">
        <v>5556054</v>
      </c>
      <c r="D1025" s="62" t="s">
        <v>66</v>
      </c>
      <c r="E1025" s="51" t="s">
        <v>39</v>
      </c>
      <c r="F1025" s="12" t="s">
        <v>15</v>
      </c>
      <c r="G1025" s="56" t="n">
        <v>0</v>
      </c>
      <c r="H1025" s="38" t="n">
        <v>0</v>
      </c>
      <c r="I1025" s="38" t="n">
        <v>0</v>
      </c>
      <c r="J1025" s="13"/>
    </row>
    <row r="1026" ht="22.5" customHeight="1">
      <c r="A1026" s="12" t="n">
        <f>WEEKNUM(B1026,2)</f>
        <v>37</v>
      </c>
      <c r="B1026" s="32" t="n">
        <v>46273</v>
      </c>
      <c r="C1026" s="51" t="n">
        <v>8628042</v>
      </c>
      <c r="D1026" s="62" t="s">
        <v>30</v>
      </c>
      <c r="E1026" s="51" t="s">
        <v>14</v>
      </c>
      <c r="F1026" s="60" t="s">
        <v>26</v>
      </c>
      <c r="G1026" s="60" t="n">
        <v>480</v>
      </c>
      <c r="H1026" s="59" t="n">
        <v>0.69</v>
      </c>
      <c r="I1026" s="59" t="n">
        <v>329.05</v>
      </c>
      <c r="J1026" s="13"/>
    </row>
    <row r="1027" ht="22.5" customHeight="1">
      <c r="A1027" s="12" t="n">
        <f>WEEKNUM(B1027,2)</f>
        <v>37</v>
      </c>
      <c r="B1027" s="32" t="n">
        <v>46273</v>
      </c>
      <c r="C1027" s="51" t="n">
        <v>9297014</v>
      </c>
      <c r="D1027" s="62" t="s">
        <v>13</v>
      </c>
      <c r="E1027" s="51" t="s">
        <v>14</v>
      </c>
      <c r="F1027" s="12" t="s">
        <v>26</v>
      </c>
      <c r="G1027" s="12" t="n">
        <v>271</v>
      </c>
      <c r="H1027" s="38" t="n">
        <v>0.28</v>
      </c>
      <c r="I1027" s="38" t="n">
        <v>75.05</v>
      </c>
      <c r="J1027" s="13"/>
    </row>
    <row r="1028" ht="22.5" customHeight="1">
      <c r="A1028" s="12" t="n">
        <f>WEEKNUM(B1028,2)</f>
        <v>37</v>
      </c>
      <c r="B1028" s="32" t="n">
        <v>46273</v>
      </c>
      <c r="C1028" s="51" t="n">
        <v>7815836</v>
      </c>
      <c r="D1028" s="62" t="s">
        <v>67</v>
      </c>
      <c r="E1028" s="51" t="s">
        <v>39</v>
      </c>
      <c r="F1028" s="12" t="s">
        <v>15</v>
      </c>
      <c r="G1028" s="56" t="n">
        <v>2055</v>
      </c>
      <c r="H1028" s="38" t="n">
        <v>0.093</v>
      </c>
      <c r="I1028" s="38" t="n">
        <v>192.075</v>
      </c>
      <c r="J1028" s="13"/>
    </row>
    <row r="1029" ht="22.5" customHeight="1">
      <c r="A1029" s="12" t="n">
        <f>WEEKNUM(B1029,2)</f>
        <v>37</v>
      </c>
      <c r="B1029" s="32" t="n">
        <v>46273</v>
      </c>
      <c r="C1029" s="51" t="n">
        <v>8312006</v>
      </c>
      <c r="D1029" s="62" t="s">
        <v>68</v>
      </c>
      <c r="E1029" s="51" t="s">
        <v>14</v>
      </c>
      <c r="F1029" s="12" t="s">
        <v>15</v>
      </c>
      <c r="G1029" s="56" t="n">
        <v>30</v>
      </c>
      <c r="H1029" s="38" t="n">
        <v>0.12</v>
      </c>
      <c r="I1029" s="38" t="n">
        <v>3.6</v>
      </c>
      <c r="J1029" s="13"/>
    </row>
    <row r="1030" ht="22.5" customHeight="1">
      <c r="A1030" s="12" t="n">
        <f>WEEKNUM(B1030,2)</f>
        <v>37</v>
      </c>
      <c r="B1030" s="32" t="n">
        <v>46273</v>
      </c>
      <c r="C1030" s="51" t="n">
        <v>91467820</v>
      </c>
      <c r="D1030" s="62" t="s">
        <v>69</v>
      </c>
      <c r="E1030" s="51" t="s">
        <v>39</v>
      </c>
      <c r="F1030" s="12" t="s">
        <v>15</v>
      </c>
      <c r="G1030" s="56" t="n">
        <v>200</v>
      </c>
      <c r="H1030" s="38" t="n">
        <v>0.1</v>
      </c>
      <c r="I1030" s="38" t="n">
        <v>20</v>
      </c>
      <c r="J1030" s="13"/>
    </row>
    <row r="1031" ht="22.5" customHeight="1">
      <c r="A1031" s="12" t="n">
        <f>WEEKNUM(B1031,2)</f>
        <v>37</v>
      </c>
      <c r="B1031" s="32" t="n">
        <v>46273</v>
      </c>
      <c r="C1031" s="51" t="n">
        <v>91467821</v>
      </c>
      <c r="D1031" s="62" t="s">
        <v>69</v>
      </c>
      <c r="E1031" s="51" t="s">
        <v>17</v>
      </c>
      <c r="F1031" s="12" t="s">
        <v>15</v>
      </c>
      <c r="G1031" s="56" t="n">
        <v>100</v>
      </c>
      <c r="H1031" s="38" t="n">
        <v>0.17</v>
      </c>
      <c r="I1031" s="38" t="n">
        <v>17</v>
      </c>
      <c r="J1031" s="13"/>
    </row>
    <row r="1032" ht="22.5" customHeight="1">
      <c r="A1032" s="12" t="n">
        <f>WEEKNUM(B1032,2)</f>
        <v>37</v>
      </c>
      <c r="B1032" s="32" t="n">
        <v>46273</v>
      </c>
      <c r="C1032" s="51" t="n">
        <v>10295313</v>
      </c>
      <c r="D1032" s="62" t="s">
        <v>68</v>
      </c>
      <c r="E1032" s="51" t="s">
        <v>14</v>
      </c>
      <c r="F1032" s="12" t="s">
        <v>15</v>
      </c>
      <c r="G1032" s="56" t="n">
        <v>0</v>
      </c>
      <c r="H1032" s="38" t="n">
        <v>0</v>
      </c>
      <c r="I1032" s="38" t="n">
        <v>0</v>
      </c>
      <c r="J1032" s="13"/>
    </row>
    <row r="1033" ht="22.5" customHeight="1">
      <c r="A1033" s="12" t="n">
        <f>WEEKNUM(B1033,2)</f>
        <v>37</v>
      </c>
      <c r="B1033" s="32" t="n">
        <v>46273</v>
      </c>
      <c r="C1033" s="51" t="n">
        <v>91496145</v>
      </c>
      <c r="D1033" s="62" t="s">
        <v>69</v>
      </c>
      <c r="E1033" s="55" t="s">
        <v>63</v>
      </c>
      <c r="F1033" s="12" t="s">
        <v>15</v>
      </c>
      <c r="G1033" s="56" t="n">
        <v>50</v>
      </c>
      <c r="H1033" s="38" t="n">
        <v>0.15</v>
      </c>
      <c r="I1033" s="38" t="n">
        <v>7.5</v>
      </c>
      <c r="J1033" s="13"/>
    </row>
    <row r="1034" ht="22.5" customHeight="1">
      <c r="A1034" s="12" t="n">
        <f>WEEKNUM(B1034,2)</f>
        <v>37</v>
      </c>
      <c r="B1034" s="32" t="n">
        <v>46273</v>
      </c>
      <c r="C1034" s="51" t="n">
        <v>91496146</v>
      </c>
      <c r="D1034" s="62" t="s">
        <v>69</v>
      </c>
      <c r="E1034" s="51" t="s">
        <v>47</v>
      </c>
      <c r="F1034" s="12" t="s">
        <v>15</v>
      </c>
      <c r="G1034" s="56" t="n">
        <v>165</v>
      </c>
      <c r="H1034" s="38" t="n">
        <v>0.14</v>
      </c>
      <c r="I1034" s="38" t="n">
        <v>23.1</v>
      </c>
      <c r="J1034" s="13"/>
    </row>
    <row r="1035" ht="22.5" customHeight="1">
      <c r="A1035" s="12" t="n">
        <f>WEEKNUM(B1035,2)</f>
        <v>37</v>
      </c>
      <c r="B1035" s="32" t="n">
        <v>46273</v>
      </c>
      <c r="C1035" s="51" t="n">
        <v>91496147</v>
      </c>
      <c r="D1035" s="62" t="s">
        <v>69</v>
      </c>
      <c r="E1035" s="51" t="s">
        <v>11</v>
      </c>
      <c r="F1035" s="12" t="s">
        <v>15</v>
      </c>
      <c r="G1035" s="56" t="n">
        <v>132</v>
      </c>
      <c r="H1035" s="38" t="n">
        <v>0.13</v>
      </c>
      <c r="I1035" s="38" t="n">
        <v>17.16</v>
      </c>
      <c r="J1035" s="13"/>
    </row>
    <row r="1036" ht="22.5" customHeight="1">
      <c r="A1036" s="12" t="n">
        <f>WEEKNUM(B1036,2)</f>
        <v>37</v>
      </c>
      <c r="B1036" s="32" t="n">
        <v>46273</v>
      </c>
      <c r="C1036" s="51" t="n">
        <v>91496148</v>
      </c>
      <c r="D1036" s="62" t="s">
        <v>69</v>
      </c>
      <c r="E1036" s="51" t="s">
        <v>14</v>
      </c>
      <c r="F1036" s="12" t="s">
        <v>15</v>
      </c>
      <c r="G1036" s="56" t="n">
        <v>160</v>
      </c>
      <c r="H1036" s="38" t="n">
        <v>0.15</v>
      </c>
      <c r="I1036" s="38" t="n">
        <v>24</v>
      </c>
      <c r="J1036" s="13"/>
    </row>
    <row r="1037" ht="22.5" customHeight="1">
      <c r="A1037" s="12" t="n">
        <f>WEEKNUM(B1037,2)</f>
        <v>37</v>
      </c>
      <c r="B1037" s="32" t="n">
        <v>46273</v>
      </c>
      <c r="C1037" s="51" t="n">
        <v>10765365</v>
      </c>
      <c r="D1037" s="62" t="s">
        <v>70</v>
      </c>
      <c r="E1037" s="55" t="s">
        <v>63</v>
      </c>
      <c r="F1037" s="12" t="s">
        <v>15</v>
      </c>
      <c r="G1037" s="56" t="n">
        <v>100</v>
      </c>
      <c r="H1037" s="38" t="n">
        <v>0.181</v>
      </c>
      <c r="I1037" s="38" t="n">
        <v>18.08</v>
      </c>
      <c r="J1037" s="13"/>
    </row>
    <row r="1038" ht="22.5" customHeight="1">
      <c r="A1038" s="12" t="n">
        <f>WEEKNUM(B1038,2)</f>
        <v>37</v>
      </c>
      <c r="B1038" s="32" t="n">
        <v>46273</v>
      </c>
      <c r="C1038" s="51" t="n">
        <v>11079953</v>
      </c>
      <c r="D1038" s="62" t="s">
        <v>66</v>
      </c>
      <c r="E1038" s="51" t="s">
        <v>39</v>
      </c>
      <c r="F1038" s="12" t="s">
        <v>15</v>
      </c>
      <c r="G1038" s="56" t="n">
        <v>0</v>
      </c>
      <c r="H1038" s="38" t="n">
        <v>0</v>
      </c>
      <c r="I1038" s="38" t="n">
        <v>0</v>
      </c>
      <c r="J1038" s="13"/>
    </row>
    <row r="1039" ht="22.5" customHeight="1">
      <c r="A1039" s="12" t="n">
        <f>WEEKNUM(B1039,2)</f>
        <v>37</v>
      </c>
      <c r="B1039" s="32" t="n">
        <v>46273</v>
      </c>
      <c r="C1039" s="51" t="n">
        <v>9535696</v>
      </c>
      <c r="D1039" s="62" t="s">
        <v>89</v>
      </c>
      <c r="E1039" s="55" t="s">
        <v>39</v>
      </c>
      <c r="F1039" s="12" t="s">
        <v>15</v>
      </c>
      <c r="G1039" s="56" t="n">
        <v>1</v>
      </c>
      <c r="H1039" s="38" t="n">
        <v>0.2</v>
      </c>
      <c r="I1039" s="38" t="n">
        <v>0.2</v>
      </c>
      <c r="J1039" s="13"/>
    </row>
    <row r="1040" ht="22.5" customHeight="1">
      <c r="A1040" s="12" t="n">
        <f>WEEKNUM(B1040,2)</f>
        <v>37</v>
      </c>
      <c r="B1040" s="32" t="n">
        <v>46273</v>
      </c>
      <c r="C1040" s="51" t="n">
        <v>11690181</v>
      </c>
      <c r="D1040" s="62" t="s">
        <v>71</v>
      </c>
      <c r="E1040" s="51" t="s">
        <v>14</v>
      </c>
      <c r="F1040" s="12" t="s">
        <v>15</v>
      </c>
      <c r="G1040" s="56" t="n">
        <v>400</v>
      </c>
      <c r="H1040" s="38" t="n">
        <v>0.42</v>
      </c>
      <c r="I1040" s="38" t="n">
        <v>168</v>
      </c>
      <c r="J1040" s="13"/>
    </row>
    <row r="1041" ht="22.5" customHeight="1">
      <c r="A1041" s="12" t="n">
        <f>WEEKNUM(B1041,2)</f>
        <v>37</v>
      </c>
      <c r="B1041" s="32" t="n">
        <v>46273</v>
      </c>
      <c r="C1041" s="51" t="n">
        <v>11836152</v>
      </c>
      <c r="D1041" s="62" t="s">
        <v>67</v>
      </c>
      <c r="E1041" s="55" t="s">
        <v>39</v>
      </c>
      <c r="F1041" s="12" t="s">
        <v>15</v>
      </c>
      <c r="G1041" s="56" t="n">
        <v>4</v>
      </c>
      <c r="H1041" s="38" t="n">
        <v>0.09</v>
      </c>
      <c r="I1041" s="38" t="n">
        <v>0.36</v>
      </c>
      <c r="J1041" s="13"/>
    </row>
    <row r="1042" ht="22.5" customHeight="1">
      <c r="A1042" s="12" t="n">
        <f>WEEKNUM(B1042,2)</f>
        <v>37</v>
      </c>
      <c r="B1042" s="32" t="n">
        <v>46273</v>
      </c>
      <c r="C1042" s="51" t="n">
        <v>11862336</v>
      </c>
      <c r="D1042" s="62" t="s">
        <v>64</v>
      </c>
      <c r="E1042" s="74" t="s">
        <v>29</v>
      </c>
      <c r="F1042" s="12" t="s">
        <v>15</v>
      </c>
      <c r="G1042" s="56" t="n">
        <v>1</v>
      </c>
      <c r="H1042" s="38" t="n">
        <v>0.1</v>
      </c>
      <c r="I1042" s="38" t="n">
        <v>0.1</v>
      </c>
      <c r="J1042" s="13"/>
    </row>
    <row r="1043" ht="22.5" customHeight="1">
      <c r="A1043" s="12" t="n">
        <f>WEEKNUM(B1043,2)</f>
        <v>37</v>
      </c>
      <c r="B1043" s="32" t="n">
        <v>46273</v>
      </c>
      <c r="C1043" s="51" t="n">
        <v>11924259</v>
      </c>
      <c r="D1043" s="62" t="s">
        <v>72</v>
      </c>
      <c r="E1043" s="55" t="s">
        <v>39</v>
      </c>
      <c r="F1043" s="12" t="s">
        <v>15</v>
      </c>
      <c r="G1043" s="56" t="n">
        <v>93</v>
      </c>
      <c r="H1043" s="38" t="n">
        <v>0.12</v>
      </c>
      <c r="I1043" s="38" t="n">
        <v>11.16</v>
      </c>
      <c r="J1043" s="13"/>
    </row>
    <row r="1044" ht="22.5" customHeight="1">
      <c r="A1044" s="12" t="n">
        <f>WEEKNUM(B1044,2)</f>
        <v>37</v>
      </c>
      <c r="B1044" s="32" t="n">
        <v>46273</v>
      </c>
      <c r="C1044" s="51" t="n">
        <v>11924419</v>
      </c>
      <c r="D1044" s="62" t="s">
        <v>72</v>
      </c>
      <c r="E1044" s="55" t="s">
        <v>39</v>
      </c>
      <c r="F1044" s="38" t="s">
        <v>26</v>
      </c>
      <c r="G1044" s="56" t="n">
        <v>100</v>
      </c>
      <c r="H1044" s="38" t="n">
        <v>0.12</v>
      </c>
      <c r="I1044" s="38" t="n">
        <v>12.27</v>
      </c>
      <c r="J1044" s="13"/>
    </row>
    <row r="1045" ht="22.5" customHeight="1">
      <c r="A1045" s="12" t="n">
        <f>WEEKNUM(B1045,2)</f>
        <v>37</v>
      </c>
      <c r="B1045" s="32" t="n">
        <v>46273</v>
      </c>
      <c r="C1045" s="51" t="n">
        <v>6395488</v>
      </c>
      <c r="D1045" s="62" t="s">
        <v>42</v>
      </c>
      <c r="E1045" s="51" t="s">
        <v>14</v>
      </c>
      <c r="F1045" s="12" t="s">
        <v>15</v>
      </c>
      <c r="G1045" s="12" t="n">
        <v>200</v>
      </c>
      <c r="H1045" s="38" t="n">
        <v>0.3</v>
      </c>
      <c r="I1045" s="38" t="n">
        <v>60</v>
      </c>
      <c r="J1045" s="13"/>
    </row>
    <row r="1046" ht="22.5" customHeight="1">
      <c r="A1046" s="12" t="n">
        <f>WEEKNUM(B1046,2)</f>
        <v>37</v>
      </c>
      <c r="B1046" s="32" t="n">
        <v>46273</v>
      </c>
      <c r="C1046" s="51" t="n">
        <v>8291713</v>
      </c>
      <c r="D1046" s="61" t="s">
        <v>43</v>
      </c>
      <c r="E1046" s="55" t="s">
        <v>14</v>
      </c>
      <c r="F1046" s="60" t="s">
        <v>15</v>
      </c>
      <c r="G1046" s="58" t="n">
        <v>1500</v>
      </c>
      <c r="H1046" s="59" t="n">
        <v>0.135</v>
      </c>
      <c r="I1046" s="59" t="n">
        <v>203.01</v>
      </c>
      <c r="J1046" s="13"/>
    </row>
    <row r="1047" ht="22.5" customHeight="1">
      <c r="A1047" s="12" t="n">
        <f>WEEKNUM(B1047,2)</f>
        <v>37</v>
      </c>
      <c r="B1047" s="32" t="n">
        <v>46273</v>
      </c>
      <c r="C1047" s="51" t="n">
        <v>8566541</v>
      </c>
      <c r="D1047" s="61" t="s">
        <v>73</v>
      </c>
      <c r="E1047" s="55" t="s">
        <v>14</v>
      </c>
      <c r="F1047" s="38" t="s">
        <v>26</v>
      </c>
      <c r="G1047" s="34" t="n">
        <v>345</v>
      </c>
      <c r="H1047" s="38" t="n">
        <v>0.15</v>
      </c>
      <c r="I1047" s="38" t="n">
        <v>50.5</v>
      </c>
      <c r="J1047" s="65"/>
    </row>
    <row r="1048" ht="22.5" customHeight="1">
      <c r="A1048" s="12" t="n">
        <f>WEEKNUM(B1048,2)</f>
        <v>37</v>
      </c>
      <c r="B1048" s="32" t="n">
        <v>46273</v>
      </c>
      <c r="C1048" s="51" t="n">
        <v>8566084</v>
      </c>
      <c r="D1048" s="61" t="s">
        <v>74</v>
      </c>
      <c r="E1048" s="55" t="s">
        <v>29</v>
      </c>
      <c r="F1048" s="12" t="s">
        <v>15</v>
      </c>
      <c r="G1048" s="57" t="n">
        <v>100</v>
      </c>
      <c r="H1048" s="38" t="n">
        <v>0.12</v>
      </c>
      <c r="I1048" s="38" t="n">
        <v>12</v>
      </c>
      <c r="J1048" s="13"/>
    </row>
    <row r="1049" ht="22.5" customHeight="1">
      <c r="A1049" s="12" t="n">
        <f>WEEKNUM(B1049,2)</f>
        <v>37</v>
      </c>
      <c r="B1049" s="32" t="n">
        <v>46273</v>
      </c>
      <c r="C1049" s="51" t="n">
        <v>2937658</v>
      </c>
      <c r="D1049" s="61" t="s">
        <v>75</v>
      </c>
      <c r="E1049" s="55" t="s">
        <v>14</v>
      </c>
      <c r="F1049" s="12" t="s">
        <v>15</v>
      </c>
      <c r="G1049" s="57" t="n">
        <v>100</v>
      </c>
      <c r="H1049" s="38" t="n">
        <v>0.123</v>
      </c>
      <c r="I1049" s="38" t="n">
        <v>12.3</v>
      </c>
      <c r="J1049" s="13"/>
    </row>
    <row r="1050" ht="22.5" customHeight="1">
      <c r="A1050" s="12" t="n">
        <f>WEEKNUM(B1050,2)</f>
        <v>37</v>
      </c>
      <c r="B1050" s="32" t="n">
        <v>46273</v>
      </c>
      <c r="C1050" s="51" t="n">
        <v>6706444</v>
      </c>
      <c r="D1050" s="68" t="s">
        <v>76</v>
      </c>
      <c r="E1050" s="12" t="s">
        <v>77</v>
      </c>
      <c r="F1050" s="38" t="s">
        <v>12</v>
      </c>
      <c r="G1050" s="57" t="n">
        <v>14</v>
      </c>
      <c r="H1050" s="38" t="n">
        <v>0.693</v>
      </c>
      <c r="I1050" s="38" t="n">
        <v>9.6999</v>
      </c>
      <c r="J1050" s="13"/>
    </row>
    <row r="1051" ht="22.5" customHeight="1">
      <c r="A1051" s="12" t="n">
        <f>WEEKNUM(B1051,2)</f>
        <v>37</v>
      </c>
      <c r="B1051" s="32" t="n">
        <v>46273</v>
      </c>
      <c r="C1051" s="51" t="n">
        <v>5963354</v>
      </c>
      <c r="D1051" s="62" t="s">
        <v>76</v>
      </c>
      <c r="E1051" s="51" t="s">
        <v>77</v>
      </c>
      <c r="F1051" s="12" t="s">
        <v>15</v>
      </c>
      <c r="G1051" s="57" t="n">
        <v>337</v>
      </c>
      <c r="H1051" s="38" t="n">
        <v>0.59</v>
      </c>
      <c r="I1051" s="38" t="n">
        <v>198.712</v>
      </c>
      <c r="J1051" s="63"/>
    </row>
    <row r="1052" ht="22.5" customHeight="1">
      <c r="A1052" s="12" t="n">
        <f>WEEKNUM(B1052,2)</f>
        <v>37</v>
      </c>
      <c r="B1052" s="32" t="n">
        <v>46273</v>
      </c>
      <c r="C1052" s="51" t="n">
        <v>9686529</v>
      </c>
      <c r="D1052" s="61" t="s">
        <v>76</v>
      </c>
      <c r="E1052" s="55" t="s">
        <v>78</v>
      </c>
      <c r="F1052" s="12" t="s">
        <v>15</v>
      </c>
      <c r="G1052" s="57" t="n">
        <v>41</v>
      </c>
      <c r="H1052" s="38" t="n">
        <v>0.5</v>
      </c>
      <c r="I1052" s="38" t="n">
        <v>20.5</v>
      </c>
      <c r="J1052" s="13"/>
    </row>
    <row r="1053" ht="22.5" customHeight="1">
      <c r="A1053" s="12" t="n">
        <f>WEEKNUM(B1053,2)</f>
        <v>37</v>
      </c>
      <c r="B1053" s="32" t="n">
        <v>46273</v>
      </c>
      <c r="C1053" s="51" t="n">
        <v>5963400</v>
      </c>
      <c r="D1053" s="61" t="s">
        <v>76</v>
      </c>
      <c r="E1053" s="55" t="s">
        <v>79</v>
      </c>
      <c r="F1053" s="12" t="s">
        <v>15</v>
      </c>
      <c r="G1053" s="57" t="n">
        <v>100</v>
      </c>
      <c r="H1053" s="38" t="n">
        <v>0.258</v>
      </c>
      <c r="I1053" s="38" t="n">
        <v>25.79</v>
      </c>
      <c r="J1053" s="13"/>
    </row>
    <row r="1054" ht="22.5" customHeight="1">
      <c r="A1054" s="37" t="n">
        <f>WEEKNUM(B1054,2)</f>
        <v>37</v>
      </c>
      <c r="B1054" s="32" t="n">
        <v>46273</v>
      </c>
      <c r="C1054" s="64" t="n">
        <v>10080665</v>
      </c>
      <c r="D1054" s="67" t="s">
        <v>76</v>
      </c>
      <c r="E1054" s="55" t="s">
        <v>80</v>
      </c>
      <c r="F1054" s="12" t="s">
        <v>15</v>
      </c>
      <c r="G1054" s="57" t="n">
        <v>8</v>
      </c>
      <c r="H1054" s="38" t="n">
        <v>0.38</v>
      </c>
      <c r="I1054" s="38" t="n">
        <v>3.04</v>
      </c>
      <c r="J1054" s="13"/>
    </row>
    <row r="1055" ht="22.5" customHeight="1">
      <c r="A1055" s="12" t="n">
        <f>WEEKNUM(B1055,2)</f>
        <v>37</v>
      </c>
      <c r="B1055" s="32" t="n">
        <v>46273</v>
      </c>
      <c r="C1055" s="12" t="n">
        <v>91520433</v>
      </c>
      <c r="D1055" s="61" t="s">
        <v>69</v>
      </c>
      <c r="E1055" s="55" t="s">
        <v>14</v>
      </c>
      <c r="F1055" s="12" t="s">
        <v>15</v>
      </c>
      <c r="G1055" s="57" t="n">
        <v>0</v>
      </c>
      <c r="H1055" s="38" t="n">
        <v>0</v>
      </c>
      <c r="I1055" s="38" t="n">
        <v>0</v>
      </c>
      <c r="J1055" s="13"/>
    </row>
    <row r="1056" ht="22.5" customHeight="1">
      <c r="A1056" s="12" t="n">
        <f>WEEKNUM(B1056,2)</f>
        <v>37</v>
      </c>
      <c r="B1056" s="32" t="n">
        <v>46273</v>
      </c>
      <c r="C1056" s="51" t="n">
        <v>5623760</v>
      </c>
      <c r="D1056" s="61" t="s">
        <v>81</v>
      </c>
      <c r="E1056" s="55" t="s">
        <v>14</v>
      </c>
      <c r="F1056" s="12" t="s">
        <v>15</v>
      </c>
      <c r="G1056" s="34" t="n">
        <v>50</v>
      </c>
      <c r="H1056" s="38" t="n">
        <v>0.15</v>
      </c>
      <c r="I1056" s="38" t="n">
        <v>7.5</v>
      </c>
      <c r="J1056" s="13"/>
    </row>
    <row r="1057" ht="22.5" customHeight="1">
      <c r="A1057" s="12" t="n">
        <f>WEEKNUM(B1057,2)</f>
        <v>37</v>
      </c>
      <c r="B1057" s="32" t="n">
        <v>46273</v>
      </c>
      <c r="C1057" s="51" t="n">
        <v>11078827</v>
      </c>
      <c r="D1057" s="61" t="s">
        <v>76</v>
      </c>
      <c r="E1057" s="55" t="s">
        <v>79</v>
      </c>
      <c r="F1057" s="12" t="s">
        <v>15</v>
      </c>
      <c r="G1057" s="57" t="n">
        <v>0</v>
      </c>
      <c r="H1057" s="38" t="n">
        <v>0</v>
      </c>
      <c r="I1057" s="38" t="n">
        <v>0</v>
      </c>
      <c r="J1057" s="13"/>
    </row>
    <row r="1058" ht="22.5" customHeight="1">
      <c r="A1058" s="12" t="n">
        <f>WEEKNUM(B1058,2)</f>
        <v>37</v>
      </c>
      <c r="B1058" s="32" t="n">
        <v>46273</v>
      </c>
      <c r="C1058" s="51" t="n">
        <v>11078981</v>
      </c>
      <c r="D1058" s="61" t="s">
        <v>76</v>
      </c>
      <c r="E1058" s="51" t="s">
        <v>77</v>
      </c>
      <c r="F1058" s="12" t="s">
        <v>15</v>
      </c>
      <c r="G1058" s="57" t="n">
        <v>0</v>
      </c>
      <c r="H1058" s="38" t="n">
        <v>0</v>
      </c>
      <c r="I1058" s="38" t="n">
        <v>0</v>
      </c>
      <c r="J1058" s="13"/>
    </row>
    <row r="1059" ht="22.5" customHeight="1">
      <c r="A1059" s="12" t="n">
        <f>WEEKNUM(B1059,2)</f>
        <v>37</v>
      </c>
      <c r="B1059" s="32" t="n">
        <v>46273</v>
      </c>
      <c r="C1059" s="51" t="n">
        <v>11080833</v>
      </c>
      <c r="D1059" s="61" t="s">
        <v>76</v>
      </c>
      <c r="E1059" s="55" t="s">
        <v>78</v>
      </c>
      <c r="F1059" s="12" t="s">
        <v>15</v>
      </c>
      <c r="G1059" s="57" t="n">
        <v>0</v>
      </c>
      <c r="H1059" s="38" t="n">
        <v>0</v>
      </c>
      <c r="I1059" s="38" t="n">
        <v>0</v>
      </c>
      <c r="J1059" s="13"/>
    </row>
    <row r="1060" ht="22.5" customHeight="1">
      <c r="A1060" s="12" t="n">
        <f>WEEKNUM(B1060,2)</f>
        <v>37</v>
      </c>
      <c r="B1060" s="32" t="n">
        <v>46273</v>
      </c>
      <c r="C1060" s="51" t="n">
        <v>11081056</v>
      </c>
      <c r="D1060" s="61" t="s">
        <v>76</v>
      </c>
      <c r="E1060" s="55" t="s">
        <v>80</v>
      </c>
      <c r="F1060" s="12" t="s">
        <v>15</v>
      </c>
      <c r="G1060" s="57" t="n">
        <v>0</v>
      </c>
      <c r="H1060" s="38" t="n">
        <v>0</v>
      </c>
      <c r="I1060" s="38" t="n">
        <v>0</v>
      </c>
      <c r="J1060" s="13"/>
    </row>
    <row r="1061" ht="22.5" customHeight="1">
      <c r="A1061" s="12" t="n">
        <f>WEEKNUM(B1061,2)</f>
        <v>37</v>
      </c>
      <c r="B1061" s="32" t="n">
        <v>46273</v>
      </c>
      <c r="C1061" s="51" t="n">
        <v>11078963</v>
      </c>
      <c r="D1061" s="61" t="s">
        <v>75</v>
      </c>
      <c r="E1061" s="55" t="s">
        <v>14</v>
      </c>
      <c r="F1061" s="12" t="s">
        <v>15</v>
      </c>
      <c r="G1061" s="57" t="n">
        <v>26</v>
      </c>
      <c r="H1061" s="38" t="n">
        <v>0.4</v>
      </c>
      <c r="I1061" s="38" t="n">
        <v>10.4</v>
      </c>
      <c r="J1061" s="13"/>
    </row>
    <row r="1062" ht="22.5" customHeight="1">
      <c r="A1062" s="12" t="n">
        <f>WEEKNUM(B1062,2)</f>
        <v>37</v>
      </c>
      <c r="B1062" s="32" t="n">
        <v>46273</v>
      </c>
      <c r="C1062" s="51" t="n">
        <v>91538300</v>
      </c>
      <c r="D1062" s="61" t="s">
        <v>69</v>
      </c>
      <c r="E1062" s="55" t="s">
        <v>39</v>
      </c>
      <c r="F1062" s="12" t="s">
        <v>15</v>
      </c>
      <c r="G1062" s="57" t="n">
        <v>4</v>
      </c>
      <c r="H1062" s="38" t="n">
        <v>0.14</v>
      </c>
      <c r="I1062" s="38" t="n">
        <v>0.56</v>
      </c>
      <c r="J1062" s="13"/>
    </row>
    <row r="1063" ht="22.5" customHeight="1">
      <c r="A1063" s="12" t="n">
        <f>WEEKNUM(B1063,2)</f>
        <v>37</v>
      </c>
      <c r="B1063" s="32" t="n">
        <v>46273</v>
      </c>
      <c r="C1063" s="51" t="n">
        <v>91538301</v>
      </c>
      <c r="D1063" s="61" t="s">
        <v>69</v>
      </c>
      <c r="E1063" s="55" t="s">
        <v>14</v>
      </c>
      <c r="F1063" s="12" t="s">
        <v>15</v>
      </c>
      <c r="G1063" s="57" t="n">
        <v>6</v>
      </c>
      <c r="H1063" s="38" t="n">
        <v>0.22</v>
      </c>
      <c r="I1063" s="38" t="n">
        <v>1.32</v>
      </c>
      <c r="J1063" s="13"/>
    </row>
    <row r="1064" ht="22.5" customHeight="1">
      <c r="A1064" s="12" t="n">
        <f>WEEKNUM(B1064,2)</f>
        <v>37</v>
      </c>
      <c r="B1064" s="32" t="n">
        <v>46273</v>
      </c>
      <c r="C1064" s="64" t="n">
        <v>91538306</v>
      </c>
      <c r="D1064" s="67" t="s">
        <v>69</v>
      </c>
      <c r="E1064" s="55" t="s">
        <v>63</v>
      </c>
      <c r="F1064" s="12" t="s">
        <v>15</v>
      </c>
      <c r="G1064" s="57" t="n">
        <v>0</v>
      </c>
      <c r="H1064" s="38" t="n">
        <v>0</v>
      </c>
      <c r="I1064" s="38" t="n">
        <v>0</v>
      </c>
      <c r="J1064" s="13"/>
    </row>
    <row r="1065" ht="22.5" customHeight="1">
      <c r="A1065" s="12" t="n">
        <f>WEEKNUM(B1065,2)</f>
        <v>37</v>
      </c>
      <c r="B1065" s="32" t="n">
        <v>46273</v>
      </c>
      <c r="C1065" s="12" t="n">
        <v>91538307</v>
      </c>
      <c r="D1065" s="61" t="s">
        <v>69</v>
      </c>
      <c r="E1065" s="51" t="s">
        <v>17</v>
      </c>
      <c r="F1065" s="12" t="s">
        <v>15</v>
      </c>
      <c r="G1065" s="57" t="n">
        <v>0</v>
      </c>
      <c r="H1065" s="38" t="n">
        <v>0</v>
      </c>
      <c r="I1065" s="38" t="n">
        <v>0</v>
      </c>
      <c r="J1065" s="13"/>
    </row>
    <row r="1066" ht="22.5" customHeight="1">
      <c r="A1066" s="12" t="n">
        <f>WEEKNUM(B1066,2)</f>
        <v>37</v>
      </c>
      <c r="B1066" s="32" t="n">
        <v>46273</v>
      </c>
      <c r="C1066" s="12" t="n">
        <v>91538308</v>
      </c>
      <c r="D1066" s="61" t="s">
        <v>69</v>
      </c>
      <c r="E1066" s="51" t="s">
        <v>11</v>
      </c>
      <c r="F1066" s="12" t="s">
        <v>15</v>
      </c>
      <c r="G1066" s="57" t="n">
        <v>0</v>
      </c>
      <c r="H1066" s="38" t="n">
        <v>0</v>
      </c>
      <c r="I1066" s="38" t="n">
        <v>0</v>
      </c>
      <c r="J1066" s="13"/>
    </row>
    <row r="1067" ht="22.5" customHeight="1">
      <c r="A1067" s="12" t="n">
        <f>WEEKNUM(B1067,2)</f>
        <v>37</v>
      </c>
      <c r="B1067" s="32" t="n">
        <v>46273</v>
      </c>
      <c r="C1067" s="51" t="n">
        <v>91538309</v>
      </c>
      <c r="D1067" s="61" t="s">
        <v>69</v>
      </c>
      <c r="E1067" s="55" t="s">
        <v>47</v>
      </c>
      <c r="F1067" s="12" t="s">
        <v>15</v>
      </c>
      <c r="G1067" s="57" t="n">
        <v>0</v>
      </c>
      <c r="H1067" s="38" t="n">
        <v>0</v>
      </c>
      <c r="I1067" s="38" t="n">
        <v>0</v>
      </c>
      <c r="J1067" s="13"/>
    </row>
    <row r="1068" ht="22.5" customHeight="1">
      <c r="A1068" s="12" t="n">
        <f>WEEKNUM(B1068,2)</f>
        <v>37</v>
      </c>
      <c r="B1068" s="32" t="n">
        <v>46273</v>
      </c>
      <c r="C1068" s="51" t="n">
        <v>11511535</v>
      </c>
      <c r="D1068" s="61" t="s">
        <v>75</v>
      </c>
      <c r="E1068" s="55" t="s">
        <v>14</v>
      </c>
      <c r="F1068" s="38" t="s">
        <v>26</v>
      </c>
      <c r="G1068" s="57" t="n">
        <v>177</v>
      </c>
      <c r="H1068" s="38" t="n">
        <v>0.26</v>
      </c>
      <c r="I1068" s="38" t="n">
        <v>46.16</v>
      </c>
      <c r="J1068" s="13"/>
    </row>
    <row r="1069" ht="22.5" customHeight="1">
      <c r="A1069" s="12" t="n">
        <f>WEEKNUM(B1069,2)</f>
        <v>37</v>
      </c>
      <c r="B1069" s="32" t="n">
        <v>46273</v>
      </c>
      <c r="C1069" s="51" t="n">
        <v>11792342</v>
      </c>
      <c r="D1069" s="61" t="s">
        <v>82</v>
      </c>
      <c r="E1069" s="55" t="s">
        <v>29</v>
      </c>
      <c r="F1069" s="12" t="s">
        <v>15</v>
      </c>
      <c r="G1069" s="57" t="n">
        <v>4</v>
      </c>
      <c r="H1069" s="38" t="n">
        <v>0.2</v>
      </c>
      <c r="I1069" s="38" t="n">
        <v>0.8</v>
      </c>
      <c r="J1069" s="13"/>
    </row>
    <row r="1070" ht="22.5" customHeight="1">
      <c r="A1070" s="12" t="n">
        <f>WEEKNUM(B1070,2)</f>
        <v>37</v>
      </c>
      <c r="B1070" s="32" t="n">
        <v>46273</v>
      </c>
      <c r="C1070" s="51" t="n">
        <v>5365722</v>
      </c>
      <c r="D1070" s="61" t="s">
        <v>83</v>
      </c>
      <c r="E1070" s="55" t="s">
        <v>84</v>
      </c>
      <c r="F1070" s="38" t="s">
        <v>12</v>
      </c>
      <c r="G1070" s="57" t="n">
        <v>27</v>
      </c>
      <c r="H1070" s="38" t="n">
        <v>0.332</v>
      </c>
      <c r="I1070" s="38" t="n">
        <v>8.9724</v>
      </c>
      <c r="J1070" s="13"/>
    </row>
    <row r="1071" ht="22.5" customHeight="1">
      <c r="A1071" s="12" t="n">
        <f>WEEKNUM(B1071,2)</f>
        <v>37</v>
      </c>
      <c r="B1071" s="32" t="n">
        <v>46273</v>
      </c>
      <c r="C1071" s="51" t="n">
        <v>11924654</v>
      </c>
      <c r="D1071" s="61" t="s">
        <v>83</v>
      </c>
      <c r="E1071" s="55" t="s">
        <v>84</v>
      </c>
      <c r="F1071" s="38" t="s">
        <v>12</v>
      </c>
      <c r="G1071" s="57" t="n">
        <v>0</v>
      </c>
      <c r="H1071" s="38" t="n">
        <v>0</v>
      </c>
      <c r="I1071" s="38" t="n">
        <v>0.125</v>
      </c>
      <c r="J1071" s="13"/>
    </row>
    <row r="1072" ht="22.5" customHeight="1">
      <c r="A1072" s="12" t="n">
        <f>WEEKNUM(B1072,2)</f>
        <v>37</v>
      </c>
      <c r="B1072" s="32" t="n">
        <v>46273</v>
      </c>
      <c r="C1072" s="51" t="n">
        <v>12011132</v>
      </c>
      <c r="D1072" s="61" t="s">
        <v>85</v>
      </c>
      <c r="E1072" s="55" t="s">
        <v>14</v>
      </c>
      <c r="F1072" s="12" t="s">
        <v>15</v>
      </c>
      <c r="G1072" s="57" t="n">
        <v>101</v>
      </c>
      <c r="H1072" s="38" t="n">
        <v>0.198</v>
      </c>
      <c r="I1072" s="38" t="n">
        <v>20</v>
      </c>
      <c r="J1072" s="13"/>
    </row>
    <row r="1073" ht="22.5" customHeight="1">
      <c r="A1073" s="12"/>
      <c r="B1073" s="32"/>
      <c r="C1073" s="51"/>
      <c r="D1073" s="61"/>
      <c r="E1073" s="55"/>
      <c r="F1073" s="59"/>
      <c r="G1073" s="60"/>
      <c r="H1073" s="59"/>
      <c r="I1073" s="59"/>
      <c r="J1073" s="13"/>
    </row>
    <row r="1074" ht="22.5" customHeight="1">
      <c r="A1074" s="12" t="n">
        <f>WEEKNUM(B1074,2)</f>
        <v>37</v>
      </c>
      <c r="B1074" s="32" t="n">
        <v>46272</v>
      </c>
      <c r="C1074" s="51" t="n">
        <v>10813123</v>
      </c>
      <c r="D1074" s="61" t="s">
        <v>10</v>
      </c>
      <c r="E1074" s="55" t="s">
        <v>11</v>
      </c>
      <c r="F1074" s="38" t="s">
        <v>12</v>
      </c>
      <c r="G1074" s="12" t="n">
        <v>107</v>
      </c>
      <c r="H1074" s="38" t="n">
        <v>0.382</v>
      </c>
      <c r="I1074" s="38" t="n">
        <v>40.841</v>
      </c>
      <c r="J1074" s="13"/>
    </row>
    <row r="1075" ht="22.5" customHeight="1">
      <c r="A1075" s="12" t="n">
        <f>WEEKNUM(B1075,2)</f>
        <v>37</v>
      </c>
      <c r="B1075" s="32" t="n">
        <v>46272</v>
      </c>
      <c r="C1075" s="51" t="n">
        <v>1745925</v>
      </c>
      <c r="D1075" s="61" t="s">
        <v>13</v>
      </c>
      <c r="E1075" s="55" t="s">
        <v>14</v>
      </c>
      <c r="F1075" s="38" t="s">
        <v>15</v>
      </c>
      <c r="G1075" s="34" t="n">
        <v>448</v>
      </c>
      <c r="H1075" s="38" t="n">
        <v>0.15</v>
      </c>
      <c r="I1075" s="38" t="n">
        <v>67.2</v>
      </c>
      <c r="J1075" s="13"/>
    </row>
    <row r="1076" ht="22.5" customHeight="1">
      <c r="A1076" s="12" t="n">
        <f>WEEKNUM(B1076,2)</f>
        <v>37</v>
      </c>
      <c r="B1076" s="32" t="n">
        <v>46272</v>
      </c>
      <c r="C1076" s="51" t="n">
        <v>6951600</v>
      </c>
      <c r="D1076" s="61" t="s">
        <v>16</v>
      </c>
      <c r="E1076" s="55" t="s">
        <v>17</v>
      </c>
      <c r="F1076" s="38" t="s">
        <v>15</v>
      </c>
      <c r="G1076" s="34" t="n">
        <v>70</v>
      </c>
      <c r="H1076" s="38" t="n">
        <v>0.177</v>
      </c>
      <c r="I1076" s="38" t="n">
        <v>12.376</v>
      </c>
      <c r="J1076" s="13"/>
    </row>
    <row r="1077" ht="22.5" customHeight="1">
      <c r="A1077" s="12" t="n">
        <f>WEEKNUM(B1077,2)</f>
        <v>37</v>
      </c>
      <c r="B1077" s="32" t="n">
        <v>46272</v>
      </c>
      <c r="C1077" s="51" t="n">
        <v>6951594</v>
      </c>
      <c r="D1077" s="61" t="s">
        <v>16</v>
      </c>
      <c r="E1077" s="55" t="s">
        <v>18</v>
      </c>
      <c r="F1077" s="38" t="s">
        <v>15</v>
      </c>
      <c r="G1077" s="34" t="n">
        <v>192</v>
      </c>
      <c r="H1077" s="38" t="n">
        <v>0.7</v>
      </c>
      <c r="I1077" s="38" t="n">
        <v>134.4</v>
      </c>
      <c r="J1077" s="13"/>
    </row>
    <row r="1078" ht="22.5" customHeight="1">
      <c r="A1078" s="12" t="n">
        <f>WEEKNUM(B1078,2)</f>
        <v>37</v>
      </c>
      <c r="B1078" s="32" t="n">
        <v>46272</v>
      </c>
      <c r="C1078" s="51" t="n">
        <v>2732727</v>
      </c>
      <c r="D1078" s="61" t="s">
        <v>10</v>
      </c>
      <c r="E1078" s="55" t="s">
        <v>19</v>
      </c>
      <c r="F1078" s="38" t="s">
        <v>15</v>
      </c>
      <c r="G1078" s="34" t="n">
        <v>505</v>
      </c>
      <c r="H1078" s="38" t="n">
        <v>0.25</v>
      </c>
      <c r="I1078" s="38" t="n">
        <v>126.275</v>
      </c>
      <c r="J1078" s="13"/>
    </row>
    <row r="1079" ht="22.5" customHeight="1">
      <c r="A1079" s="12" t="n">
        <f>WEEKNUM(B1079,2)</f>
        <v>37</v>
      </c>
      <c r="B1079" s="32" t="n">
        <v>46272</v>
      </c>
      <c r="C1079" s="51" t="n">
        <v>5619156</v>
      </c>
      <c r="D1079" s="61" t="s">
        <v>10</v>
      </c>
      <c r="E1079" s="55" t="s">
        <v>19</v>
      </c>
      <c r="F1079" s="38" t="s">
        <v>12</v>
      </c>
      <c r="G1079" s="34" t="n">
        <v>9</v>
      </c>
      <c r="H1079" s="38" t="n">
        <v>0.417</v>
      </c>
      <c r="I1079" s="38" t="n">
        <v>3.7544</v>
      </c>
      <c r="J1079" s="13"/>
    </row>
    <row r="1080" ht="22.5" customHeight="1">
      <c r="A1080" s="12" t="n">
        <f>WEEKNUM(B1080,2)</f>
        <v>37</v>
      </c>
      <c r="B1080" s="32" t="n">
        <v>46272</v>
      </c>
      <c r="C1080" s="51" t="n">
        <v>6425889</v>
      </c>
      <c r="D1080" s="61" t="s">
        <v>10</v>
      </c>
      <c r="E1080" s="55" t="s">
        <v>20</v>
      </c>
      <c r="F1080" s="38" t="s">
        <v>15</v>
      </c>
      <c r="G1080" s="34" t="n">
        <v>124</v>
      </c>
      <c r="H1080" s="38" t="n">
        <v>0.252</v>
      </c>
      <c r="I1080" s="38" t="n">
        <v>31.275</v>
      </c>
      <c r="J1080" s="13"/>
    </row>
    <row r="1081" ht="22.5" customHeight="1">
      <c r="A1081" s="12" t="n">
        <f>WEEKNUM(B1081,2)</f>
        <v>37</v>
      </c>
      <c r="B1081" s="32" t="n">
        <v>46272</v>
      </c>
      <c r="C1081" s="51" t="n">
        <v>6439005</v>
      </c>
      <c r="D1081" s="61" t="s">
        <v>10</v>
      </c>
      <c r="E1081" s="55" t="s">
        <v>20</v>
      </c>
      <c r="F1081" s="38" t="s">
        <v>21</v>
      </c>
      <c r="G1081" s="34" t="n">
        <v>83</v>
      </c>
      <c r="H1081" s="38" t="n">
        <v>0.25</v>
      </c>
      <c r="I1081" s="38" t="n">
        <v>20.75</v>
      </c>
      <c r="J1081" s="13"/>
    </row>
    <row r="1082" ht="22.5" customHeight="1">
      <c r="A1082" s="12" t="n">
        <f>WEEKNUM(B1082,2)</f>
        <v>37</v>
      </c>
      <c r="B1082" s="32" t="n">
        <v>46272</v>
      </c>
      <c r="C1082" s="51" t="n">
        <v>7203110</v>
      </c>
      <c r="D1082" s="61" t="s">
        <v>22</v>
      </c>
      <c r="E1082" s="55" t="s">
        <v>23</v>
      </c>
      <c r="F1082" s="38" t="s">
        <v>15</v>
      </c>
      <c r="G1082" s="34" t="n">
        <v>8</v>
      </c>
      <c r="H1082" s="38" t="n">
        <v>0.2</v>
      </c>
      <c r="I1082" s="38" t="n">
        <v>1.6</v>
      </c>
      <c r="J1082" s="13"/>
    </row>
    <row r="1083" ht="22.5" customHeight="1">
      <c r="A1083" s="12" t="n">
        <f>WEEKNUM(B1083,2)</f>
        <v>37</v>
      </c>
      <c r="B1083" s="32" t="n">
        <v>46272</v>
      </c>
      <c r="C1083" s="51" t="n">
        <v>7202934</v>
      </c>
      <c r="D1083" s="61" t="s">
        <v>22</v>
      </c>
      <c r="E1083" s="55" t="s">
        <v>24</v>
      </c>
      <c r="F1083" s="38" t="s">
        <v>15</v>
      </c>
      <c r="G1083" s="34" t="n">
        <v>66</v>
      </c>
      <c r="H1083" s="38" t="n">
        <v>0.354</v>
      </c>
      <c r="I1083" s="38" t="n">
        <v>23.34</v>
      </c>
      <c r="J1083" s="13"/>
    </row>
    <row r="1084" ht="22.5" customHeight="1">
      <c r="A1084" s="12" t="n">
        <f>WEEKNUM(B1084,2)</f>
        <v>37</v>
      </c>
      <c r="B1084" s="32" t="n">
        <v>46272</v>
      </c>
      <c r="C1084" s="51" t="n">
        <v>5847496</v>
      </c>
      <c r="D1084" s="61" t="s">
        <v>10</v>
      </c>
      <c r="E1084" s="55" t="s">
        <v>25</v>
      </c>
      <c r="F1084" s="38" t="s">
        <v>12</v>
      </c>
      <c r="G1084" s="34" t="n">
        <v>4</v>
      </c>
      <c r="H1084" s="38" t="n">
        <v>0.752</v>
      </c>
      <c r="I1084" s="38" t="n">
        <v>3.0095</v>
      </c>
      <c r="J1084" s="13"/>
    </row>
    <row r="1085" ht="22.5" customHeight="1">
      <c r="A1085" s="12" t="n">
        <f>WEEKNUM(B1085,2)</f>
        <v>37</v>
      </c>
      <c r="B1085" s="32" t="n">
        <v>46272</v>
      </c>
      <c r="C1085" s="51" t="n">
        <v>7572369</v>
      </c>
      <c r="D1085" s="61" t="s">
        <v>10</v>
      </c>
      <c r="E1085" s="55" t="s">
        <v>25</v>
      </c>
      <c r="F1085" s="38" t="s">
        <v>15</v>
      </c>
      <c r="G1085" s="34" t="n">
        <v>74</v>
      </c>
      <c r="H1085" s="38" t="n">
        <v>0.305</v>
      </c>
      <c r="I1085" s="38" t="n">
        <v>22.56</v>
      </c>
      <c r="J1085" s="13"/>
    </row>
    <row r="1086" ht="22.5" customHeight="1">
      <c r="A1086" s="12" t="n">
        <f>WEEKNUM(B1086,2)</f>
        <v>37</v>
      </c>
      <c r="B1086" s="32" t="n">
        <v>46272</v>
      </c>
      <c r="C1086" s="51" t="n">
        <v>8460883</v>
      </c>
      <c r="D1086" s="61" t="s">
        <v>16</v>
      </c>
      <c r="E1086" s="55" t="s">
        <v>11</v>
      </c>
      <c r="F1086" s="38" t="s">
        <v>15</v>
      </c>
      <c r="G1086" s="34" t="n">
        <v>1179</v>
      </c>
      <c r="H1086" s="38" t="n">
        <v>0.14</v>
      </c>
      <c r="I1086" s="38" t="n">
        <v>164.948</v>
      </c>
      <c r="J1086" s="13"/>
    </row>
    <row r="1087" ht="22.5" customHeight="1">
      <c r="A1087" s="12" t="n">
        <f>WEEKNUM(B1087,2)</f>
        <v>37</v>
      </c>
      <c r="B1087" s="32" t="n">
        <v>46272</v>
      </c>
      <c r="C1087" s="51" t="n">
        <v>8531973</v>
      </c>
      <c r="D1087" s="61" t="s">
        <v>16</v>
      </c>
      <c r="E1087" s="55" t="s">
        <v>18</v>
      </c>
      <c r="F1087" s="12" t="s">
        <v>26</v>
      </c>
      <c r="G1087" s="34" t="n">
        <v>2</v>
      </c>
      <c r="H1087" s="38" t="n">
        <v>0.31</v>
      </c>
      <c r="I1087" s="38" t="n">
        <v>0.62</v>
      </c>
      <c r="J1087" s="13"/>
    </row>
    <row r="1088" ht="22.5" customHeight="1">
      <c r="A1088" s="12" t="n">
        <f>WEEKNUM(B1088,2)</f>
        <v>37</v>
      </c>
      <c r="B1088" s="32" t="n">
        <v>46272</v>
      </c>
      <c r="C1088" s="51" t="n">
        <v>8156506</v>
      </c>
      <c r="D1088" s="61" t="s">
        <v>27</v>
      </c>
      <c r="E1088" s="55" t="s">
        <v>14</v>
      </c>
      <c r="F1088" s="38" t="s">
        <v>15</v>
      </c>
      <c r="G1088" s="34" t="n">
        <v>992</v>
      </c>
      <c r="H1088" s="38" t="n">
        <v>0.1</v>
      </c>
      <c r="I1088" s="38" t="n">
        <v>99.2</v>
      </c>
      <c r="J1088" s="13"/>
    </row>
    <row r="1089" ht="22.5" customHeight="1">
      <c r="A1089" s="12" t="n">
        <f>WEEKNUM(B1089,2)</f>
        <v>37</v>
      </c>
      <c r="B1089" s="32" t="n">
        <v>46272</v>
      </c>
      <c r="C1089" s="51" t="n">
        <v>8819666</v>
      </c>
      <c r="D1089" s="61" t="s">
        <v>27</v>
      </c>
      <c r="E1089" s="55" t="s">
        <v>14</v>
      </c>
      <c r="F1089" s="38" t="s">
        <v>12</v>
      </c>
      <c r="G1089" s="34" t="n">
        <v>188</v>
      </c>
      <c r="H1089" s="38" t="n">
        <v>0.106</v>
      </c>
      <c r="I1089" s="38" t="n">
        <v>19.9509</v>
      </c>
      <c r="J1089" s="13"/>
    </row>
    <row r="1090" ht="22.5" customHeight="1">
      <c r="A1090" s="12" t="n">
        <f>WEEKNUM(B1090,2)</f>
        <v>37</v>
      </c>
      <c r="B1090" s="32" t="n">
        <v>46272</v>
      </c>
      <c r="C1090" s="51" t="n">
        <v>91410799</v>
      </c>
      <c r="D1090" s="61" t="s">
        <v>28</v>
      </c>
      <c r="E1090" s="51" t="s">
        <v>29</v>
      </c>
      <c r="F1090" s="12" t="s">
        <v>15</v>
      </c>
      <c r="G1090" s="34" t="n">
        <v>500</v>
      </c>
      <c r="H1090" s="38" t="n">
        <v>0.02</v>
      </c>
      <c r="I1090" s="38" t="n">
        <v>10</v>
      </c>
      <c r="J1090" s="13"/>
    </row>
    <row r="1091" ht="22.5" customHeight="1">
      <c r="A1091" s="12" t="n">
        <f>WEEKNUM(B1091,2)</f>
        <v>37</v>
      </c>
      <c r="B1091" s="32" t="n">
        <v>46272</v>
      </c>
      <c r="C1091" s="51" t="n">
        <v>7872826</v>
      </c>
      <c r="D1091" s="61" t="s">
        <v>30</v>
      </c>
      <c r="E1091" s="55" t="s">
        <v>14</v>
      </c>
      <c r="F1091" s="38" t="s">
        <v>15</v>
      </c>
      <c r="G1091" s="34" t="n">
        <v>47</v>
      </c>
      <c r="H1091" s="38" t="n">
        <v>0.483</v>
      </c>
      <c r="I1091" s="38" t="n">
        <v>22.722</v>
      </c>
      <c r="J1091" s="13"/>
    </row>
    <row r="1092" ht="22.5" customHeight="1">
      <c r="A1092" s="12" t="n">
        <f>WEEKNUM(B1092,2)</f>
        <v>37</v>
      </c>
      <c r="B1092" s="32" t="n">
        <v>46272</v>
      </c>
      <c r="C1092" s="51" t="n">
        <v>9311355</v>
      </c>
      <c r="D1092" s="61" t="s">
        <v>31</v>
      </c>
      <c r="E1092" s="55" t="s">
        <v>14</v>
      </c>
      <c r="F1092" s="38" t="s">
        <v>15</v>
      </c>
      <c r="G1092" s="34" t="n">
        <v>20</v>
      </c>
      <c r="H1092" s="38" t="n">
        <v>0.15</v>
      </c>
      <c r="I1092" s="38" t="n">
        <v>3</v>
      </c>
      <c r="J1092" s="13"/>
    </row>
    <row r="1093" ht="22.5" customHeight="1">
      <c r="A1093" s="12" t="n">
        <f>WEEKNUM(B1093,2)</f>
        <v>37</v>
      </c>
      <c r="B1093" s="32" t="n">
        <v>46272</v>
      </c>
      <c r="C1093" s="51" t="n">
        <v>10210818</v>
      </c>
      <c r="D1093" s="61" t="s">
        <v>27</v>
      </c>
      <c r="E1093" s="55" t="s">
        <v>14</v>
      </c>
      <c r="F1093" s="12" t="s">
        <v>26</v>
      </c>
      <c r="G1093" s="34" t="n">
        <v>57</v>
      </c>
      <c r="H1093" s="38" t="n">
        <v>0.11</v>
      </c>
      <c r="I1093" s="38" t="n">
        <v>6.12</v>
      </c>
      <c r="J1093" s="63"/>
    </row>
    <row r="1094" ht="22.5" customHeight="1">
      <c r="A1094" s="12" t="n">
        <f>WEEKNUM(B1094,2)</f>
        <v>37</v>
      </c>
      <c r="B1094" s="32" t="n">
        <v>46272</v>
      </c>
      <c r="C1094" s="51" t="n">
        <v>10501490</v>
      </c>
      <c r="D1094" s="61" t="s">
        <v>13</v>
      </c>
      <c r="E1094" s="55" t="s">
        <v>14</v>
      </c>
      <c r="F1094" s="38" t="s">
        <v>15</v>
      </c>
      <c r="G1094" s="34" t="n">
        <v>6</v>
      </c>
      <c r="H1094" s="38" t="n">
        <v>0.13</v>
      </c>
      <c r="I1094" s="38" t="n">
        <v>0.78</v>
      </c>
      <c r="J1094" s="13"/>
    </row>
    <row r="1095" ht="22.5" customHeight="1">
      <c r="A1095" s="12" t="n">
        <f>WEEKNUM(B1095,2)</f>
        <v>37</v>
      </c>
      <c r="B1095" s="32" t="n">
        <v>46272</v>
      </c>
      <c r="C1095" s="51" t="n">
        <v>10912510</v>
      </c>
      <c r="D1095" s="61" t="s">
        <v>10</v>
      </c>
      <c r="E1095" s="66" t="s">
        <v>11</v>
      </c>
      <c r="F1095" s="38" t="s">
        <v>32</v>
      </c>
      <c r="G1095" s="34" t="n">
        <v>666</v>
      </c>
      <c r="H1095" s="38" t="n">
        <v>0.23</v>
      </c>
      <c r="I1095" s="38" t="n">
        <v>151.68</v>
      </c>
      <c r="J1095" s="63" t="n">
        <v>151.679</v>
      </c>
    </row>
    <row r="1096" ht="22.5" customHeight="1">
      <c r="A1096" s="12" t="n">
        <f>WEEKNUM(B1096,2)</f>
        <v>37</v>
      </c>
      <c r="B1096" s="32" t="n">
        <v>46272</v>
      </c>
      <c r="C1096" s="51" t="n">
        <v>11080098</v>
      </c>
      <c r="D1096" s="61" t="s">
        <v>22</v>
      </c>
      <c r="E1096" s="55" t="s">
        <v>24</v>
      </c>
      <c r="F1096" s="38" t="s">
        <v>15</v>
      </c>
      <c r="G1096" s="34" t="n">
        <v>0</v>
      </c>
      <c r="H1096" s="38" t="n">
        <v>0</v>
      </c>
      <c r="I1096" s="38" t="n">
        <v>0</v>
      </c>
      <c r="J1096" s="13"/>
    </row>
    <row r="1097" ht="22.5" customHeight="1">
      <c r="A1097" s="12" t="n">
        <f>WEEKNUM(B1097,2)</f>
        <v>37</v>
      </c>
      <c r="B1097" s="32" t="n">
        <v>46272</v>
      </c>
      <c r="C1097" s="51" t="n">
        <v>91540124</v>
      </c>
      <c r="D1097" s="61" t="s">
        <v>33</v>
      </c>
      <c r="E1097" s="55" t="s">
        <v>34</v>
      </c>
      <c r="F1097" s="38" t="s">
        <v>12</v>
      </c>
      <c r="G1097" s="34" t="n">
        <v>21</v>
      </c>
      <c r="H1097" s="38" t="n">
        <v>0.663</v>
      </c>
      <c r="I1097" s="38" t="n">
        <v>13.9326</v>
      </c>
      <c r="J1097" s="13"/>
    </row>
    <row r="1098" ht="22.5" customHeight="1">
      <c r="A1098" s="12" t="n">
        <f>WEEKNUM(B1098,2)</f>
        <v>37</v>
      </c>
      <c r="B1098" s="32" t="n">
        <v>46272</v>
      </c>
      <c r="C1098" s="51" t="n">
        <v>91548042</v>
      </c>
      <c r="D1098" s="61" t="s">
        <v>13</v>
      </c>
      <c r="E1098" s="55" t="s">
        <v>14</v>
      </c>
      <c r="F1098" s="38" t="s">
        <v>12</v>
      </c>
      <c r="G1098" s="34" t="n">
        <v>0</v>
      </c>
      <c r="H1098" s="38" t="n">
        <v>0</v>
      </c>
      <c r="I1098" s="38" t="n">
        <v>0.0343</v>
      </c>
      <c r="J1098" s="13"/>
    </row>
    <row r="1099" ht="22.5" customHeight="1">
      <c r="A1099" s="12" t="n">
        <f>WEEKNUM(B1099,2)</f>
        <v>37</v>
      </c>
      <c r="B1099" s="32" t="n">
        <v>46272</v>
      </c>
      <c r="C1099" s="51" t="n">
        <v>91548043</v>
      </c>
      <c r="D1099" s="61" t="s">
        <v>28</v>
      </c>
      <c r="E1099" s="55" t="s">
        <v>36</v>
      </c>
      <c r="F1099" s="38" t="s">
        <v>15</v>
      </c>
      <c r="G1099" s="34" t="n">
        <v>201</v>
      </c>
      <c r="H1099" s="38" t="n">
        <v>0.1</v>
      </c>
      <c r="I1099" s="38" t="n">
        <v>20.1</v>
      </c>
      <c r="J1099" s="13"/>
    </row>
    <row r="1100" ht="22.5" customHeight="1">
      <c r="A1100" s="12" t="n">
        <f>WEEKNUM(B1100,2)</f>
        <v>37</v>
      </c>
      <c r="B1100" s="32" t="n">
        <v>46272</v>
      </c>
      <c r="C1100" s="51" t="n">
        <v>11715627</v>
      </c>
      <c r="D1100" s="61" t="s">
        <v>31</v>
      </c>
      <c r="E1100" s="55" t="s">
        <v>14</v>
      </c>
      <c r="F1100" s="38" t="s">
        <v>15</v>
      </c>
      <c r="G1100" s="34" t="n">
        <v>0</v>
      </c>
      <c r="H1100" s="38" t="n">
        <v>0</v>
      </c>
      <c r="I1100" s="38" t="n">
        <v>0</v>
      </c>
      <c r="J1100" s="13"/>
    </row>
    <row r="1101" ht="22.5" customHeight="1">
      <c r="A1101" s="12" t="n">
        <f>WEEKNUM(B1101,2)</f>
        <v>37</v>
      </c>
      <c r="B1101" s="32" t="n">
        <v>46272</v>
      </c>
      <c r="C1101" s="51" t="n">
        <v>11715655</v>
      </c>
      <c r="D1101" s="61" t="s">
        <v>16</v>
      </c>
      <c r="E1101" s="55" t="s">
        <v>11</v>
      </c>
      <c r="F1101" s="38" t="s">
        <v>15</v>
      </c>
      <c r="G1101" s="34" t="n">
        <v>0</v>
      </c>
      <c r="H1101" s="38" t="n">
        <v>0</v>
      </c>
      <c r="I1101" s="38" t="n">
        <v>0</v>
      </c>
      <c r="J1101" s="13"/>
    </row>
    <row r="1102" ht="22.5" customHeight="1">
      <c r="A1102" s="12" t="n">
        <f>WEEKNUM(B1102,2)</f>
        <v>37</v>
      </c>
      <c r="B1102" s="32" t="n">
        <v>46272</v>
      </c>
      <c r="C1102" s="51" t="n">
        <v>11715811</v>
      </c>
      <c r="D1102" s="61" t="s">
        <v>16</v>
      </c>
      <c r="E1102" s="51" t="s">
        <v>17</v>
      </c>
      <c r="F1102" s="12" t="s">
        <v>15</v>
      </c>
      <c r="G1102" s="34" t="n">
        <v>0</v>
      </c>
      <c r="H1102" s="38" t="n">
        <v>0</v>
      </c>
      <c r="I1102" s="38" t="n">
        <v>0</v>
      </c>
      <c r="J1102" s="13"/>
    </row>
    <row r="1103" ht="22.5" customHeight="1">
      <c r="A1103" s="12" t="n">
        <f>WEEKNUM(B1103,2)</f>
        <v>37</v>
      </c>
      <c r="B1103" s="32" t="n">
        <v>46272</v>
      </c>
      <c r="C1103" s="51" t="n">
        <v>11729927</v>
      </c>
      <c r="D1103" s="61" t="s">
        <v>10</v>
      </c>
      <c r="E1103" s="51" t="s">
        <v>20</v>
      </c>
      <c r="F1103" s="12" t="s">
        <v>15</v>
      </c>
      <c r="G1103" s="34" t="n">
        <v>0</v>
      </c>
      <c r="H1103" s="38" t="n">
        <v>0</v>
      </c>
      <c r="I1103" s="38" t="n">
        <v>0</v>
      </c>
      <c r="J1103" s="13"/>
    </row>
    <row r="1104" ht="22.5" customHeight="1">
      <c r="A1104" s="12" t="n">
        <f>WEEKNUM(B1104,2)</f>
        <v>37</v>
      </c>
      <c r="B1104" s="32" t="n">
        <v>46272</v>
      </c>
      <c r="C1104" s="51" t="n">
        <v>11729820</v>
      </c>
      <c r="D1104" s="61" t="s">
        <v>10</v>
      </c>
      <c r="E1104" s="51" t="s">
        <v>25</v>
      </c>
      <c r="F1104" s="12" t="s">
        <v>15</v>
      </c>
      <c r="G1104" s="34" t="n">
        <v>0</v>
      </c>
      <c r="H1104" s="38" t="n">
        <v>0</v>
      </c>
      <c r="I1104" s="38" t="n">
        <v>0</v>
      </c>
      <c r="J1104" s="65"/>
    </row>
    <row r="1105" ht="22.5" customHeight="1">
      <c r="A1105" s="12" t="n">
        <f>WEEKNUM(B1105,2)</f>
        <v>37</v>
      </c>
      <c r="B1105" s="32" t="n">
        <v>46272</v>
      </c>
      <c r="C1105" s="51" t="n">
        <v>11729830</v>
      </c>
      <c r="D1105" s="61" t="s">
        <v>10</v>
      </c>
      <c r="E1105" s="51" t="s">
        <v>11</v>
      </c>
      <c r="F1105" s="12" t="s">
        <v>12</v>
      </c>
      <c r="G1105" s="34" t="n">
        <v>0</v>
      </c>
      <c r="H1105" s="38" t="n">
        <v>0</v>
      </c>
      <c r="I1105" s="38" t="n">
        <v>0.0009</v>
      </c>
      <c r="J1105" s="13"/>
    </row>
    <row r="1106" ht="22.5" customHeight="1">
      <c r="A1106" s="12" t="n">
        <f>WEEKNUM(B1106,2)</f>
        <v>37</v>
      </c>
      <c r="B1106" s="32" t="n">
        <v>46272</v>
      </c>
      <c r="C1106" s="51" t="n">
        <v>11892329</v>
      </c>
      <c r="D1106" s="61" t="s">
        <v>10</v>
      </c>
      <c r="E1106" s="51" t="s">
        <v>11</v>
      </c>
      <c r="F1106" s="12" t="s">
        <v>15</v>
      </c>
      <c r="G1106" s="34" t="n">
        <v>501</v>
      </c>
      <c r="H1106" s="38" t="n">
        <v>0.25</v>
      </c>
      <c r="I1106" s="38" t="n">
        <v>125.25</v>
      </c>
      <c r="J1106" s="13"/>
    </row>
    <row r="1107" ht="22.5" customHeight="1">
      <c r="A1107" s="12" t="n">
        <f>WEEKNUM(B1107,2)</f>
        <v>37</v>
      </c>
      <c r="B1107" s="32" t="n">
        <v>46272</v>
      </c>
      <c r="C1107" s="51" t="n">
        <v>91557161</v>
      </c>
      <c r="D1107" s="61" t="s">
        <v>86</v>
      </c>
      <c r="E1107" s="55" t="s">
        <v>14</v>
      </c>
      <c r="F1107" s="12" t="s">
        <v>12</v>
      </c>
      <c r="G1107" s="34" t="n">
        <v>0</v>
      </c>
      <c r="H1107" s="38" t="n">
        <v>0</v>
      </c>
      <c r="I1107" s="38" t="n">
        <v>0.0017</v>
      </c>
      <c r="J1107" s="13"/>
    </row>
    <row r="1108" ht="22.5" customHeight="1">
      <c r="A1108" s="12" t="n">
        <f>WEEKNUM(B1108,2)</f>
        <v>37</v>
      </c>
      <c r="B1108" s="32" t="n">
        <v>46272</v>
      </c>
      <c r="C1108" s="51" t="n">
        <v>91557333</v>
      </c>
      <c r="D1108" s="61" t="s">
        <v>91</v>
      </c>
      <c r="E1108" s="55" t="s">
        <v>14</v>
      </c>
      <c r="F1108" s="12" t="s">
        <v>12</v>
      </c>
      <c r="G1108" s="34" t="n">
        <v>0</v>
      </c>
      <c r="H1108" s="38" t="n">
        <v>0</v>
      </c>
      <c r="I1108" s="38" t="n">
        <v>0.0373</v>
      </c>
      <c r="J1108" s="13"/>
    </row>
    <row r="1109" ht="22.5" customHeight="1">
      <c r="A1109" s="12" t="n">
        <f>WEEKNUM(B1109,2)</f>
        <v>37</v>
      </c>
      <c r="B1109" s="32" t="n">
        <v>46272</v>
      </c>
      <c r="C1109" s="51" t="n">
        <v>91557162</v>
      </c>
      <c r="D1109" s="61" t="s">
        <v>35</v>
      </c>
      <c r="E1109" s="55" t="s">
        <v>14</v>
      </c>
      <c r="F1109" s="12" t="s">
        <v>12</v>
      </c>
      <c r="G1109" s="34" t="n">
        <v>0</v>
      </c>
      <c r="H1109" s="38" t="n">
        <v>0</v>
      </c>
      <c r="I1109" s="38" t="n">
        <v>0.0004</v>
      </c>
      <c r="J1109" s="13"/>
    </row>
    <row r="1110" ht="22.5" customHeight="1">
      <c r="A1110" s="12" t="n">
        <f>WEEKNUM(B1110,2)</f>
        <v>37</v>
      </c>
      <c r="B1110" s="32" t="n">
        <v>46272</v>
      </c>
      <c r="C1110" s="51" t="n">
        <v>6061077</v>
      </c>
      <c r="D1110" s="61" t="s">
        <v>38</v>
      </c>
      <c r="E1110" s="55" t="s">
        <v>14</v>
      </c>
      <c r="F1110" s="38" t="s">
        <v>15</v>
      </c>
      <c r="G1110" s="34" t="n">
        <v>0</v>
      </c>
      <c r="H1110" s="38" t="n">
        <v>0</v>
      </c>
      <c r="I1110" s="38" t="n">
        <v>0</v>
      </c>
      <c r="J1110" s="13"/>
    </row>
    <row r="1111" ht="22.5" customHeight="1">
      <c r="A1111" s="12" t="n">
        <f>WEEKNUM(B1111,2)</f>
        <v>37</v>
      </c>
      <c r="B1111" s="32" t="n">
        <v>46272</v>
      </c>
      <c r="C1111" s="51" t="n">
        <v>6607117</v>
      </c>
      <c r="D1111" s="62" t="s">
        <v>38</v>
      </c>
      <c r="E1111" s="51" t="s">
        <v>14</v>
      </c>
      <c r="F1111" s="37" t="s">
        <v>15</v>
      </c>
      <c r="G1111" s="71" t="n">
        <v>205</v>
      </c>
      <c r="H1111" s="72" t="n">
        <v>0.586</v>
      </c>
      <c r="I1111" s="72" t="n">
        <v>120.141</v>
      </c>
      <c r="J1111" s="69"/>
    </row>
    <row r="1112" ht="22.5" customHeight="1">
      <c r="A1112" s="12" t="n">
        <f>WEEKNUM(B1112,2)</f>
        <v>37</v>
      </c>
      <c r="B1112" s="32" t="n">
        <v>46272</v>
      </c>
      <c r="C1112" s="51" t="n">
        <v>5497580</v>
      </c>
      <c r="D1112" s="62" t="s">
        <v>28</v>
      </c>
      <c r="E1112" s="51" t="s">
        <v>17</v>
      </c>
      <c r="F1112" s="12" t="s">
        <v>15</v>
      </c>
      <c r="G1112" s="34" t="n">
        <v>1363</v>
      </c>
      <c r="H1112" s="38" t="n">
        <v>0.254</v>
      </c>
      <c r="I1112" s="38" t="n">
        <v>346.278</v>
      </c>
      <c r="J1112" s="12"/>
    </row>
    <row r="1113" ht="22.5" customHeight="1">
      <c r="A1113" s="12" t="n">
        <f>WEEKNUM(B1113,2)</f>
        <v>37</v>
      </c>
      <c r="B1113" s="32" t="n">
        <v>46272</v>
      </c>
      <c r="C1113" s="51" t="n">
        <v>91407542</v>
      </c>
      <c r="D1113" s="62" t="s">
        <v>28</v>
      </c>
      <c r="E1113" s="51" t="s">
        <v>39</v>
      </c>
      <c r="F1113" s="12" t="s">
        <v>15</v>
      </c>
      <c r="G1113" s="34" t="n">
        <v>380</v>
      </c>
      <c r="H1113" s="38" t="n">
        <v>0.021</v>
      </c>
      <c r="I1113" s="38" t="n">
        <v>7.902</v>
      </c>
      <c r="J1113" s="12"/>
    </row>
    <row r="1114" ht="22.5" customHeight="1">
      <c r="A1114" s="12" t="n">
        <f>WEEKNUM(B1114,2)</f>
        <v>37</v>
      </c>
      <c r="B1114" s="32" t="n">
        <v>46272</v>
      </c>
      <c r="C1114" s="51" t="n">
        <v>8998645</v>
      </c>
      <c r="D1114" s="62" t="s">
        <v>28</v>
      </c>
      <c r="E1114" s="51" t="s">
        <v>17</v>
      </c>
      <c r="F1114" s="12" t="s">
        <v>15</v>
      </c>
      <c r="G1114" s="56" t="n">
        <v>12</v>
      </c>
      <c r="H1114" s="38" t="n">
        <v>0.351</v>
      </c>
      <c r="I1114" s="38" t="n">
        <v>4.206</v>
      </c>
      <c r="J1114" s="12"/>
    </row>
    <row r="1115" ht="22.5" customHeight="1">
      <c r="A1115" s="12" t="n">
        <f>WEEKNUM(B1115,2)</f>
        <v>37</v>
      </c>
      <c r="B1115" s="32" t="n">
        <v>46272</v>
      </c>
      <c r="C1115" s="51" t="n">
        <v>4383473</v>
      </c>
      <c r="D1115" s="62" t="s">
        <v>38</v>
      </c>
      <c r="E1115" s="51" t="s">
        <v>14</v>
      </c>
      <c r="F1115" s="38" t="s">
        <v>15</v>
      </c>
      <c r="G1115" s="34" t="n">
        <v>141</v>
      </c>
      <c r="H1115" s="38" t="n">
        <v>0.179</v>
      </c>
      <c r="I1115" s="38" t="n">
        <v>25.218</v>
      </c>
      <c r="J1115" s="12"/>
    </row>
    <row r="1116" ht="22.5" customHeight="1">
      <c r="A1116" s="12" t="n">
        <f>WEEKNUM(B1116,2)</f>
        <v>37</v>
      </c>
      <c r="B1116" s="32" t="n">
        <v>46272</v>
      </c>
      <c r="C1116" s="51" t="n">
        <v>8094753</v>
      </c>
      <c r="D1116" s="62" t="s">
        <v>38</v>
      </c>
      <c r="E1116" s="51" t="s">
        <v>14</v>
      </c>
      <c r="F1116" s="12" t="s">
        <v>26</v>
      </c>
      <c r="G1116" s="34" t="n">
        <v>194</v>
      </c>
      <c r="H1116" s="38" t="n">
        <v>0.2</v>
      </c>
      <c r="I1116" s="38" t="n">
        <v>38.43</v>
      </c>
      <c r="J1116" s="12"/>
    </row>
    <row r="1117" ht="22.5" customHeight="1">
      <c r="A1117" s="12" t="n">
        <f>WEEKNUM(B1117,2)</f>
        <v>37</v>
      </c>
      <c r="B1117" s="32" t="n">
        <v>46272</v>
      </c>
      <c r="C1117" s="51" t="n">
        <v>9415350</v>
      </c>
      <c r="D1117" s="62" t="s">
        <v>40</v>
      </c>
      <c r="E1117" s="51" t="s">
        <v>14</v>
      </c>
      <c r="F1117" s="12" t="s">
        <v>26</v>
      </c>
      <c r="G1117" s="34" t="n">
        <v>49</v>
      </c>
      <c r="H1117" s="38" t="n">
        <v>0.17</v>
      </c>
      <c r="I1117" s="38" t="n">
        <v>8.09</v>
      </c>
      <c r="J1117" s="12"/>
    </row>
    <row r="1118" ht="22.5" customHeight="1">
      <c r="A1118" s="12" t="n">
        <f>WEEKNUM(B1118,2)</f>
        <v>37</v>
      </c>
      <c r="B1118" s="32" t="n">
        <v>46272</v>
      </c>
      <c r="C1118" s="51" t="n">
        <v>2783561</v>
      </c>
      <c r="D1118" s="62" t="s">
        <v>41</v>
      </c>
      <c r="E1118" s="51" t="s">
        <v>14</v>
      </c>
      <c r="F1118" s="38" t="s">
        <v>15</v>
      </c>
      <c r="G1118" s="56" t="n">
        <v>455</v>
      </c>
      <c r="H1118" s="38" t="n">
        <v>0.102</v>
      </c>
      <c r="I1118" s="38" t="n">
        <v>46.605</v>
      </c>
      <c r="J1118" s="12"/>
    </row>
    <row r="1119" ht="22.5" customHeight="1">
      <c r="A1119" s="12" t="n">
        <f>WEEKNUM(B1119,2)</f>
        <v>37</v>
      </c>
      <c r="B1119" s="32" t="n">
        <v>46272</v>
      </c>
      <c r="C1119" s="51" t="n">
        <v>10599157</v>
      </c>
      <c r="D1119" s="62" t="s">
        <v>42</v>
      </c>
      <c r="E1119" s="51" t="s">
        <v>14</v>
      </c>
      <c r="F1119" s="38" t="s">
        <v>15</v>
      </c>
      <c r="G1119" s="56" t="n">
        <v>105</v>
      </c>
      <c r="H1119" s="38" t="n">
        <v>0.309</v>
      </c>
      <c r="I1119" s="38" t="n">
        <v>32.4</v>
      </c>
      <c r="J1119" s="12"/>
    </row>
    <row r="1120" ht="22.5" customHeight="1">
      <c r="A1120" s="12" t="n">
        <f>WEEKNUM(B1120,2)</f>
        <v>37</v>
      </c>
      <c r="B1120" s="32" t="n">
        <v>46272</v>
      </c>
      <c r="C1120" s="51" t="n">
        <v>10599681</v>
      </c>
      <c r="D1120" s="62" t="s">
        <v>43</v>
      </c>
      <c r="E1120" s="51" t="s">
        <v>14</v>
      </c>
      <c r="F1120" s="38" t="s">
        <v>15</v>
      </c>
      <c r="G1120" s="56" t="n">
        <v>400</v>
      </c>
      <c r="H1120" s="38" t="n">
        <v>0.13</v>
      </c>
      <c r="I1120" s="38" t="n">
        <v>52</v>
      </c>
      <c r="J1120" s="12"/>
    </row>
    <row r="1121" ht="22.5" customHeight="1">
      <c r="A1121" s="12" t="n">
        <f>WEEKNUM(B1121,2)</f>
        <v>37</v>
      </c>
      <c r="B1121" s="32" t="n">
        <v>46272</v>
      </c>
      <c r="C1121" s="51" t="n">
        <v>6060965</v>
      </c>
      <c r="D1121" s="62" t="s">
        <v>38</v>
      </c>
      <c r="E1121" s="51" t="s">
        <v>14</v>
      </c>
      <c r="F1121" s="38" t="s">
        <v>15</v>
      </c>
      <c r="G1121" s="57" t="n">
        <v>147</v>
      </c>
      <c r="H1121" s="38" t="n">
        <v>0.314</v>
      </c>
      <c r="I1121" s="38" t="n">
        <v>46.15</v>
      </c>
      <c r="J1121" s="12"/>
    </row>
    <row r="1122" ht="22.5" customHeight="1">
      <c r="A1122" s="12" t="n">
        <f>WEEKNUM(B1122,2)</f>
        <v>37</v>
      </c>
      <c r="B1122" s="32" t="n">
        <v>46272</v>
      </c>
      <c r="C1122" s="51" t="n">
        <v>10842514</v>
      </c>
      <c r="D1122" s="62" t="s">
        <v>44</v>
      </c>
      <c r="E1122" s="51" t="s">
        <v>14</v>
      </c>
      <c r="F1122" s="12" t="s">
        <v>26</v>
      </c>
      <c r="G1122" s="34" t="n">
        <v>1</v>
      </c>
      <c r="H1122" s="38" t="n">
        <v>0.05</v>
      </c>
      <c r="I1122" s="38" t="n">
        <v>0.05</v>
      </c>
      <c r="J1122" s="12"/>
    </row>
    <row r="1123" ht="22.5" customHeight="1">
      <c r="A1123" s="12" t="n">
        <f>WEEKNUM(B1123,2)</f>
        <v>37</v>
      </c>
      <c r="B1123" s="32" t="n">
        <v>46272</v>
      </c>
      <c r="C1123" s="51" t="n">
        <v>10815258</v>
      </c>
      <c r="D1123" s="62" t="s">
        <v>44</v>
      </c>
      <c r="E1123" s="51" t="s">
        <v>14</v>
      </c>
      <c r="F1123" s="38" t="s">
        <v>15</v>
      </c>
      <c r="G1123" s="34" t="n">
        <v>9</v>
      </c>
      <c r="H1123" s="38" t="n">
        <v>0.203</v>
      </c>
      <c r="I1123" s="38" t="n">
        <v>1.827</v>
      </c>
      <c r="J1123" s="12"/>
    </row>
    <row r="1124" ht="22.5" customHeight="1">
      <c r="A1124" s="12" t="n">
        <f>WEEKNUM(B1124,2)</f>
        <v>37</v>
      </c>
      <c r="B1124" s="32" t="n">
        <v>46272</v>
      </c>
      <c r="C1124" s="51" t="n">
        <v>91535229</v>
      </c>
      <c r="D1124" s="62" t="s">
        <v>28</v>
      </c>
      <c r="E1124" s="51" t="s">
        <v>39</v>
      </c>
      <c r="F1124" s="38" t="s">
        <v>15</v>
      </c>
      <c r="G1124" s="34" t="n">
        <v>9</v>
      </c>
      <c r="H1124" s="38" t="n">
        <v>0.04</v>
      </c>
      <c r="I1124" s="38" t="n">
        <v>0.36</v>
      </c>
      <c r="J1124" s="12"/>
    </row>
    <row r="1125" ht="22.5" customHeight="1">
      <c r="A1125" s="12" t="n">
        <f>WEEKNUM(B1125,2)</f>
        <v>37</v>
      </c>
      <c r="B1125" s="32" t="n">
        <v>46272</v>
      </c>
      <c r="C1125" s="51" t="n">
        <v>91535331</v>
      </c>
      <c r="D1125" s="62" t="s">
        <v>28</v>
      </c>
      <c r="E1125" s="51" t="s">
        <v>29</v>
      </c>
      <c r="F1125" s="38" t="s">
        <v>15</v>
      </c>
      <c r="G1125" s="57" t="n">
        <v>21</v>
      </c>
      <c r="H1125" s="38" t="n">
        <v>0.04</v>
      </c>
      <c r="I1125" s="38" t="n">
        <v>0.84</v>
      </c>
      <c r="J1125" s="12"/>
    </row>
    <row r="1126" ht="22.5" customHeight="1">
      <c r="A1126" s="12" t="n">
        <f>WEEKNUM(B1126,2)</f>
        <v>37</v>
      </c>
      <c r="B1126" s="32" t="n">
        <v>46272</v>
      </c>
      <c r="C1126" s="51" t="n">
        <v>11324493</v>
      </c>
      <c r="D1126" s="62" t="s">
        <v>28</v>
      </c>
      <c r="E1126" s="51" t="s">
        <v>17</v>
      </c>
      <c r="F1126" s="12" t="s">
        <v>15</v>
      </c>
      <c r="G1126" s="34" t="n">
        <v>2</v>
      </c>
      <c r="H1126" s="38" t="n">
        <v>0.3</v>
      </c>
      <c r="I1126" s="38" t="n">
        <v>0.6</v>
      </c>
      <c r="J1126" s="12"/>
    </row>
    <row r="1127" ht="22.5" customHeight="1">
      <c r="A1127" s="12" t="n">
        <f>WEEKNUM(B1127,2)</f>
        <v>37</v>
      </c>
      <c r="B1127" s="32" t="n">
        <v>46272</v>
      </c>
      <c r="C1127" s="51" t="n">
        <v>10298628</v>
      </c>
      <c r="D1127" s="62" t="s">
        <v>45</v>
      </c>
      <c r="E1127" s="51" t="s">
        <v>14</v>
      </c>
      <c r="F1127" s="12" t="s">
        <v>26</v>
      </c>
      <c r="G1127" s="57" t="n">
        <v>86</v>
      </c>
      <c r="H1127" s="38" t="n">
        <v>0.74</v>
      </c>
      <c r="I1127" s="38" t="n">
        <v>63.98</v>
      </c>
      <c r="J1127" s="12"/>
    </row>
    <row r="1128" ht="22.5" customHeight="1">
      <c r="A1128" s="12" t="n">
        <f>WEEKNUM(B1128,2)</f>
        <v>37</v>
      </c>
      <c r="B1128" s="32" t="n">
        <v>46272</v>
      </c>
      <c r="C1128" s="51" t="n">
        <v>11655595</v>
      </c>
      <c r="D1128" s="62" t="s">
        <v>46</v>
      </c>
      <c r="E1128" s="51" t="s">
        <v>14</v>
      </c>
      <c r="F1128" s="12" t="s">
        <v>26</v>
      </c>
      <c r="G1128" s="34" t="n">
        <v>0</v>
      </c>
      <c r="H1128" s="38" t="n">
        <v>0</v>
      </c>
      <c r="I1128" s="38" t="n">
        <v>0.32</v>
      </c>
      <c r="J1128" s="12"/>
    </row>
    <row r="1129" ht="22.5" customHeight="1">
      <c r="A1129" s="12" t="n">
        <f>WEEKNUM(B1129,2)</f>
        <v>37</v>
      </c>
      <c r="B1129" s="32" t="n">
        <v>46272</v>
      </c>
      <c r="C1129" s="51" t="n">
        <v>11655596</v>
      </c>
      <c r="D1129" s="62" t="s">
        <v>46</v>
      </c>
      <c r="E1129" s="51" t="s">
        <v>14</v>
      </c>
      <c r="F1129" s="12" t="s">
        <v>12</v>
      </c>
      <c r="G1129" s="34" t="n">
        <v>0</v>
      </c>
      <c r="H1129" s="38" t="n">
        <v>0</v>
      </c>
      <c r="I1129" s="38" t="n">
        <v>0</v>
      </c>
      <c r="J1129" s="12"/>
    </row>
    <row r="1130" ht="22.5" customHeight="1">
      <c r="A1130" s="12" t="n">
        <f>WEEKNUM(B1130,2)</f>
        <v>37</v>
      </c>
      <c r="B1130" s="32" t="n">
        <v>46272</v>
      </c>
      <c r="C1130" s="51" t="n">
        <v>11690183</v>
      </c>
      <c r="D1130" s="62" t="s">
        <v>41</v>
      </c>
      <c r="E1130" s="51" t="s">
        <v>14</v>
      </c>
      <c r="F1130" s="12" t="s">
        <v>15</v>
      </c>
      <c r="G1130" s="57" t="n">
        <v>45</v>
      </c>
      <c r="H1130" s="38" t="n">
        <v>0.2</v>
      </c>
      <c r="I1130" s="38" t="n">
        <v>9</v>
      </c>
      <c r="J1130" s="12"/>
    </row>
    <row r="1131" ht="22.5" customHeight="1">
      <c r="A1131" s="12" t="n">
        <f>WEEKNUM(B1131,2)</f>
        <v>37</v>
      </c>
      <c r="B1131" s="32" t="n">
        <v>46272</v>
      </c>
      <c r="C1131" s="51" t="n">
        <v>11763482</v>
      </c>
      <c r="D1131" s="62" t="s">
        <v>46</v>
      </c>
      <c r="E1131" s="51" t="s">
        <v>14</v>
      </c>
      <c r="F1131" s="12" t="s">
        <v>12</v>
      </c>
      <c r="G1131" s="34" t="n">
        <v>0</v>
      </c>
      <c r="H1131" s="38" t="n">
        <v>0</v>
      </c>
      <c r="I1131" s="38" t="n">
        <v>0.1779</v>
      </c>
      <c r="J1131" s="12"/>
    </row>
    <row r="1132" ht="22.5" customHeight="1">
      <c r="A1132" s="12" t="n">
        <f>WEEKNUM(B1132,2)</f>
        <v>37</v>
      </c>
      <c r="B1132" s="32" t="n">
        <v>46272</v>
      </c>
      <c r="C1132" s="51" t="n">
        <v>5464039</v>
      </c>
      <c r="D1132" s="62" t="s">
        <v>28</v>
      </c>
      <c r="E1132" s="51" t="s">
        <v>47</v>
      </c>
      <c r="F1132" s="12" t="s">
        <v>15</v>
      </c>
      <c r="G1132" s="34" t="n">
        <v>1337</v>
      </c>
      <c r="H1132" s="38" t="n">
        <v>0.298</v>
      </c>
      <c r="I1132" s="38" t="n">
        <v>397.969</v>
      </c>
      <c r="J1132" s="12"/>
    </row>
    <row r="1133" ht="22.5" customHeight="1">
      <c r="A1133" s="12" t="n">
        <f>WEEKNUM(B1133,2)</f>
        <v>37</v>
      </c>
      <c r="B1133" s="32" t="n">
        <v>46272</v>
      </c>
      <c r="C1133" s="51" t="n">
        <v>8057746</v>
      </c>
      <c r="D1133" s="62" t="s">
        <v>28</v>
      </c>
      <c r="E1133" s="51" t="s">
        <v>47</v>
      </c>
      <c r="F1133" s="12" t="s">
        <v>15</v>
      </c>
      <c r="G1133" s="34" t="n">
        <v>0</v>
      </c>
      <c r="H1133" s="38" t="n">
        <v>0</v>
      </c>
      <c r="I1133" s="38" t="n">
        <v>0</v>
      </c>
      <c r="J1133" s="12"/>
    </row>
    <row r="1134" ht="22.5" customHeight="1">
      <c r="A1134" s="12" t="n">
        <f>WEEKNUM(B1134,2)</f>
        <v>37</v>
      </c>
      <c r="B1134" s="32" t="n">
        <v>46272</v>
      </c>
      <c r="C1134" s="51" t="n">
        <v>91399821</v>
      </c>
      <c r="D1134" s="61" t="s">
        <v>43</v>
      </c>
      <c r="E1134" s="51" t="s">
        <v>14</v>
      </c>
      <c r="F1134" s="12" t="s">
        <v>26</v>
      </c>
      <c r="G1134" s="34" t="n">
        <v>492</v>
      </c>
      <c r="H1134" s="38" t="n">
        <v>0.05</v>
      </c>
      <c r="I1134" s="38" t="n">
        <v>24.1</v>
      </c>
      <c r="J1134" s="12"/>
    </row>
    <row r="1135" ht="22.5" customHeight="1">
      <c r="A1135" s="12" t="n">
        <f>WEEKNUM(B1135,2)</f>
        <v>37</v>
      </c>
      <c r="B1135" s="32" t="n">
        <v>46272</v>
      </c>
      <c r="C1135" s="51" t="n">
        <v>8670368</v>
      </c>
      <c r="D1135" s="61" t="s">
        <v>16</v>
      </c>
      <c r="E1135" s="51" t="s">
        <v>11</v>
      </c>
      <c r="F1135" s="12" t="s">
        <v>32</v>
      </c>
      <c r="G1135" s="34" t="n">
        <v>0</v>
      </c>
      <c r="H1135" s="38" t="n">
        <v>0</v>
      </c>
      <c r="I1135" s="38" t="n">
        <v>0.44</v>
      </c>
      <c r="J1135" s="38" t="n">
        <v>0</v>
      </c>
    </row>
    <row r="1136" ht="22.5" customHeight="1">
      <c r="A1136" s="12" t="n">
        <f>WEEKNUM(B1136,2)</f>
        <v>37</v>
      </c>
      <c r="B1136" s="32" t="n">
        <v>46272</v>
      </c>
      <c r="C1136" s="51" t="n">
        <v>10514860</v>
      </c>
      <c r="D1136" s="62" t="s">
        <v>46</v>
      </c>
      <c r="E1136" s="51" t="s">
        <v>14</v>
      </c>
      <c r="F1136" s="12" t="s">
        <v>15</v>
      </c>
      <c r="G1136" s="34" t="n">
        <v>167</v>
      </c>
      <c r="H1136" s="38" t="n">
        <v>0.7</v>
      </c>
      <c r="I1136" s="38" t="n">
        <v>116.9</v>
      </c>
      <c r="J1136" s="12"/>
    </row>
    <row r="1137" ht="22.5" customHeight="1">
      <c r="A1137" s="12" t="n">
        <f>WEEKNUM(B1137,2)</f>
        <v>37</v>
      </c>
      <c r="B1137" s="32" t="n">
        <v>46272</v>
      </c>
      <c r="C1137" s="51" t="n">
        <v>91532857</v>
      </c>
      <c r="D1137" s="62" t="s">
        <v>48</v>
      </c>
      <c r="E1137" s="51" t="s">
        <v>14</v>
      </c>
      <c r="F1137" s="12" t="s">
        <v>12</v>
      </c>
      <c r="G1137" s="34" t="n">
        <v>78</v>
      </c>
      <c r="H1137" s="38" t="n">
        <v>0.156</v>
      </c>
      <c r="I1137" s="38" t="n">
        <v>12.1729</v>
      </c>
      <c r="J1137" s="12"/>
    </row>
    <row r="1138" ht="22.5" customHeight="1">
      <c r="A1138" s="12" t="n">
        <f>WEEKNUM(B1138,2)</f>
        <v>37</v>
      </c>
      <c r="B1138" s="32" t="n">
        <v>46272</v>
      </c>
      <c r="C1138" s="51" t="n">
        <v>91534913</v>
      </c>
      <c r="D1138" s="62" t="s">
        <v>49</v>
      </c>
      <c r="E1138" s="51" t="s">
        <v>50</v>
      </c>
      <c r="F1138" s="12" t="s">
        <v>15</v>
      </c>
      <c r="G1138" s="34" t="n">
        <v>9</v>
      </c>
      <c r="H1138" s="38" t="n">
        <v>1</v>
      </c>
      <c r="I1138" s="38" t="n">
        <v>9</v>
      </c>
      <c r="J1138" s="12"/>
    </row>
    <row r="1139" ht="22.5" customHeight="1">
      <c r="A1139" s="12" t="n">
        <f>WEEKNUM(B1139,2)</f>
        <v>37</v>
      </c>
      <c r="B1139" s="32" t="n">
        <v>46272</v>
      </c>
      <c r="C1139" s="51" t="n">
        <v>91538336</v>
      </c>
      <c r="D1139" s="62" t="s">
        <v>90</v>
      </c>
      <c r="E1139" s="51" t="s">
        <v>36</v>
      </c>
      <c r="F1139" s="12" t="s">
        <v>15</v>
      </c>
      <c r="G1139" s="34" t="n">
        <v>1</v>
      </c>
      <c r="H1139" s="38" t="n">
        <v>0.8</v>
      </c>
      <c r="I1139" s="38" t="n">
        <v>0.8</v>
      </c>
      <c r="J1139" s="12"/>
    </row>
    <row r="1140" ht="22.5" customHeight="1">
      <c r="A1140" s="12" t="n">
        <f>WEEKNUM(B1140,2)</f>
        <v>37</v>
      </c>
      <c r="B1140" s="32" t="n">
        <v>46272</v>
      </c>
      <c r="C1140" s="51" t="n">
        <v>91533906</v>
      </c>
      <c r="D1140" s="62" t="s">
        <v>51</v>
      </c>
      <c r="E1140" s="51" t="s">
        <v>52</v>
      </c>
      <c r="F1140" s="12" t="s">
        <v>15</v>
      </c>
      <c r="G1140" s="34" t="n">
        <v>7</v>
      </c>
      <c r="H1140" s="38" t="n">
        <v>1</v>
      </c>
      <c r="I1140" s="38" t="n">
        <v>7</v>
      </c>
      <c r="J1140" s="12"/>
    </row>
    <row r="1141" ht="22.5" customHeight="1">
      <c r="A1141" s="12" t="n">
        <f>WEEKNUM(B1141,2)</f>
        <v>37</v>
      </c>
      <c r="B1141" s="32" t="n">
        <v>46272</v>
      </c>
      <c r="C1141" s="51" t="n">
        <v>91538334</v>
      </c>
      <c r="D1141" s="62" t="s">
        <v>90</v>
      </c>
      <c r="E1141" s="51" t="s">
        <v>18</v>
      </c>
      <c r="F1141" s="12" t="s">
        <v>15</v>
      </c>
      <c r="G1141" s="34" t="n">
        <v>54</v>
      </c>
      <c r="H1141" s="38" t="n">
        <v>0.8</v>
      </c>
      <c r="I1141" s="38" t="n">
        <v>43.2</v>
      </c>
      <c r="J1141" s="12"/>
    </row>
    <row r="1142" ht="22.5" customHeight="1">
      <c r="A1142" s="12" t="n">
        <f>WEEKNUM(B1142,2)</f>
        <v>37</v>
      </c>
      <c r="B1142" s="32" t="n">
        <v>46272</v>
      </c>
      <c r="C1142" s="51" t="n">
        <v>91545519</v>
      </c>
      <c r="D1142" s="62" t="s">
        <v>53</v>
      </c>
      <c r="E1142" s="51" t="s">
        <v>47</v>
      </c>
      <c r="F1142" s="12" t="s">
        <v>15</v>
      </c>
      <c r="G1142" s="34" t="n">
        <v>50</v>
      </c>
      <c r="H1142" s="38" t="n">
        <v>0.2</v>
      </c>
      <c r="I1142" s="38" t="n">
        <v>10</v>
      </c>
      <c r="J1142" s="12"/>
    </row>
    <row r="1143" ht="22.5" customHeight="1">
      <c r="A1143" s="12" t="n">
        <f>WEEKNUM(B1143,2)</f>
        <v>37</v>
      </c>
      <c r="B1143" s="32" t="n">
        <v>46272</v>
      </c>
      <c r="C1143" s="51" t="n">
        <v>91551388</v>
      </c>
      <c r="D1143" s="62" t="s">
        <v>54</v>
      </c>
      <c r="E1143" s="51" t="s">
        <v>34</v>
      </c>
      <c r="F1143" s="12" t="s">
        <v>12</v>
      </c>
      <c r="G1143" s="34" t="n">
        <v>41</v>
      </c>
      <c r="H1143" s="38" t="n">
        <v>0.703</v>
      </c>
      <c r="I1143" s="38" t="n">
        <v>28.8302</v>
      </c>
      <c r="J1143" s="12"/>
    </row>
    <row r="1144" ht="22.5" customHeight="1">
      <c r="A1144" s="12" t="n">
        <f>WEEKNUM(B1144,2)</f>
        <v>37</v>
      </c>
      <c r="B1144" s="32" t="n">
        <v>46272</v>
      </c>
      <c r="C1144" s="51" t="n">
        <v>91550293</v>
      </c>
      <c r="D1144" s="62" t="s">
        <v>55</v>
      </c>
      <c r="E1144" s="51" t="s">
        <v>56</v>
      </c>
      <c r="F1144" s="12" t="s">
        <v>15</v>
      </c>
      <c r="G1144" s="34" t="n">
        <v>56</v>
      </c>
      <c r="H1144" s="38" t="n">
        <v>0.35</v>
      </c>
      <c r="I1144" s="38" t="n">
        <v>19.6</v>
      </c>
      <c r="J1144" s="12"/>
    </row>
    <row r="1145" ht="22.5" customHeight="1">
      <c r="A1145" s="12" t="n">
        <f>WEEKNUM(B1145,2)</f>
        <v>37</v>
      </c>
      <c r="B1145" s="32" t="n">
        <v>46272</v>
      </c>
      <c r="C1145" s="51" t="n">
        <v>91550294</v>
      </c>
      <c r="D1145" s="62" t="s">
        <v>87</v>
      </c>
      <c r="E1145" s="51" t="s">
        <v>34</v>
      </c>
      <c r="F1145" s="12" t="s">
        <v>15</v>
      </c>
      <c r="G1145" s="34" t="n">
        <v>1</v>
      </c>
      <c r="H1145" s="38" t="n">
        <v>0.8</v>
      </c>
      <c r="I1145" s="38" t="n">
        <v>0.8</v>
      </c>
      <c r="J1145" s="12"/>
    </row>
    <row r="1146" ht="22.5" customHeight="1">
      <c r="A1146" s="12" t="n">
        <f>WEEKNUM(B1146,2)</f>
        <v>37</v>
      </c>
      <c r="B1146" s="32" t="n">
        <v>46272</v>
      </c>
      <c r="C1146" s="51" t="n">
        <v>9333145</v>
      </c>
      <c r="D1146" s="62" t="s">
        <v>57</v>
      </c>
      <c r="E1146" s="51" t="s">
        <v>14</v>
      </c>
      <c r="F1146" s="12" t="s">
        <v>26</v>
      </c>
      <c r="G1146" s="34" t="n">
        <v>181</v>
      </c>
      <c r="H1146" s="38" t="n">
        <v>0.37</v>
      </c>
      <c r="I1146" s="38" t="n">
        <v>66.89</v>
      </c>
      <c r="J1146" s="12"/>
    </row>
    <row r="1147" ht="22.5" customHeight="1">
      <c r="A1147" s="12" t="n">
        <f>WEEKNUM(B1147,2)</f>
        <v>37</v>
      </c>
      <c r="B1147" s="32" t="n">
        <v>46272</v>
      </c>
      <c r="C1147" s="51" t="n">
        <v>91555309</v>
      </c>
      <c r="D1147" s="62" t="s">
        <v>53</v>
      </c>
      <c r="E1147" s="51" t="s">
        <v>39</v>
      </c>
      <c r="F1147" s="12" t="s">
        <v>15</v>
      </c>
      <c r="G1147" s="34" t="n">
        <v>0</v>
      </c>
      <c r="H1147" s="38" t="n">
        <v>0</v>
      </c>
      <c r="I1147" s="38" t="n">
        <v>0</v>
      </c>
      <c r="J1147" s="12"/>
    </row>
    <row r="1148" ht="22.5" customHeight="1">
      <c r="A1148" s="12" t="n">
        <f>WEEKNUM(B1148,2)</f>
        <v>37</v>
      </c>
      <c r="B1148" s="32" t="n">
        <v>46272</v>
      </c>
      <c r="C1148" s="51" t="n">
        <v>91554853</v>
      </c>
      <c r="D1148" s="62" t="s">
        <v>53</v>
      </c>
      <c r="E1148" s="51" t="s">
        <v>39</v>
      </c>
      <c r="F1148" s="12" t="s">
        <v>21</v>
      </c>
      <c r="G1148" s="56" t="n">
        <v>2</v>
      </c>
      <c r="H1148" s="38" t="n">
        <v>0.3</v>
      </c>
      <c r="I1148" s="38" t="n">
        <v>0.6</v>
      </c>
      <c r="J1148" s="12"/>
    </row>
    <row r="1149" ht="22.5" customHeight="1">
      <c r="A1149" s="12" t="n">
        <f>WEEKNUM(B1149,2)</f>
        <v>37</v>
      </c>
      <c r="B1149" s="32" t="n">
        <v>46272</v>
      </c>
      <c r="C1149" s="51" t="n">
        <v>91557347</v>
      </c>
      <c r="D1149" s="62" t="s">
        <v>58</v>
      </c>
      <c r="E1149" s="51" t="s">
        <v>14</v>
      </c>
      <c r="F1149" s="12" t="s">
        <v>15</v>
      </c>
      <c r="G1149" s="34" t="n">
        <v>2</v>
      </c>
      <c r="H1149" s="38" t="n">
        <v>0.8</v>
      </c>
      <c r="I1149" s="38" t="n">
        <v>1.6</v>
      </c>
      <c r="J1149" s="12"/>
    </row>
    <row r="1150" ht="22.5" customHeight="1">
      <c r="A1150" s="12" t="n">
        <f>WEEKNUM(B1150,2)</f>
        <v>37</v>
      </c>
      <c r="B1150" s="32" t="n">
        <v>46272</v>
      </c>
      <c r="C1150" s="51" t="n">
        <v>91557160</v>
      </c>
      <c r="D1150" s="62" t="s">
        <v>92</v>
      </c>
      <c r="E1150" s="51" t="s">
        <v>11</v>
      </c>
      <c r="F1150" s="12" t="s">
        <v>15</v>
      </c>
      <c r="G1150" s="34" t="n">
        <v>0</v>
      </c>
      <c r="H1150" s="38" t="n">
        <v>0</v>
      </c>
      <c r="I1150" s="38" t="n">
        <v>0</v>
      </c>
      <c r="J1150" s="12"/>
    </row>
    <row r="1151" ht="22.5" customHeight="1">
      <c r="A1151" s="12" t="n">
        <f>WEEKNUM(B1151,2)</f>
        <v>37</v>
      </c>
      <c r="B1151" s="32" t="n">
        <v>46272</v>
      </c>
      <c r="C1151" s="51" t="n">
        <v>9298539</v>
      </c>
      <c r="D1151" s="62" t="s">
        <v>57</v>
      </c>
      <c r="E1151" s="51" t="s">
        <v>14</v>
      </c>
      <c r="F1151" s="12" t="s">
        <v>15</v>
      </c>
      <c r="G1151" s="34" t="n">
        <v>50</v>
      </c>
      <c r="H1151" s="38" t="n">
        <v>0.378</v>
      </c>
      <c r="I1151" s="38" t="n">
        <v>18.92</v>
      </c>
      <c r="J1151" s="12"/>
    </row>
    <row r="1152" ht="22.5" customHeight="1">
      <c r="A1152" s="12" t="n">
        <f>WEEKNUM(B1152,2)</f>
        <v>37</v>
      </c>
      <c r="B1152" s="32" t="n">
        <v>46272</v>
      </c>
      <c r="C1152" s="51" t="n">
        <v>91399439</v>
      </c>
      <c r="D1152" s="62" t="s">
        <v>64</v>
      </c>
      <c r="E1152" s="51" t="s">
        <v>29</v>
      </c>
      <c r="F1152" s="12" t="s">
        <v>15</v>
      </c>
      <c r="G1152" s="12" t="n">
        <v>44</v>
      </c>
      <c r="H1152" s="38" t="n">
        <v>0.1</v>
      </c>
      <c r="I1152" s="38" t="n">
        <v>4.4</v>
      </c>
      <c r="J1152" s="12"/>
    </row>
    <row r="1153" ht="22.5" customHeight="1">
      <c r="A1153" s="12" t="n">
        <f>WEEKNUM(B1153,2)</f>
        <v>37</v>
      </c>
      <c r="B1153" s="32" t="n">
        <v>46272</v>
      </c>
      <c r="C1153" s="51" t="n">
        <v>91399437</v>
      </c>
      <c r="D1153" s="62" t="s">
        <v>65</v>
      </c>
      <c r="E1153" s="55" t="s">
        <v>63</v>
      </c>
      <c r="F1153" s="12" t="s">
        <v>15</v>
      </c>
      <c r="G1153" s="34" t="n">
        <v>50</v>
      </c>
      <c r="H1153" s="38" t="n">
        <v>0.15</v>
      </c>
      <c r="I1153" s="38" t="n">
        <v>7.5</v>
      </c>
      <c r="J1153" s="12"/>
    </row>
    <row r="1154" ht="22.5" customHeight="1">
      <c r="A1154" s="12" t="n">
        <f>WEEKNUM(B1154,2)</f>
        <v>37</v>
      </c>
      <c r="B1154" s="32" t="n">
        <v>46272</v>
      </c>
      <c r="C1154" s="51" t="n">
        <v>5556054</v>
      </c>
      <c r="D1154" s="62" t="s">
        <v>66</v>
      </c>
      <c r="E1154" s="51" t="s">
        <v>39</v>
      </c>
      <c r="F1154" s="12" t="s">
        <v>15</v>
      </c>
      <c r="G1154" s="56" t="n">
        <v>2</v>
      </c>
      <c r="H1154" s="38" t="n">
        <v>0.75</v>
      </c>
      <c r="I1154" s="38" t="n">
        <v>1.5</v>
      </c>
      <c r="J1154" s="12"/>
    </row>
    <row r="1155" ht="22.5" customHeight="1">
      <c r="A1155" s="12" t="n">
        <f>WEEKNUM(B1155,2)</f>
        <v>37</v>
      </c>
      <c r="B1155" s="32" t="n">
        <v>46272</v>
      </c>
      <c r="C1155" s="51" t="n">
        <v>8628042</v>
      </c>
      <c r="D1155" s="62" t="s">
        <v>30</v>
      </c>
      <c r="E1155" s="51" t="s">
        <v>14</v>
      </c>
      <c r="F1155" s="12" t="s">
        <v>26</v>
      </c>
      <c r="G1155" s="12" t="n">
        <v>560</v>
      </c>
      <c r="H1155" s="38" t="n">
        <v>0.62</v>
      </c>
      <c r="I1155" s="38" t="n">
        <v>345.56</v>
      </c>
      <c r="J1155" s="12"/>
    </row>
    <row r="1156" ht="22.5" customHeight="1">
      <c r="A1156" s="12" t="n">
        <f>WEEKNUM(B1156,2)</f>
        <v>37</v>
      </c>
      <c r="B1156" s="32" t="n">
        <v>46272</v>
      </c>
      <c r="C1156" s="51" t="n">
        <v>9297014</v>
      </c>
      <c r="D1156" s="62" t="s">
        <v>13</v>
      </c>
      <c r="E1156" s="51" t="s">
        <v>14</v>
      </c>
      <c r="F1156" s="12" t="s">
        <v>26</v>
      </c>
      <c r="G1156" s="12" t="n">
        <v>296</v>
      </c>
      <c r="H1156" s="38" t="n">
        <v>0.34</v>
      </c>
      <c r="I1156" s="38" t="n">
        <v>100.15</v>
      </c>
      <c r="J1156" s="12"/>
    </row>
    <row r="1157" ht="22.5" customHeight="1">
      <c r="A1157" s="12" t="n">
        <f>WEEKNUM(B1157,2)</f>
        <v>37</v>
      </c>
      <c r="B1157" s="32" t="n">
        <v>46272</v>
      </c>
      <c r="C1157" s="51" t="n">
        <v>7815836</v>
      </c>
      <c r="D1157" s="62" t="s">
        <v>67</v>
      </c>
      <c r="E1157" s="51" t="s">
        <v>39</v>
      </c>
      <c r="F1157" s="12" t="s">
        <v>15</v>
      </c>
      <c r="G1157" s="56" t="n">
        <v>2469</v>
      </c>
      <c r="H1157" s="38" t="n">
        <v>0.097</v>
      </c>
      <c r="I1157" s="38" t="n">
        <v>240.53</v>
      </c>
      <c r="J1157" s="12"/>
    </row>
    <row r="1158" ht="22.5" customHeight="1">
      <c r="A1158" s="12" t="n">
        <f>WEEKNUM(B1158,2)</f>
        <v>37</v>
      </c>
      <c r="B1158" s="32" t="n">
        <v>46272</v>
      </c>
      <c r="C1158" s="51" t="n">
        <v>9751142</v>
      </c>
      <c r="D1158" s="62" t="s">
        <v>93</v>
      </c>
      <c r="E1158" s="51" t="s">
        <v>11</v>
      </c>
      <c r="F1158" s="38" t="s">
        <v>32</v>
      </c>
      <c r="G1158" s="56" t="n">
        <v>1</v>
      </c>
      <c r="H1158" s="38" t="n">
        <v>0.7</v>
      </c>
      <c r="I1158" s="38" t="n">
        <v>0.7</v>
      </c>
      <c r="J1158" s="38" t="n">
        <v>0.701</v>
      </c>
    </row>
    <row r="1159" ht="22.5" customHeight="1">
      <c r="A1159" s="12" t="n">
        <f>WEEKNUM(B1159,2)</f>
        <v>37</v>
      </c>
      <c r="B1159" s="32" t="n">
        <v>46272</v>
      </c>
      <c r="C1159" s="51" t="n">
        <v>8312006</v>
      </c>
      <c r="D1159" s="62" t="s">
        <v>68</v>
      </c>
      <c r="E1159" s="51" t="s">
        <v>14</v>
      </c>
      <c r="F1159" s="12" t="s">
        <v>15</v>
      </c>
      <c r="G1159" s="56" t="n">
        <v>26</v>
      </c>
      <c r="H1159" s="38" t="n">
        <v>0.12</v>
      </c>
      <c r="I1159" s="38" t="n">
        <v>3.12</v>
      </c>
      <c r="J1159" s="12"/>
    </row>
    <row r="1160" ht="22.5" customHeight="1">
      <c r="A1160" s="12" t="n">
        <f>WEEKNUM(B1160,2)</f>
        <v>37</v>
      </c>
      <c r="B1160" s="32" t="n">
        <v>46272</v>
      </c>
      <c r="C1160" s="51" t="n">
        <v>91467820</v>
      </c>
      <c r="D1160" s="62" t="s">
        <v>69</v>
      </c>
      <c r="E1160" s="51" t="s">
        <v>39</v>
      </c>
      <c r="F1160" s="12" t="s">
        <v>15</v>
      </c>
      <c r="G1160" s="56" t="n">
        <v>200</v>
      </c>
      <c r="H1160" s="38" t="n">
        <v>0.1</v>
      </c>
      <c r="I1160" s="38" t="n">
        <v>20</v>
      </c>
      <c r="J1160" s="12"/>
    </row>
    <row r="1161" ht="22.5" customHeight="1">
      <c r="A1161" s="12" t="n">
        <f>WEEKNUM(B1161,2)</f>
        <v>37</v>
      </c>
      <c r="B1161" s="32" t="n">
        <v>46272</v>
      </c>
      <c r="C1161" s="51" t="n">
        <v>91467821</v>
      </c>
      <c r="D1161" s="62" t="s">
        <v>69</v>
      </c>
      <c r="E1161" s="51" t="s">
        <v>17</v>
      </c>
      <c r="F1161" s="12" t="s">
        <v>15</v>
      </c>
      <c r="G1161" s="56" t="n">
        <v>100</v>
      </c>
      <c r="H1161" s="38" t="n">
        <v>0.17</v>
      </c>
      <c r="I1161" s="38" t="n">
        <v>17</v>
      </c>
      <c r="J1161" s="12"/>
    </row>
    <row r="1162" ht="22.5" customHeight="1">
      <c r="A1162" s="12" t="n">
        <f>WEEKNUM(B1162,2)</f>
        <v>37</v>
      </c>
      <c r="B1162" s="32" t="n">
        <v>46272</v>
      </c>
      <c r="C1162" s="51" t="n">
        <v>10295313</v>
      </c>
      <c r="D1162" s="62" t="s">
        <v>68</v>
      </c>
      <c r="E1162" s="51" t="s">
        <v>14</v>
      </c>
      <c r="F1162" s="12" t="s">
        <v>15</v>
      </c>
      <c r="G1162" s="56" t="n">
        <v>0</v>
      </c>
      <c r="H1162" s="38" t="n">
        <v>0</v>
      </c>
      <c r="I1162" s="38" t="n">
        <v>0</v>
      </c>
      <c r="J1162" s="12"/>
    </row>
    <row r="1163" ht="22.5" customHeight="1">
      <c r="A1163" s="12" t="n">
        <f>WEEKNUM(B1163,2)</f>
        <v>37</v>
      </c>
      <c r="B1163" s="32" t="n">
        <v>46272</v>
      </c>
      <c r="C1163" s="51" t="n">
        <v>91496145</v>
      </c>
      <c r="D1163" s="62" t="s">
        <v>69</v>
      </c>
      <c r="E1163" s="55" t="s">
        <v>63</v>
      </c>
      <c r="F1163" s="12" t="s">
        <v>15</v>
      </c>
      <c r="G1163" s="56" t="n">
        <v>50</v>
      </c>
      <c r="H1163" s="38" t="n">
        <v>0.15</v>
      </c>
      <c r="I1163" s="38" t="n">
        <v>7.5</v>
      </c>
      <c r="J1163" s="12"/>
    </row>
    <row r="1164" ht="22.5" customHeight="1">
      <c r="A1164" s="12" t="n">
        <f>WEEKNUM(B1164,2)</f>
        <v>37</v>
      </c>
      <c r="B1164" s="32" t="n">
        <v>46272</v>
      </c>
      <c r="C1164" s="51" t="n">
        <v>91496146</v>
      </c>
      <c r="D1164" s="62" t="s">
        <v>69</v>
      </c>
      <c r="E1164" s="51" t="s">
        <v>47</v>
      </c>
      <c r="F1164" s="12" t="s">
        <v>15</v>
      </c>
      <c r="G1164" s="56" t="n">
        <v>158</v>
      </c>
      <c r="H1164" s="38" t="n">
        <v>0.14</v>
      </c>
      <c r="I1164" s="38" t="n">
        <v>22.12</v>
      </c>
      <c r="J1164" s="12"/>
    </row>
    <row r="1165" ht="22.5" customHeight="1">
      <c r="A1165" s="12" t="n">
        <f>WEEKNUM(B1165,2)</f>
        <v>37</v>
      </c>
      <c r="B1165" s="32" t="n">
        <v>46272</v>
      </c>
      <c r="C1165" s="51" t="n">
        <v>91496147</v>
      </c>
      <c r="D1165" s="62" t="s">
        <v>69</v>
      </c>
      <c r="E1165" s="51" t="s">
        <v>11</v>
      </c>
      <c r="F1165" s="12" t="s">
        <v>15</v>
      </c>
      <c r="G1165" s="56" t="n">
        <v>132</v>
      </c>
      <c r="H1165" s="38" t="n">
        <v>0.13</v>
      </c>
      <c r="I1165" s="38" t="n">
        <v>17.16</v>
      </c>
      <c r="J1165" s="12"/>
    </row>
    <row r="1166" ht="22.5" customHeight="1">
      <c r="A1166" s="12" t="n">
        <f>WEEKNUM(B1166,2)</f>
        <v>37</v>
      </c>
      <c r="B1166" s="32" t="n">
        <v>46272</v>
      </c>
      <c r="C1166" s="51" t="n">
        <v>91496148</v>
      </c>
      <c r="D1166" s="62" t="s">
        <v>69</v>
      </c>
      <c r="E1166" s="51" t="s">
        <v>14</v>
      </c>
      <c r="F1166" s="12" t="s">
        <v>15</v>
      </c>
      <c r="G1166" s="56" t="n">
        <v>160</v>
      </c>
      <c r="H1166" s="38" t="n">
        <v>0.15</v>
      </c>
      <c r="I1166" s="38" t="n">
        <v>24</v>
      </c>
      <c r="J1166" s="12"/>
    </row>
    <row r="1167" ht="22.5" customHeight="1">
      <c r="A1167" s="12" t="n">
        <f>WEEKNUM(B1167,2)</f>
        <v>37</v>
      </c>
      <c r="B1167" s="32" t="n">
        <v>46272</v>
      </c>
      <c r="C1167" s="51" t="n">
        <v>10765365</v>
      </c>
      <c r="D1167" s="62" t="s">
        <v>70</v>
      </c>
      <c r="E1167" s="55" t="s">
        <v>63</v>
      </c>
      <c r="F1167" s="12" t="s">
        <v>15</v>
      </c>
      <c r="G1167" s="56" t="n">
        <v>74</v>
      </c>
      <c r="H1167" s="38" t="n">
        <v>0.181</v>
      </c>
      <c r="I1167" s="38" t="n">
        <v>13.38</v>
      </c>
      <c r="J1167" s="12"/>
    </row>
    <row r="1168" ht="22.5" customHeight="1">
      <c r="A1168" s="12" t="n">
        <f>WEEKNUM(B1168,2)</f>
        <v>37</v>
      </c>
      <c r="B1168" s="32" t="n">
        <v>46272</v>
      </c>
      <c r="C1168" s="51" t="n">
        <v>11079953</v>
      </c>
      <c r="D1168" s="62" t="s">
        <v>66</v>
      </c>
      <c r="E1168" s="51" t="s">
        <v>39</v>
      </c>
      <c r="F1168" s="12" t="s">
        <v>15</v>
      </c>
      <c r="G1168" s="56" t="n">
        <v>0</v>
      </c>
      <c r="H1168" s="38" t="n">
        <v>0</v>
      </c>
      <c r="I1168" s="38" t="n">
        <v>0</v>
      </c>
      <c r="J1168" s="12"/>
    </row>
    <row r="1169" ht="22.5" customHeight="1">
      <c r="A1169" s="12" t="n">
        <f>WEEKNUM(B1169,2)</f>
        <v>37</v>
      </c>
      <c r="B1169" s="32" t="n">
        <v>46272</v>
      </c>
      <c r="C1169" s="51" t="n">
        <v>11079265</v>
      </c>
      <c r="D1169" s="62" t="s">
        <v>93</v>
      </c>
      <c r="E1169" s="51" t="s">
        <v>11</v>
      </c>
      <c r="F1169" s="38" t="s">
        <v>32</v>
      </c>
      <c r="G1169" s="56" t="n">
        <v>0</v>
      </c>
      <c r="H1169" s="38" t="n">
        <v>0</v>
      </c>
      <c r="I1169" s="38" t="n">
        <v>0</v>
      </c>
      <c r="J1169" s="38" t="n">
        <v>0</v>
      </c>
    </row>
    <row r="1170" ht="22.5" customHeight="1">
      <c r="A1170" s="12" t="n">
        <f>WEEKNUM(B1170,2)</f>
        <v>37</v>
      </c>
      <c r="B1170" s="32" t="n">
        <v>46272</v>
      </c>
      <c r="C1170" s="51" t="n">
        <v>9535696</v>
      </c>
      <c r="D1170" s="62" t="s">
        <v>89</v>
      </c>
      <c r="E1170" s="55" t="s">
        <v>39</v>
      </c>
      <c r="F1170" s="12" t="s">
        <v>15</v>
      </c>
      <c r="G1170" s="56" t="n">
        <v>0</v>
      </c>
      <c r="H1170" s="38" t="n">
        <v>0</v>
      </c>
      <c r="I1170" s="38" t="n">
        <v>0</v>
      </c>
      <c r="J1170" s="12"/>
    </row>
    <row r="1171" ht="22.5" customHeight="1">
      <c r="A1171" s="12" t="n">
        <f>WEEKNUM(B1171,2)</f>
        <v>37</v>
      </c>
      <c r="B1171" s="32" t="n">
        <v>46272</v>
      </c>
      <c r="C1171" s="51" t="n">
        <v>11690181</v>
      </c>
      <c r="D1171" s="62" t="s">
        <v>71</v>
      </c>
      <c r="E1171" s="51" t="s">
        <v>14</v>
      </c>
      <c r="F1171" s="12" t="s">
        <v>15</v>
      </c>
      <c r="G1171" s="56" t="n">
        <v>500</v>
      </c>
      <c r="H1171" s="38" t="n">
        <v>0.42</v>
      </c>
      <c r="I1171" s="38" t="n">
        <v>210.07</v>
      </c>
      <c r="J1171" s="12"/>
    </row>
    <row r="1172" ht="22.5" customHeight="1">
      <c r="A1172" s="12" t="n">
        <f>WEEKNUM(B1172,2)</f>
        <v>37</v>
      </c>
      <c r="B1172" s="32" t="n">
        <v>46272</v>
      </c>
      <c r="C1172" s="51" t="n">
        <v>11836152</v>
      </c>
      <c r="D1172" s="62" t="s">
        <v>67</v>
      </c>
      <c r="E1172" s="55" t="s">
        <v>39</v>
      </c>
      <c r="F1172" s="12" t="s">
        <v>15</v>
      </c>
      <c r="G1172" s="56" t="n">
        <v>3</v>
      </c>
      <c r="H1172" s="38" t="n">
        <v>0.09</v>
      </c>
      <c r="I1172" s="38" t="n">
        <v>0.27</v>
      </c>
      <c r="J1172" s="12"/>
    </row>
    <row r="1173" ht="22.5" customHeight="1">
      <c r="A1173" s="12" t="n">
        <f>WEEKNUM(B1173,2)</f>
        <v>37</v>
      </c>
      <c r="B1173" s="32" t="n">
        <v>46272</v>
      </c>
      <c r="C1173" s="51" t="n">
        <v>11862336</v>
      </c>
      <c r="D1173" s="62" t="s">
        <v>64</v>
      </c>
      <c r="E1173" s="74" t="s">
        <v>29</v>
      </c>
      <c r="F1173" s="12" t="s">
        <v>15</v>
      </c>
      <c r="G1173" s="56" t="n">
        <v>1</v>
      </c>
      <c r="H1173" s="38" t="n">
        <v>0.1</v>
      </c>
      <c r="I1173" s="38" t="n">
        <v>0.1</v>
      </c>
      <c r="J1173" s="12"/>
    </row>
    <row r="1174" ht="22.5" customHeight="1">
      <c r="A1174" s="12" t="n">
        <f>WEEKNUM(B1174,2)</f>
        <v>37</v>
      </c>
      <c r="B1174" s="32" t="n">
        <v>46272</v>
      </c>
      <c r="C1174" s="51" t="n">
        <v>11924259</v>
      </c>
      <c r="D1174" s="62" t="s">
        <v>72</v>
      </c>
      <c r="E1174" s="55" t="s">
        <v>39</v>
      </c>
      <c r="F1174" s="12" t="s">
        <v>15</v>
      </c>
      <c r="G1174" s="56" t="n">
        <v>68</v>
      </c>
      <c r="H1174" s="38" t="n">
        <v>0.12</v>
      </c>
      <c r="I1174" s="38" t="n">
        <v>8.16</v>
      </c>
      <c r="J1174" s="12"/>
    </row>
    <row r="1175" ht="22.5" customHeight="1">
      <c r="A1175" s="12" t="n">
        <f>WEEKNUM(B1175,2)</f>
        <v>37</v>
      </c>
      <c r="B1175" s="32" t="n">
        <v>46272</v>
      </c>
      <c r="C1175" s="51" t="n">
        <v>11924419</v>
      </c>
      <c r="D1175" s="62" t="s">
        <v>72</v>
      </c>
      <c r="E1175" s="55" t="s">
        <v>39</v>
      </c>
      <c r="F1175" s="38" t="s">
        <v>26</v>
      </c>
      <c r="G1175" s="56" t="n">
        <v>35</v>
      </c>
      <c r="H1175" s="38" t="n">
        <v>0.11</v>
      </c>
      <c r="I1175" s="38" t="n">
        <v>3.7</v>
      </c>
      <c r="J1175" s="12"/>
    </row>
    <row r="1176" ht="22.5" customHeight="1">
      <c r="A1176" s="12" t="n">
        <f>WEEKNUM(B1176,2)</f>
        <v>37</v>
      </c>
      <c r="B1176" s="32" t="n">
        <v>46272</v>
      </c>
      <c r="C1176" s="51" t="n">
        <v>6395488</v>
      </c>
      <c r="D1176" s="62" t="s">
        <v>42</v>
      </c>
      <c r="E1176" s="51" t="s">
        <v>14</v>
      </c>
      <c r="F1176" s="12" t="s">
        <v>15</v>
      </c>
      <c r="G1176" s="12" t="n">
        <v>200</v>
      </c>
      <c r="H1176" s="38" t="n">
        <v>0.3</v>
      </c>
      <c r="I1176" s="38" t="n">
        <v>60</v>
      </c>
      <c r="J1176" s="12"/>
    </row>
    <row r="1177" ht="22.5" customHeight="1">
      <c r="A1177" s="12" t="n">
        <f>WEEKNUM(B1177,2)</f>
        <v>37</v>
      </c>
      <c r="B1177" s="32" t="n">
        <v>46272</v>
      </c>
      <c r="C1177" s="51" t="n">
        <v>8291713</v>
      </c>
      <c r="D1177" s="61" t="s">
        <v>43</v>
      </c>
      <c r="E1177" s="55" t="s">
        <v>14</v>
      </c>
      <c r="F1177" s="12" t="s">
        <v>15</v>
      </c>
      <c r="G1177" s="34" t="n">
        <v>1500</v>
      </c>
      <c r="H1177" s="38" t="n">
        <v>0.136</v>
      </c>
      <c r="I1177" s="38" t="n">
        <v>203.38</v>
      </c>
      <c r="J1177" s="12"/>
    </row>
    <row r="1178" ht="22.5" customHeight="1">
      <c r="A1178" s="12" t="n">
        <f>WEEKNUM(B1178,2)</f>
        <v>37</v>
      </c>
      <c r="B1178" s="32" t="n">
        <v>46272</v>
      </c>
      <c r="C1178" s="51" t="n">
        <v>8566541</v>
      </c>
      <c r="D1178" s="61" t="s">
        <v>73</v>
      </c>
      <c r="E1178" s="55" t="s">
        <v>14</v>
      </c>
      <c r="F1178" s="59" t="s">
        <v>26</v>
      </c>
      <c r="G1178" s="58" t="n">
        <v>337</v>
      </c>
      <c r="H1178" s="59" t="n">
        <v>0.16</v>
      </c>
      <c r="I1178" s="59" t="n">
        <v>54.95</v>
      </c>
      <c r="J1178" s="65"/>
    </row>
    <row r="1179" ht="22.5" customHeight="1">
      <c r="A1179" s="12" t="n">
        <f>WEEKNUM(B1179,2)</f>
        <v>37</v>
      </c>
      <c r="B1179" s="32" t="n">
        <v>46272</v>
      </c>
      <c r="C1179" s="51" t="n">
        <v>8566084</v>
      </c>
      <c r="D1179" s="61" t="s">
        <v>74</v>
      </c>
      <c r="E1179" s="55" t="s">
        <v>29</v>
      </c>
      <c r="F1179" s="12" t="s">
        <v>15</v>
      </c>
      <c r="G1179" s="57" t="n">
        <v>100</v>
      </c>
      <c r="H1179" s="38" t="n">
        <v>0.12</v>
      </c>
      <c r="I1179" s="38" t="n">
        <v>12</v>
      </c>
      <c r="J1179" s="13"/>
    </row>
    <row r="1180" ht="22.5" customHeight="1">
      <c r="A1180" s="12" t="n">
        <f>WEEKNUM(B1180,2)</f>
        <v>37</v>
      </c>
      <c r="B1180" s="32" t="n">
        <v>46272</v>
      </c>
      <c r="C1180" s="51" t="n">
        <v>2937658</v>
      </c>
      <c r="D1180" s="61" t="s">
        <v>75</v>
      </c>
      <c r="E1180" s="55" t="s">
        <v>14</v>
      </c>
      <c r="F1180" s="12" t="s">
        <v>15</v>
      </c>
      <c r="G1180" s="57" t="n">
        <v>100</v>
      </c>
      <c r="H1180" s="38" t="n">
        <v>0.123</v>
      </c>
      <c r="I1180" s="38" t="n">
        <v>12.3</v>
      </c>
      <c r="J1180" s="13"/>
    </row>
    <row r="1181" ht="22.5" customHeight="1">
      <c r="A1181" s="12" t="n">
        <f>WEEKNUM(B1181,2)</f>
        <v>37</v>
      </c>
      <c r="B1181" s="32" t="n">
        <v>46272</v>
      </c>
      <c r="C1181" s="51" t="n">
        <v>6706444</v>
      </c>
      <c r="D1181" s="68" t="s">
        <v>76</v>
      </c>
      <c r="E1181" s="12" t="s">
        <v>77</v>
      </c>
      <c r="F1181" s="38" t="s">
        <v>12</v>
      </c>
      <c r="G1181" s="57" t="n">
        <v>13</v>
      </c>
      <c r="H1181" s="38" t="n">
        <v>0.829</v>
      </c>
      <c r="I1181" s="38" t="n">
        <v>10.78</v>
      </c>
      <c r="J1181" s="13"/>
    </row>
    <row r="1182" ht="22.5" customHeight="1">
      <c r="A1182" s="12" t="n">
        <f>WEEKNUM(B1182,2)</f>
        <v>37</v>
      </c>
      <c r="B1182" s="32" t="n">
        <v>46272</v>
      </c>
      <c r="C1182" s="51" t="n">
        <v>5963354</v>
      </c>
      <c r="D1182" s="95" t="s">
        <v>76</v>
      </c>
      <c r="E1182" s="83" t="s">
        <v>77</v>
      </c>
      <c r="F1182" s="60" t="s">
        <v>15</v>
      </c>
      <c r="G1182" s="73" t="n">
        <v>245</v>
      </c>
      <c r="H1182" s="59" t="n">
        <v>0.585</v>
      </c>
      <c r="I1182" s="59" t="n">
        <v>143.396</v>
      </c>
      <c r="J1182" s="63"/>
    </row>
    <row r="1183" ht="22.5" customHeight="1">
      <c r="A1183" s="12" t="n">
        <f>WEEKNUM(B1183,2)</f>
        <v>37</v>
      </c>
      <c r="B1183" s="32" t="n">
        <v>46272</v>
      </c>
      <c r="C1183" s="51" t="n">
        <v>9686529</v>
      </c>
      <c r="D1183" s="61" t="s">
        <v>76</v>
      </c>
      <c r="E1183" s="55" t="s">
        <v>78</v>
      </c>
      <c r="F1183" s="12" t="s">
        <v>15</v>
      </c>
      <c r="G1183" s="57" t="n">
        <v>39</v>
      </c>
      <c r="H1183" s="38" t="n">
        <v>0.5</v>
      </c>
      <c r="I1183" s="38" t="n">
        <v>19.5</v>
      </c>
      <c r="J1183" s="13"/>
    </row>
    <row r="1184" ht="22.5" customHeight="1">
      <c r="A1184" s="12" t="n">
        <f>WEEKNUM(B1184,2)</f>
        <v>37</v>
      </c>
      <c r="B1184" s="32" t="n">
        <v>46272</v>
      </c>
      <c r="C1184" s="51" t="n">
        <v>5963400</v>
      </c>
      <c r="D1184" s="61" t="s">
        <v>76</v>
      </c>
      <c r="E1184" s="55" t="s">
        <v>79</v>
      </c>
      <c r="F1184" s="12" t="s">
        <v>15</v>
      </c>
      <c r="G1184" s="57" t="n">
        <v>100</v>
      </c>
      <c r="H1184" s="38" t="n">
        <v>0.325</v>
      </c>
      <c r="I1184" s="38" t="n">
        <v>32.49</v>
      </c>
      <c r="J1184" s="13"/>
    </row>
    <row r="1185" ht="22.5" customHeight="1">
      <c r="A1185" s="37" t="n">
        <f>WEEKNUM(B1185,2)</f>
        <v>37</v>
      </c>
      <c r="B1185" s="32" t="n">
        <v>46272</v>
      </c>
      <c r="C1185" s="64" t="n">
        <v>10080665</v>
      </c>
      <c r="D1185" s="67" t="s">
        <v>76</v>
      </c>
      <c r="E1185" s="55" t="s">
        <v>80</v>
      </c>
      <c r="F1185" s="12" t="s">
        <v>15</v>
      </c>
      <c r="G1185" s="57" t="n">
        <v>14</v>
      </c>
      <c r="H1185" s="38" t="n">
        <v>0.38</v>
      </c>
      <c r="I1185" s="38" t="n">
        <v>5.32</v>
      </c>
      <c r="J1185" s="13"/>
    </row>
    <row r="1186" ht="22.5" customHeight="1">
      <c r="A1186" s="12" t="n">
        <f>WEEKNUM(B1186,2)</f>
        <v>37</v>
      </c>
      <c r="B1186" s="32" t="n">
        <v>46272</v>
      </c>
      <c r="C1186" s="12" t="n">
        <v>91520433</v>
      </c>
      <c r="D1186" s="61" t="s">
        <v>69</v>
      </c>
      <c r="E1186" s="55" t="s">
        <v>14</v>
      </c>
      <c r="F1186" s="12" t="s">
        <v>15</v>
      </c>
      <c r="G1186" s="57" t="n">
        <v>2</v>
      </c>
      <c r="H1186" s="38" t="n">
        <v>0.16</v>
      </c>
      <c r="I1186" s="38" t="n">
        <v>0.32</v>
      </c>
      <c r="J1186" s="13"/>
    </row>
    <row r="1187" ht="22.5" customHeight="1">
      <c r="A1187" s="12" t="n">
        <f>WEEKNUM(B1187,2)</f>
        <v>37</v>
      </c>
      <c r="B1187" s="32" t="n">
        <v>46272</v>
      </c>
      <c r="C1187" s="51" t="n">
        <v>91528810</v>
      </c>
      <c r="D1187" s="61" t="s">
        <v>94</v>
      </c>
      <c r="E1187" s="55" t="s">
        <v>14</v>
      </c>
      <c r="F1187" s="12" t="s">
        <v>15</v>
      </c>
      <c r="G1187" s="57" t="n">
        <v>0</v>
      </c>
      <c r="H1187" s="38" t="n">
        <v>0</v>
      </c>
      <c r="I1187" s="38" t="n">
        <v>0</v>
      </c>
      <c r="J1187" s="13"/>
    </row>
    <row r="1188" ht="22.5" customHeight="1">
      <c r="A1188" s="12" t="n">
        <f>WEEKNUM(B1188,2)</f>
        <v>37</v>
      </c>
      <c r="B1188" s="32" t="n">
        <v>46272</v>
      </c>
      <c r="C1188" s="51" t="n">
        <v>5623760</v>
      </c>
      <c r="D1188" s="61" t="s">
        <v>81</v>
      </c>
      <c r="E1188" s="55" t="s">
        <v>14</v>
      </c>
      <c r="F1188" s="12" t="s">
        <v>15</v>
      </c>
      <c r="G1188" s="34" t="n">
        <v>50</v>
      </c>
      <c r="H1188" s="38" t="n">
        <v>0.15</v>
      </c>
      <c r="I1188" s="38" t="n">
        <v>7.5</v>
      </c>
      <c r="J1188" s="13"/>
    </row>
    <row r="1189" ht="22.5" customHeight="1">
      <c r="A1189" s="12" t="n">
        <f>WEEKNUM(B1189,2)</f>
        <v>37</v>
      </c>
      <c r="B1189" s="32" t="n">
        <v>46272</v>
      </c>
      <c r="C1189" s="51" t="n">
        <v>11078827</v>
      </c>
      <c r="D1189" s="61" t="s">
        <v>76</v>
      </c>
      <c r="E1189" s="55" t="s">
        <v>79</v>
      </c>
      <c r="F1189" s="12" t="s">
        <v>15</v>
      </c>
      <c r="G1189" s="57" t="n">
        <v>0</v>
      </c>
      <c r="H1189" s="38" t="n">
        <v>0</v>
      </c>
      <c r="I1189" s="38" t="n">
        <v>0</v>
      </c>
      <c r="J1189" s="13"/>
    </row>
    <row r="1190" ht="22.5" customHeight="1">
      <c r="A1190" s="12" t="n">
        <f>WEEKNUM(B1190,2)</f>
        <v>37</v>
      </c>
      <c r="B1190" s="32" t="n">
        <v>46272</v>
      </c>
      <c r="C1190" s="51" t="n">
        <v>11078981</v>
      </c>
      <c r="D1190" s="61" t="s">
        <v>76</v>
      </c>
      <c r="E1190" s="51" t="s">
        <v>77</v>
      </c>
      <c r="F1190" s="12" t="s">
        <v>15</v>
      </c>
      <c r="G1190" s="57" t="n">
        <v>0</v>
      </c>
      <c r="H1190" s="38" t="n">
        <v>0</v>
      </c>
      <c r="I1190" s="38" t="n">
        <v>0</v>
      </c>
      <c r="J1190" s="13"/>
    </row>
    <row r="1191" ht="22.5" customHeight="1">
      <c r="A1191" s="12" t="n">
        <f>WEEKNUM(B1191,2)</f>
        <v>37</v>
      </c>
      <c r="B1191" s="32" t="n">
        <v>46272</v>
      </c>
      <c r="C1191" s="51" t="n">
        <v>11080833</v>
      </c>
      <c r="D1191" s="61" t="s">
        <v>76</v>
      </c>
      <c r="E1191" s="55" t="s">
        <v>78</v>
      </c>
      <c r="F1191" s="12" t="s">
        <v>15</v>
      </c>
      <c r="G1191" s="57" t="n">
        <v>0</v>
      </c>
      <c r="H1191" s="38" t="n">
        <v>0</v>
      </c>
      <c r="I1191" s="38" t="n">
        <v>0</v>
      </c>
      <c r="J1191" s="13"/>
    </row>
    <row r="1192" ht="22.5" customHeight="1">
      <c r="A1192" s="12" t="n">
        <f>WEEKNUM(B1192,2)</f>
        <v>37</v>
      </c>
      <c r="B1192" s="32" t="n">
        <v>46272</v>
      </c>
      <c r="C1192" s="51" t="n">
        <v>11081056</v>
      </c>
      <c r="D1192" s="61" t="s">
        <v>76</v>
      </c>
      <c r="E1192" s="55" t="s">
        <v>80</v>
      </c>
      <c r="F1192" s="12" t="s">
        <v>15</v>
      </c>
      <c r="G1192" s="57" t="n">
        <v>0</v>
      </c>
      <c r="H1192" s="38" t="n">
        <v>0</v>
      </c>
      <c r="I1192" s="38" t="n">
        <v>0</v>
      </c>
      <c r="J1192" s="13"/>
    </row>
    <row r="1193" ht="22.5" customHeight="1">
      <c r="A1193" s="12" t="n">
        <f>WEEKNUM(B1193,2)</f>
        <v>37</v>
      </c>
      <c r="B1193" s="32" t="n">
        <v>46272</v>
      </c>
      <c r="C1193" s="51" t="n">
        <v>11078963</v>
      </c>
      <c r="D1193" s="61" t="s">
        <v>75</v>
      </c>
      <c r="E1193" s="55" t="s">
        <v>14</v>
      </c>
      <c r="F1193" s="12" t="s">
        <v>15</v>
      </c>
      <c r="G1193" s="57" t="n">
        <v>26</v>
      </c>
      <c r="H1193" s="38" t="n">
        <v>0.4</v>
      </c>
      <c r="I1193" s="38" t="n">
        <v>10.4</v>
      </c>
      <c r="J1193" s="13"/>
    </row>
    <row r="1194" ht="22.5" customHeight="1">
      <c r="A1194" s="12" t="n">
        <f>WEEKNUM(B1194,2)</f>
        <v>37</v>
      </c>
      <c r="B1194" s="32" t="n">
        <v>46272</v>
      </c>
      <c r="C1194" s="51" t="n">
        <v>91538300</v>
      </c>
      <c r="D1194" s="61" t="s">
        <v>69</v>
      </c>
      <c r="E1194" s="55" t="s">
        <v>39</v>
      </c>
      <c r="F1194" s="12" t="s">
        <v>15</v>
      </c>
      <c r="G1194" s="57" t="n">
        <v>6</v>
      </c>
      <c r="H1194" s="38" t="n">
        <v>0.14</v>
      </c>
      <c r="I1194" s="38" t="n">
        <v>0.84</v>
      </c>
      <c r="J1194" s="13"/>
    </row>
    <row r="1195" ht="22.5" customHeight="1">
      <c r="A1195" s="12" t="n">
        <f>WEEKNUM(B1195,2)</f>
        <v>37</v>
      </c>
      <c r="B1195" s="32" t="n">
        <v>46272</v>
      </c>
      <c r="C1195" s="51" t="n">
        <v>91538301</v>
      </c>
      <c r="D1195" s="61" t="s">
        <v>69</v>
      </c>
      <c r="E1195" s="55" t="s">
        <v>14</v>
      </c>
      <c r="F1195" s="12" t="s">
        <v>15</v>
      </c>
      <c r="G1195" s="57" t="n">
        <v>2</v>
      </c>
      <c r="H1195" s="38" t="n">
        <v>0.22</v>
      </c>
      <c r="I1195" s="38" t="n">
        <v>0.44</v>
      </c>
      <c r="J1195" s="13"/>
    </row>
    <row r="1196" ht="22.5" customHeight="1">
      <c r="A1196" s="12" t="n">
        <f>WEEKNUM(B1196,2)</f>
        <v>37</v>
      </c>
      <c r="B1196" s="32" t="n">
        <v>46272</v>
      </c>
      <c r="C1196" s="64" t="n">
        <v>91538306</v>
      </c>
      <c r="D1196" s="67" t="s">
        <v>69</v>
      </c>
      <c r="E1196" s="55" t="s">
        <v>63</v>
      </c>
      <c r="F1196" s="12" t="s">
        <v>15</v>
      </c>
      <c r="G1196" s="57" t="n">
        <v>1</v>
      </c>
      <c r="H1196" s="38" t="n">
        <v>0.18</v>
      </c>
      <c r="I1196" s="38" t="n">
        <v>0.18</v>
      </c>
      <c r="J1196" s="13"/>
    </row>
    <row r="1197" ht="22.5" customHeight="1">
      <c r="A1197" s="12" t="n">
        <f>WEEKNUM(B1197,2)</f>
        <v>37</v>
      </c>
      <c r="B1197" s="32" t="n">
        <v>46272</v>
      </c>
      <c r="C1197" s="12" t="n">
        <v>91538307</v>
      </c>
      <c r="D1197" s="61" t="s">
        <v>69</v>
      </c>
      <c r="E1197" s="51" t="s">
        <v>17</v>
      </c>
      <c r="F1197" s="12" t="s">
        <v>15</v>
      </c>
      <c r="G1197" s="57" t="n">
        <v>0</v>
      </c>
      <c r="H1197" s="38" t="n">
        <v>0</v>
      </c>
      <c r="I1197" s="38" t="n">
        <v>0</v>
      </c>
      <c r="J1197" s="13"/>
    </row>
    <row r="1198" ht="22.5" customHeight="1">
      <c r="A1198" s="12" t="n">
        <f>WEEKNUM(B1198,2)</f>
        <v>37</v>
      </c>
      <c r="B1198" s="32" t="n">
        <v>46272</v>
      </c>
      <c r="C1198" s="12" t="n">
        <v>91538308</v>
      </c>
      <c r="D1198" s="61" t="s">
        <v>69</v>
      </c>
      <c r="E1198" s="51" t="s">
        <v>11</v>
      </c>
      <c r="F1198" s="12" t="s">
        <v>15</v>
      </c>
      <c r="G1198" s="57" t="n">
        <v>0</v>
      </c>
      <c r="H1198" s="38" t="n">
        <v>0</v>
      </c>
      <c r="I1198" s="38" t="n">
        <v>0</v>
      </c>
      <c r="J1198" s="13"/>
    </row>
    <row r="1199" ht="22.5" customHeight="1">
      <c r="A1199" s="12" t="n">
        <f>WEEKNUM(B1199,2)</f>
        <v>37</v>
      </c>
      <c r="B1199" s="32" t="n">
        <v>46272</v>
      </c>
      <c r="C1199" s="51" t="n">
        <v>91538309</v>
      </c>
      <c r="D1199" s="61" t="s">
        <v>69</v>
      </c>
      <c r="E1199" s="55" t="s">
        <v>47</v>
      </c>
      <c r="F1199" s="12" t="s">
        <v>15</v>
      </c>
      <c r="G1199" s="57" t="n">
        <v>1</v>
      </c>
      <c r="H1199" s="38" t="n">
        <v>0.18</v>
      </c>
      <c r="I1199" s="38" t="n">
        <v>0.18</v>
      </c>
      <c r="J1199" s="13"/>
    </row>
    <row r="1200" ht="22.5" customHeight="1">
      <c r="A1200" s="12" t="n">
        <f>WEEKNUM(B1200,2)</f>
        <v>37</v>
      </c>
      <c r="B1200" s="32" t="n">
        <v>46272</v>
      </c>
      <c r="C1200" s="51" t="n">
        <v>11511535</v>
      </c>
      <c r="D1200" s="61" t="s">
        <v>75</v>
      </c>
      <c r="E1200" s="55" t="s">
        <v>14</v>
      </c>
      <c r="F1200" s="38" t="s">
        <v>26</v>
      </c>
      <c r="G1200" s="57" t="n">
        <v>144</v>
      </c>
      <c r="H1200" s="38" t="n">
        <v>0.41</v>
      </c>
      <c r="I1200" s="38" t="n">
        <v>59.49</v>
      </c>
      <c r="J1200" s="13"/>
    </row>
    <row r="1201" ht="22.5" customHeight="1">
      <c r="A1201" s="12" t="n">
        <f>WEEKNUM(B1201,2)</f>
        <v>37</v>
      </c>
      <c r="B1201" s="32" t="n">
        <v>46272</v>
      </c>
      <c r="C1201" s="51" t="n">
        <v>11792342</v>
      </c>
      <c r="D1201" s="61" t="s">
        <v>82</v>
      </c>
      <c r="E1201" s="55" t="s">
        <v>29</v>
      </c>
      <c r="F1201" s="12" t="s">
        <v>15</v>
      </c>
      <c r="G1201" s="57" t="n">
        <v>2</v>
      </c>
      <c r="H1201" s="38" t="n">
        <v>0.2</v>
      </c>
      <c r="I1201" s="38" t="n">
        <v>0.4</v>
      </c>
      <c r="J1201" s="13"/>
    </row>
    <row r="1202" ht="22.5" customHeight="1">
      <c r="A1202" s="12" t="n">
        <f>WEEKNUM(B1202,2)</f>
        <v>37</v>
      </c>
      <c r="B1202" s="32" t="n">
        <v>46272</v>
      </c>
      <c r="C1202" s="51" t="n">
        <v>5365722</v>
      </c>
      <c r="D1202" s="61" t="s">
        <v>83</v>
      </c>
      <c r="E1202" s="55" t="s">
        <v>84</v>
      </c>
      <c r="F1202" s="38" t="s">
        <v>12</v>
      </c>
      <c r="G1202" s="57" t="n">
        <v>23</v>
      </c>
      <c r="H1202" s="38" t="n">
        <v>0.34</v>
      </c>
      <c r="I1202" s="38" t="n">
        <v>7.8211</v>
      </c>
      <c r="J1202" s="13"/>
    </row>
    <row r="1203" ht="22.5" customHeight="1">
      <c r="A1203" s="12" t="n">
        <f>WEEKNUM(B1203,2)</f>
        <v>37</v>
      </c>
      <c r="B1203" s="32" t="n">
        <v>46272</v>
      </c>
      <c r="C1203" s="51" t="n">
        <v>11924654</v>
      </c>
      <c r="D1203" s="61" t="s">
        <v>83</v>
      </c>
      <c r="E1203" s="55" t="s">
        <v>84</v>
      </c>
      <c r="F1203" s="38" t="s">
        <v>12</v>
      </c>
      <c r="G1203" s="57" t="n">
        <v>0</v>
      </c>
      <c r="H1203" s="38" t="n">
        <v>0</v>
      </c>
      <c r="I1203" s="38" t="n">
        <v>0.1257</v>
      </c>
      <c r="J1203" s="13"/>
    </row>
    <row r="1204" ht="22.5" customHeight="1">
      <c r="A1204" s="12"/>
      <c r="B1204" s="32"/>
      <c r="C1204" s="51"/>
      <c r="D1204" s="61"/>
      <c r="E1204" s="55"/>
      <c r="F1204" s="38"/>
      <c r="G1204" s="12"/>
      <c r="H1204" s="38"/>
      <c r="I1204" s="38"/>
      <c r="J1204" s="13"/>
    </row>
    <row r="1205" ht="22.5" customHeight="1">
      <c r="A1205" s="12" t="n">
        <f>WEEKNUM(B1205,2)</f>
        <v>36</v>
      </c>
      <c r="B1205" s="32" t="n">
        <v>46271</v>
      </c>
      <c r="C1205" s="51" t="n">
        <v>10813123</v>
      </c>
      <c r="D1205" s="61" t="s">
        <v>10</v>
      </c>
      <c r="E1205" s="55" t="s">
        <v>11</v>
      </c>
      <c r="F1205" s="55" t="s">
        <v>12</v>
      </c>
      <c r="G1205" s="12" t="n">
        <v>208</v>
      </c>
      <c r="H1205" s="38" t="n">
        <v>0.351</v>
      </c>
      <c r="I1205" s="38" t="n">
        <v>73.0151</v>
      </c>
      <c r="J1205" s="13"/>
    </row>
    <row r="1206" ht="22.5" customHeight="1">
      <c r="A1206" s="12" t="n">
        <f>WEEKNUM(B1206,2)</f>
        <v>36</v>
      </c>
      <c r="B1206" s="32" t="n">
        <v>46271</v>
      </c>
      <c r="C1206" s="51" t="n">
        <v>1745925</v>
      </c>
      <c r="D1206" s="61" t="s">
        <v>13</v>
      </c>
      <c r="E1206" s="55" t="s">
        <v>14</v>
      </c>
      <c r="F1206" s="55" t="s">
        <v>15</v>
      </c>
      <c r="G1206" s="34" t="n">
        <v>500</v>
      </c>
      <c r="H1206" s="38" t="n">
        <v>0.15</v>
      </c>
      <c r="I1206" s="38" t="n">
        <v>75</v>
      </c>
      <c r="J1206" s="13"/>
    </row>
    <row r="1207" ht="22.5" customHeight="1">
      <c r="A1207" s="12" t="n">
        <f>WEEKNUM(B1207,2)</f>
        <v>36</v>
      </c>
      <c r="B1207" s="32" t="n">
        <v>46271</v>
      </c>
      <c r="C1207" s="51" t="n">
        <v>6951600</v>
      </c>
      <c r="D1207" s="61" t="s">
        <v>16</v>
      </c>
      <c r="E1207" s="55" t="s">
        <v>17</v>
      </c>
      <c r="F1207" s="55" t="s">
        <v>15</v>
      </c>
      <c r="G1207" s="34" t="n">
        <v>78</v>
      </c>
      <c r="H1207" s="38" t="n">
        <v>0.174</v>
      </c>
      <c r="I1207" s="38" t="n">
        <v>13.6</v>
      </c>
      <c r="J1207" s="13"/>
    </row>
    <row r="1208" ht="22.5" customHeight="1">
      <c r="A1208" s="12" t="n">
        <f>WEEKNUM(B1208,2)</f>
        <v>36</v>
      </c>
      <c r="B1208" s="32" t="n">
        <v>46271</v>
      </c>
      <c r="C1208" s="51" t="n">
        <v>6951594</v>
      </c>
      <c r="D1208" s="61" t="s">
        <v>16</v>
      </c>
      <c r="E1208" s="55" t="s">
        <v>18</v>
      </c>
      <c r="F1208" s="55" t="s">
        <v>15</v>
      </c>
      <c r="G1208" s="34" t="n">
        <v>187</v>
      </c>
      <c r="H1208" s="38" t="n">
        <v>0.7</v>
      </c>
      <c r="I1208" s="38" t="n">
        <v>130.9</v>
      </c>
      <c r="J1208" s="13"/>
    </row>
    <row r="1209" ht="22.5" customHeight="1">
      <c r="A1209" s="12" t="n">
        <f>WEEKNUM(B1209,2)</f>
        <v>36</v>
      </c>
      <c r="B1209" s="32" t="n">
        <v>46271</v>
      </c>
      <c r="C1209" s="51" t="n">
        <v>2732727</v>
      </c>
      <c r="D1209" s="61" t="s">
        <v>10</v>
      </c>
      <c r="E1209" s="55" t="s">
        <v>19</v>
      </c>
      <c r="F1209" s="55" t="s">
        <v>15</v>
      </c>
      <c r="G1209" s="34" t="n">
        <v>478</v>
      </c>
      <c r="H1209" s="38" t="n">
        <v>0.25</v>
      </c>
      <c r="I1209" s="38" t="n">
        <v>119.425</v>
      </c>
      <c r="J1209" s="13"/>
    </row>
    <row r="1210" ht="22.5" customHeight="1">
      <c r="A1210" s="12" t="n">
        <f>WEEKNUM(B1210,2)</f>
        <v>36</v>
      </c>
      <c r="B1210" s="32" t="n">
        <v>46271</v>
      </c>
      <c r="C1210" s="51" t="n">
        <v>5619156</v>
      </c>
      <c r="D1210" s="61" t="s">
        <v>10</v>
      </c>
      <c r="E1210" s="55" t="s">
        <v>19</v>
      </c>
      <c r="F1210" s="55" t="s">
        <v>12</v>
      </c>
      <c r="G1210" s="34" t="n">
        <v>9</v>
      </c>
      <c r="H1210" s="38" t="n">
        <v>0.413</v>
      </c>
      <c r="I1210" s="38" t="n">
        <v>3.7185</v>
      </c>
      <c r="J1210" s="13"/>
    </row>
    <row r="1211" ht="22.5" customHeight="1">
      <c r="A1211" s="12" t="n">
        <f>WEEKNUM(B1211,2)</f>
        <v>36</v>
      </c>
      <c r="B1211" s="32" t="n">
        <v>46271</v>
      </c>
      <c r="C1211" s="51" t="n">
        <v>6425889</v>
      </c>
      <c r="D1211" s="61" t="s">
        <v>10</v>
      </c>
      <c r="E1211" s="55" t="s">
        <v>20</v>
      </c>
      <c r="F1211" s="55" t="s">
        <v>15</v>
      </c>
      <c r="G1211" s="71" t="n">
        <v>180</v>
      </c>
      <c r="H1211" s="72" t="n">
        <v>0.252</v>
      </c>
      <c r="I1211" s="72" t="n">
        <v>45.375</v>
      </c>
      <c r="J1211" s="13"/>
    </row>
    <row r="1212" ht="22.5" customHeight="1">
      <c r="A1212" s="12" t="n">
        <f>WEEKNUM(B1212,2)</f>
        <v>36</v>
      </c>
      <c r="B1212" s="32" t="n">
        <v>46271</v>
      </c>
      <c r="C1212" s="51" t="n">
        <v>6439005</v>
      </c>
      <c r="D1212" s="61" t="s">
        <v>10</v>
      </c>
      <c r="E1212" s="55" t="s">
        <v>20</v>
      </c>
      <c r="F1212" s="55" t="s">
        <v>21</v>
      </c>
      <c r="G1212" s="34" t="n">
        <v>109</v>
      </c>
      <c r="H1212" s="38" t="n">
        <v>0.25</v>
      </c>
      <c r="I1212" s="38" t="n">
        <v>27.25</v>
      </c>
      <c r="J1212" s="13"/>
    </row>
    <row r="1213" ht="22.5" customHeight="1">
      <c r="A1213" s="12" t="n">
        <f>WEEKNUM(B1213,2)</f>
        <v>36</v>
      </c>
      <c r="B1213" s="32" t="n">
        <v>46271</v>
      </c>
      <c r="C1213" s="51" t="n">
        <v>7203110</v>
      </c>
      <c r="D1213" s="61" t="s">
        <v>22</v>
      </c>
      <c r="E1213" s="55" t="s">
        <v>23</v>
      </c>
      <c r="F1213" s="55" t="s">
        <v>15</v>
      </c>
      <c r="G1213" s="58" t="n">
        <v>7</v>
      </c>
      <c r="H1213" s="59" t="n">
        <v>0.2</v>
      </c>
      <c r="I1213" s="59" t="n">
        <v>1.4</v>
      </c>
      <c r="J1213" s="13"/>
    </row>
    <row r="1214" ht="22.5" customHeight="1">
      <c r="A1214" s="12" t="n">
        <f>WEEKNUM(B1214,2)</f>
        <v>36</v>
      </c>
      <c r="B1214" s="32" t="n">
        <v>46271</v>
      </c>
      <c r="C1214" s="51" t="n">
        <v>7202934</v>
      </c>
      <c r="D1214" s="61" t="s">
        <v>22</v>
      </c>
      <c r="E1214" s="55" t="s">
        <v>24</v>
      </c>
      <c r="F1214" s="55" t="s">
        <v>15</v>
      </c>
      <c r="G1214" s="34" t="n">
        <v>107</v>
      </c>
      <c r="H1214" s="38" t="n">
        <v>0.354</v>
      </c>
      <c r="I1214" s="38" t="n">
        <v>37.86</v>
      </c>
      <c r="J1214" s="13"/>
    </row>
    <row r="1215" ht="22.5" customHeight="1">
      <c r="A1215" s="12" t="n">
        <f>WEEKNUM(B1215,2)</f>
        <v>36</v>
      </c>
      <c r="B1215" s="32" t="n">
        <v>46271</v>
      </c>
      <c r="C1215" s="51" t="n">
        <v>5847496</v>
      </c>
      <c r="D1215" s="61" t="s">
        <v>10</v>
      </c>
      <c r="E1215" s="55" t="s">
        <v>25</v>
      </c>
      <c r="F1215" s="55" t="s">
        <v>12</v>
      </c>
      <c r="G1215" s="34" t="n">
        <v>1</v>
      </c>
      <c r="H1215" s="38" t="n">
        <v>1.9003</v>
      </c>
      <c r="I1215" s="38" t="n">
        <v>1.9003</v>
      </c>
      <c r="J1215" s="13"/>
    </row>
    <row r="1216" ht="22.5" customHeight="1">
      <c r="A1216" s="12" t="n">
        <f>WEEKNUM(B1216,2)</f>
        <v>36</v>
      </c>
      <c r="B1216" s="32" t="n">
        <v>46271</v>
      </c>
      <c r="C1216" s="51" t="n">
        <v>7572369</v>
      </c>
      <c r="D1216" s="61" t="s">
        <v>10</v>
      </c>
      <c r="E1216" s="55" t="s">
        <v>25</v>
      </c>
      <c r="F1216" s="55" t="s">
        <v>15</v>
      </c>
      <c r="G1216" s="34" t="n">
        <v>102</v>
      </c>
      <c r="H1216" s="38" t="n">
        <v>0.306</v>
      </c>
      <c r="I1216" s="38" t="n">
        <v>31.26</v>
      </c>
      <c r="J1216" s="13"/>
    </row>
    <row r="1217" ht="22.5" customHeight="1">
      <c r="A1217" s="12" t="n">
        <f>WEEKNUM(B1217,2)</f>
        <v>36</v>
      </c>
      <c r="B1217" s="32" t="n">
        <v>46271</v>
      </c>
      <c r="C1217" s="51" t="n">
        <v>8460883</v>
      </c>
      <c r="D1217" s="61" t="s">
        <v>16</v>
      </c>
      <c r="E1217" s="55" t="s">
        <v>11</v>
      </c>
      <c r="F1217" s="55" t="s">
        <v>15</v>
      </c>
      <c r="G1217" s="34" t="n">
        <v>1157</v>
      </c>
      <c r="H1217" s="38" t="n">
        <v>0.14</v>
      </c>
      <c r="I1217" s="38" t="n">
        <v>162.274</v>
      </c>
      <c r="J1217" s="13"/>
    </row>
    <row r="1218" ht="22.5" customHeight="1">
      <c r="A1218" s="12" t="n">
        <f>WEEKNUM(B1218,2)</f>
        <v>36</v>
      </c>
      <c r="B1218" s="32" t="n">
        <v>46271</v>
      </c>
      <c r="C1218" s="51" t="n">
        <v>8531973</v>
      </c>
      <c r="D1218" s="61" t="s">
        <v>16</v>
      </c>
      <c r="E1218" s="55" t="s">
        <v>18</v>
      </c>
      <c r="F1218" s="51" t="s">
        <v>26</v>
      </c>
      <c r="G1218" s="34" t="n">
        <v>5</v>
      </c>
      <c r="H1218" s="38" t="n">
        <v>0.44</v>
      </c>
      <c r="I1218" s="38" t="n">
        <v>2.18</v>
      </c>
      <c r="J1218" s="13"/>
    </row>
    <row r="1219" ht="22.5" customHeight="1">
      <c r="A1219" s="12" t="n">
        <f>WEEKNUM(B1219,2)</f>
        <v>36</v>
      </c>
      <c r="B1219" s="32" t="n">
        <v>46271</v>
      </c>
      <c r="C1219" s="51" t="n">
        <v>8156506</v>
      </c>
      <c r="D1219" s="61" t="s">
        <v>27</v>
      </c>
      <c r="E1219" s="55" t="s">
        <v>14</v>
      </c>
      <c r="F1219" s="55" t="s">
        <v>15</v>
      </c>
      <c r="G1219" s="34" t="n">
        <v>991</v>
      </c>
      <c r="H1219" s="38" t="n">
        <v>0.1</v>
      </c>
      <c r="I1219" s="38" t="n">
        <v>99.1</v>
      </c>
      <c r="J1219" s="13"/>
    </row>
    <row r="1220" ht="22.5" customHeight="1">
      <c r="A1220" s="12" t="n">
        <f>WEEKNUM(B1220,2)</f>
        <v>36</v>
      </c>
      <c r="B1220" s="32" t="n">
        <v>46271</v>
      </c>
      <c r="C1220" s="51" t="n">
        <v>8819666</v>
      </c>
      <c r="D1220" s="61" t="s">
        <v>27</v>
      </c>
      <c r="E1220" s="55" t="s">
        <v>14</v>
      </c>
      <c r="F1220" s="55" t="s">
        <v>12</v>
      </c>
      <c r="G1220" s="34" t="n">
        <v>199</v>
      </c>
      <c r="H1220" s="38" t="n">
        <v>0.1</v>
      </c>
      <c r="I1220" s="38" t="n">
        <v>19.8076</v>
      </c>
      <c r="J1220" s="13"/>
    </row>
    <row r="1221" ht="22.5" customHeight="1">
      <c r="A1221" s="12" t="n">
        <f>WEEKNUM(B1221,2)</f>
        <v>36</v>
      </c>
      <c r="B1221" s="32" t="n">
        <v>46271</v>
      </c>
      <c r="C1221" s="51" t="n">
        <v>91410799</v>
      </c>
      <c r="D1221" s="61" t="s">
        <v>28</v>
      </c>
      <c r="E1221" s="51" t="s">
        <v>29</v>
      </c>
      <c r="F1221" s="51" t="s">
        <v>15</v>
      </c>
      <c r="G1221" s="34" t="n">
        <v>311</v>
      </c>
      <c r="H1221" s="38" t="n">
        <v>0.02</v>
      </c>
      <c r="I1221" s="38" t="n">
        <v>6.22</v>
      </c>
      <c r="J1221" s="13"/>
    </row>
    <row r="1222" ht="22.5" customHeight="1">
      <c r="A1222" s="12" t="n">
        <f>WEEKNUM(B1222,2)</f>
        <v>36</v>
      </c>
      <c r="B1222" s="32" t="n">
        <v>46271</v>
      </c>
      <c r="C1222" s="51" t="n">
        <v>7872826</v>
      </c>
      <c r="D1222" s="61" t="s">
        <v>30</v>
      </c>
      <c r="E1222" s="55" t="s">
        <v>14</v>
      </c>
      <c r="F1222" s="55" t="s">
        <v>15</v>
      </c>
      <c r="G1222" s="34" t="n">
        <v>75</v>
      </c>
      <c r="H1222" s="38" t="n">
        <v>0.487</v>
      </c>
      <c r="I1222" s="38" t="n">
        <v>36.528</v>
      </c>
      <c r="J1222" s="13"/>
    </row>
    <row r="1223" ht="22.5" customHeight="1">
      <c r="A1223" s="12" t="n">
        <f>WEEKNUM(B1223,2)</f>
        <v>36</v>
      </c>
      <c r="B1223" s="32" t="n">
        <v>46271</v>
      </c>
      <c r="C1223" s="51" t="n">
        <v>9311355</v>
      </c>
      <c r="D1223" s="61" t="s">
        <v>31</v>
      </c>
      <c r="E1223" s="55" t="s">
        <v>14</v>
      </c>
      <c r="F1223" s="55" t="s">
        <v>15</v>
      </c>
      <c r="G1223" s="34" t="n">
        <v>20</v>
      </c>
      <c r="H1223" s="38" t="n">
        <v>0.15</v>
      </c>
      <c r="I1223" s="38" t="n">
        <v>3</v>
      </c>
      <c r="J1223" s="13"/>
    </row>
    <row r="1224" ht="22.5" customHeight="1">
      <c r="A1224" s="12" t="n">
        <f>WEEKNUM(B1224,2)</f>
        <v>36</v>
      </c>
      <c r="B1224" s="32" t="n">
        <v>46271</v>
      </c>
      <c r="C1224" s="51" t="n">
        <v>10210818</v>
      </c>
      <c r="D1224" s="61" t="s">
        <v>27</v>
      </c>
      <c r="E1224" s="55" t="s">
        <v>14</v>
      </c>
      <c r="F1224" s="51" t="s">
        <v>26</v>
      </c>
      <c r="G1224" s="34" t="n">
        <v>67</v>
      </c>
      <c r="H1224" s="38" t="n">
        <v>0.17</v>
      </c>
      <c r="I1224" s="38" t="n">
        <v>11.37</v>
      </c>
      <c r="J1224" s="63"/>
    </row>
    <row r="1225" ht="22.5" customHeight="1">
      <c r="A1225" s="12" t="n">
        <f>WEEKNUM(B1225,2)</f>
        <v>36</v>
      </c>
      <c r="B1225" s="32" t="n">
        <v>46271</v>
      </c>
      <c r="C1225" s="51" t="n">
        <v>10501490</v>
      </c>
      <c r="D1225" s="61" t="s">
        <v>13</v>
      </c>
      <c r="E1225" s="55" t="s">
        <v>14</v>
      </c>
      <c r="F1225" s="55" t="s">
        <v>15</v>
      </c>
      <c r="G1225" s="71" t="n">
        <v>7</v>
      </c>
      <c r="H1225" s="72" t="n">
        <v>0.13</v>
      </c>
      <c r="I1225" s="72" t="n">
        <v>0.91</v>
      </c>
      <c r="J1225" s="13"/>
    </row>
    <row r="1226" ht="22.5" customHeight="1">
      <c r="A1226" s="12" t="n">
        <f>WEEKNUM(B1226,2)</f>
        <v>36</v>
      </c>
      <c r="B1226" s="32" t="n">
        <v>46271</v>
      </c>
      <c r="C1226" s="51" t="n">
        <v>10912510</v>
      </c>
      <c r="D1226" s="61" t="s">
        <v>10</v>
      </c>
      <c r="E1226" s="66" t="s">
        <v>11</v>
      </c>
      <c r="F1226" s="55" t="s">
        <v>32</v>
      </c>
      <c r="G1226" s="34" t="n">
        <v>1179</v>
      </c>
      <c r="H1226" s="38" t="n">
        <v>0.23</v>
      </c>
      <c r="I1226" s="38" t="n">
        <v>267.2</v>
      </c>
      <c r="J1226" s="63" t="n">
        <v>267.196</v>
      </c>
    </row>
    <row r="1227" ht="22.5" customHeight="1">
      <c r="A1227" s="12" t="n">
        <f>WEEKNUM(B1227,2)</f>
        <v>36</v>
      </c>
      <c r="B1227" s="32" t="n">
        <v>46271</v>
      </c>
      <c r="C1227" s="51" t="n">
        <v>11080098</v>
      </c>
      <c r="D1227" s="61" t="s">
        <v>22</v>
      </c>
      <c r="E1227" s="55" t="s">
        <v>24</v>
      </c>
      <c r="F1227" s="55" t="s">
        <v>15</v>
      </c>
      <c r="G1227" s="58" t="n">
        <v>0</v>
      </c>
      <c r="H1227" s="59" t="n">
        <v>0</v>
      </c>
      <c r="I1227" s="59" t="n">
        <v>0</v>
      </c>
      <c r="J1227" s="13"/>
    </row>
    <row r="1228" ht="22.5" customHeight="1">
      <c r="A1228" s="12" t="n">
        <f>WEEKNUM(B1228,2)</f>
        <v>36</v>
      </c>
      <c r="B1228" s="32" t="n">
        <v>46271</v>
      </c>
      <c r="C1228" s="51" t="n">
        <v>91540124</v>
      </c>
      <c r="D1228" s="61" t="s">
        <v>33</v>
      </c>
      <c r="E1228" s="55" t="s">
        <v>34</v>
      </c>
      <c r="F1228" s="55" t="s">
        <v>12</v>
      </c>
      <c r="G1228" s="34" t="n">
        <v>25</v>
      </c>
      <c r="H1228" s="38" t="n">
        <v>0.651</v>
      </c>
      <c r="I1228" s="38" t="n">
        <v>16.2725</v>
      </c>
      <c r="J1228" s="13"/>
    </row>
    <row r="1229" ht="22.5" customHeight="1">
      <c r="A1229" s="12" t="n">
        <f>WEEKNUM(B1229,2)</f>
        <v>36</v>
      </c>
      <c r="B1229" s="32" t="n">
        <v>46271</v>
      </c>
      <c r="C1229" s="51" t="n">
        <v>91548042</v>
      </c>
      <c r="D1229" s="61" t="s">
        <v>13</v>
      </c>
      <c r="E1229" s="55" t="s">
        <v>14</v>
      </c>
      <c r="F1229" s="55" t="s">
        <v>12</v>
      </c>
      <c r="G1229" s="34" t="n">
        <v>1</v>
      </c>
      <c r="H1229" s="38" t="n">
        <v>0.0883</v>
      </c>
      <c r="I1229" s="38" t="n">
        <v>0.0883</v>
      </c>
      <c r="J1229" s="13"/>
    </row>
    <row r="1230" ht="22.5" customHeight="1">
      <c r="A1230" s="12" t="n">
        <f>WEEKNUM(B1230,2)</f>
        <v>36</v>
      </c>
      <c r="B1230" s="32" t="n">
        <v>46271</v>
      </c>
      <c r="C1230" s="51" t="n">
        <v>91548043</v>
      </c>
      <c r="D1230" s="61" t="s">
        <v>28</v>
      </c>
      <c r="E1230" s="55" t="s">
        <v>36</v>
      </c>
      <c r="F1230" s="55" t="s">
        <v>15</v>
      </c>
      <c r="G1230" s="34" t="n">
        <v>152</v>
      </c>
      <c r="H1230" s="38" t="n">
        <v>0.1</v>
      </c>
      <c r="I1230" s="38" t="n">
        <v>15.2</v>
      </c>
      <c r="J1230" s="13"/>
    </row>
    <row r="1231" ht="22.5" customHeight="1">
      <c r="A1231" s="12" t="n">
        <f>WEEKNUM(B1231,2)</f>
        <v>36</v>
      </c>
      <c r="B1231" s="32" t="n">
        <v>46271</v>
      </c>
      <c r="C1231" s="51" t="n">
        <v>11715627</v>
      </c>
      <c r="D1231" s="61" t="s">
        <v>31</v>
      </c>
      <c r="E1231" s="55" t="s">
        <v>14</v>
      </c>
      <c r="F1231" s="55" t="s">
        <v>15</v>
      </c>
      <c r="G1231" s="34" t="n">
        <v>0</v>
      </c>
      <c r="H1231" s="38" t="n">
        <v>0</v>
      </c>
      <c r="I1231" s="38" t="n">
        <v>0</v>
      </c>
      <c r="J1231" s="13"/>
    </row>
    <row r="1232" ht="22.5" customHeight="1">
      <c r="A1232" s="12" t="n">
        <f>WEEKNUM(B1232,2)</f>
        <v>36</v>
      </c>
      <c r="B1232" s="32" t="n">
        <v>46271</v>
      </c>
      <c r="C1232" s="51" t="n">
        <v>11715655</v>
      </c>
      <c r="D1232" s="61" t="s">
        <v>16</v>
      </c>
      <c r="E1232" s="55" t="s">
        <v>11</v>
      </c>
      <c r="F1232" s="55" t="s">
        <v>15</v>
      </c>
      <c r="G1232" s="34" t="n">
        <v>0</v>
      </c>
      <c r="H1232" s="38" t="n">
        <v>0</v>
      </c>
      <c r="I1232" s="38" t="n">
        <v>0</v>
      </c>
      <c r="J1232" s="13"/>
    </row>
    <row r="1233" ht="22.5" customHeight="1">
      <c r="A1233" s="12" t="n">
        <f>WEEKNUM(B1233,2)</f>
        <v>36</v>
      </c>
      <c r="B1233" s="32" t="n">
        <v>46271</v>
      </c>
      <c r="C1233" s="51" t="n">
        <v>11715811</v>
      </c>
      <c r="D1233" s="61" t="s">
        <v>16</v>
      </c>
      <c r="E1233" s="51" t="s">
        <v>17</v>
      </c>
      <c r="F1233" s="51" t="s">
        <v>15</v>
      </c>
      <c r="G1233" s="34" t="n">
        <v>0</v>
      </c>
      <c r="H1233" s="38" t="n">
        <v>0</v>
      </c>
      <c r="I1233" s="38" t="n">
        <v>0</v>
      </c>
      <c r="J1233" s="13"/>
    </row>
    <row r="1234" ht="22.5" customHeight="1">
      <c r="A1234" s="12" t="n">
        <f>WEEKNUM(B1234,2)</f>
        <v>36</v>
      </c>
      <c r="B1234" s="32" t="n">
        <v>46271</v>
      </c>
      <c r="C1234" s="51" t="n">
        <v>11729927</v>
      </c>
      <c r="D1234" s="61" t="s">
        <v>10</v>
      </c>
      <c r="E1234" s="51" t="s">
        <v>20</v>
      </c>
      <c r="F1234" s="51" t="s">
        <v>15</v>
      </c>
      <c r="G1234" s="34" t="n">
        <v>180</v>
      </c>
      <c r="H1234" s="38" t="n">
        <v>0.252</v>
      </c>
      <c r="I1234" s="38" t="n">
        <v>45.375</v>
      </c>
      <c r="J1234" s="13"/>
    </row>
    <row r="1235" ht="22.5" customHeight="1">
      <c r="A1235" s="12" t="n">
        <f>WEEKNUM(B1235,2)</f>
        <v>36</v>
      </c>
      <c r="B1235" s="32" t="n">
        <v>46271</v>
      </c>
      <c r="C1235" s="51" t="n">
        <v>11729820</v>
      </c>
      <c r="D1235" s="61" t="s">
        <v>10</v>
      </c>
      <c r="E1235" s="51" t="s">
        <v>25</v>
      </c>
      <c r="F1235" s="83" t="s">
        <v>15</v>
      </c>
      <c r="G1235" s="34" t="n">
        <v>0</v>
      </c>
      <c r="H1235" s="38" t="n">
        <v>0</v>
      </c>
      <c r="I1235" s="38" t="n">
        <v>0</v>
      </c>
      <c r="J1235" s="65"/>
    </row>
    <row r="1236" ht="22.5" customHeight="1">
      <c r="A1236" s="12" t="n">
        <f>WEEKNUM(B1236,2)</f>
        <v>36</v>
      </c>
      <c r="B1236" s="32" t="n">
        <v>46271</v>
      </c>
      <c r="C1236" s="51" t="n">
        <v>11729830</v>
      </c>
      <c r="D1236" s="61" t="s">
        <v>10</v>
      </c>
      <c r="E1236" s="51" t="s">
        <v>11</v>
      </c>
      <c r="F1236" s="51" t="s">
        <v>12</v>
      </c>
      <c r="G1236" s="34" t="n">
        <v>0</v>
      </c>
      <c r="H1236" s="38" t="n">
        <v>0</v>
      </c>
      <c r="I1236" s="38" t="n">
        <v>0.0015</v>
      </c>
      <c r="J1236" s="13"/>
    </row>
    <row r="1237" ht="22.5" customHeight="1">
      <c r="A1237" s="12" t="n">
        <f>WEEKNUM(B1237,2)</f>
        <v>36</v>
      </c>
      <c r="B1237" s="32" t="n">
        <v>46271</v>
      </c>
      <c r="C1237" s="51" t="n">
        <v>11892329</v>
      </c>
      <c r="D1237" s="61" t="s">
        <v>10</v>
      </c>
      <c r="E1237" s="51" t="s">
        <v>11</v>
      </c>
      <c r="F1237" s="51" t="s">
        <v>15</v>
      </c>
      <c r="G1237" s="34" t="n">
        <v>500</v>
      </c>
      <c r="H1237" s="38" t="n">
        <v>0.25</v>
      </c>
      <c r="I1237" s="38" t="n">
        <v>125</v>
      </c>
      <c r="J1237" s="13"/>
    </row>
    <row r="1238" ht="22.5" customHeight="1">
      <c r="A1238" s="12" t="n">
        <f>WEEKNUM(B1238,2)</f>
        <v>36</v>
      </c>
      <c r="B1238" s="32" t="n">
        <v>46271</v>
      </c>
      <c r="C1238" s="51" t="n">
        <v>91557161</v>
      </c>
      <c r="D1238" s="61" t="s">
        <v>86</v>
      </c>
      <c r="E1238" s="55" t="s">
        <v>14</v>
      </c>
      <c r="F1238" s="51" t="s">
        <v>12</v>
      </c>
      <c r="G1238" s="34" t="n">
        <v>0</v>
      </c>
      <c r="H1238" s="38" t="n">
        <v>0</v>
      </c>
      <c r="I1238" s="38" t="n">
        <v>0.0015</v>
      </c>
      <c r="J1238" s="13"/>
    </row>
    <row r="1239" ht="22.5" customHeight="1">
      <c r="A1239" s="12" t="n">
        <f>WEEKNUM(B1239,2)</f>
        <v>36</v>
      </c>
      <c r="B1239" s="32" t="n">
        <v>46271</v>
      </c>
      <c r="C1239" s="51" t="n">
        <v>91557333</v>
      </c>
      <c r="D1239" s="61" t="s">
        <v>91</v>
      </c>
      <c r="E1239" s="55" t="s">
        <v>14</v>
      </c>
      <c r="F1239" s="51" t="s">
        <v>12</v>
      </c>
      <c r="G1239" s="34" t="n">
        <v>0</v>
      </c>
      <c r="H1239" s="38" t="n">
        <v>0</v>
      </c>
      <c r="I1239" s="38" t="n">
        <v>0.1692</v>
      </c>
      <c r="J1239" s="13"/>
    </row>
    <row r="1240" ht="22.5" customHeight="1">
      <c r="A1240" s="12" t="n">
        <f>WEEKNUM(B1240,2)</f>
        <v>36</v>
      </c>
      <c r="B1240" s="32" t="n">
        <v>46271</v>
      </c>
      <c r="C1240" s="51" t="n">
        <v>91557162</v>
      </c>
      <c r="D1240" s="61" t="s">
        <v>35</v>
      </c>
      <c r="E1240" s="55" t="s">
        <v>14</v>
      </c>
      <c r="F1240" s="51" t="s">
        <v>12</v>
      </c>
      <c r="G1240" s="34" t="n">
        <v>0</v>
      </c>
      <c r="H1240" s="38" t="n">
        <v>0</v>
      </c>
      <c r="I1240" s="38" t="n">
        <v>0</v>
      </c>
      <c r="J1240" s="13"/>
    </row>
    <row r="1241" ht="22.5" customHeight="1">
      <c r="A1241" s="12" t="n">
        <f>WEEKNUM(B1241,2)</f>
        <v>36</v>
      </c>
      <c r="B1241" s="32" t="n">
        <v>46271</v>
      </c>
      <c r="C1241" s="51" t="n">
        <v>6061077</v>
      </c>
      <c r="D1241" s="61" t="s">
        <v>38</v>
      </c>
      <c r="E1241" s="55" t="s">
        <v>14</v>
      </c>
      <c r="F1241" s="55" t="s">
        <v>15</v>
      </c>
      <c r="G1241" s="58" t="n">
        <v>1</v>
      </c>
      <c r="H1241" s="59" t="n">
        <v>0.431</v>
      </c>
      <c r="I1241" s="59" t="n">
        <v>0.431</v>
      </c>
      <c r="J1241" s="13"/>
    </row>
    <row r="1242" ht="22.5" customHeight="1">
      <c r="A1242" s="12" t="n">
        <f>WEEKNUM(B1242,2)</f>
        <v>36</v>
      </c>
      <c r="B1242" s="32" t="n">
        <v>46271</v>
      </c>
      <c r="C1242" s="51" t="n">
        <v>6607117</v>
      </c>
      <c r="D1242" s="62" t="s">
        <v>38</v>
      </c>
      <c r="E1242" s="51" t="s">
        <v>14</v>
      </c>
      <c r="F1242" s="51" t="s">
        <v>15</v>
      </c>
      <c r="G1242" s="34" t="n">
        <v>270</v>
      </c>
      <c r="H1242" s="38" t="n">
        <v>0.485</v>
      </c>
      <c r="I1242" s="38" t="n">
        <v>130.937</v>
      </c>
      <c r="J1242" s="13"/>
    </row>
    <row r="1243" ht="22.5" customHeight="1">
      <c r="A1243" s="12" t="n">
        <f>WEEKNUM(B1243,2)</f>
        <v>36</v>
      </c>
      <c r="B1243" s="32" t="n">
        <v>46271</v>
      </c>
      <c r="C1243" s="51" t="n">
        <v>5497580</v>
      </c>
      <c r="D1243" s="62" t="s">
        <v>28</v>
      </c>
      <c r="E1243" s="51" t="s">
        <v>17</v>
      </c>
      <c r="F1243" s="51" t="s">
        <v>15</v>
      </c>
      <c r="G1243" s="34" t="n">
        <v>1337</v>
      </c>
      <c r="H1243" s="38" t="n">
        <v>0.254</v>
      </c>
      <c r="I1243" s="38" t="n">
        <v>339.046</v>
      </c>
      <c r="J1243" s="65"/>
    </row>
    <row r="1244" ht="22.5" customHeight="1">
      <c r="A1244" s="12" t="n">
        <f>WEEKNUM(B1244,2)</f>
        <v>36</v>
      </c>
      <c r="B1244" s="32" t="n">
        <v>46271</v>
      </c>
      <c r="C1244" s="51" t="n">
        <v>91407542</v>
      </c>
      <c r="D1244" s="62" t="s">
        <v>28</v>
      </c>
      <c r="E1244" s="51" t="s">
        <v>39</v>
      </c>
      <c r="F1244" s="51" t="s">
        <v>15</v>
      </c>
      <c r="G1244" s="34" t="n">
        <v>84</v>
      </c>
      <c r="H1244" s="38" t="n">
        <v>0.023</v>
      </c>
      <c r="I1244" s="38" t="n">
        <v>1.94</v>
      </c>
      <c r="J1244" s="13"/>
    </row>
    <row r="1245" ht="22.5" customHeight="1">
      <c r="A1245" s="12" t="n">
        <f>WEEKNUM(B1245,2)</f>
        <v>36</v>
      </c>
      <c r="B1245" s="32" t="n">
        <v>46271</v>
      </c>
      <c r="C1245" s="51" t="n">
        <v>8998645</v>
      </c>
      <c r="D1245" s="62" t="s">
        <v>28</v>
      </c>
      <c r="E1245" s="51" t="s">
        <v>17</v>
      </c>
      <c r="F1245" s="51" t="s">
        <v>15</v>
      </c>
      <c r="G1245" s="34" t="n">
        <v>17</v>
      </c>
      <c r="H1245" s="38" t="n">
        <v>0.176</v>
      </c>
      <c r="I1245" s="38" t="n">
        <v>2.987</v>
      </c>
      <c r="J1245" s="13"/>
    </row>
    <row r="1246" ht="22.5" customHeight="1">
      <c r="A1246" s="12" t="n">
        <f>WEEKNUM(B1246,2)</f>
        <v>36</v>
      </c>
      <c r="B1246" s="32" t="n">
        <v>46271</v>
      </c>
      <c r="C1246" s="51" t="n">
        <v>4383473</v>
      </c>
      <c r="D1246" s="62" t="s">
        <v>38</v>
      </c>
      <c r="E1246" s="51" t="s">
        <v>14</v>
      </c>
      <c r="F1246" s="55" t="s">
        <v>15</v>
      </c>
      <c r="G1246" s="34" t="n">
        <v>150</v>
      </c>
      <c r="H1246" s="38" t="n">
        <v>0.181</v>
      </c>
      <c r="I1246" s="38" t="n">
        <v>27.18</v>
      </c>
      <c r="J1246" s="65"/>
    </row>
    <row r="1247" ht="22.5" customHeight="1">
      <c r="A1247" s="12" t="n">
        <f>WEEKNUM(B1247,2)</f>
        <v>36</v>
      </c>
      <c r="B1247" s="32" t="n">
        <v>46271</v>
      </c>
      <c r="C1247" s="51" t="n">
        <v>8094753</v>
      </c>
      <c r="D1247" s="62" t="s">
        <v>38</v>
      </c>
      <c r="E1247" s="51" t="s">
        <v>14</v>
      </c>
      <c r="F1247" s="51" t="s">
        <v>26</v>
      </c>
      <c r="G1247" s="34" t="n">
        <v>194</v>
      </c>
      <c r="H1247" s="38" t="n">
        <v>0.27</v>
      </c>
      <c r="I1247" s="38" t="n">
        <v>53.01</v>
      </c>
      <c r="J1247" s="13"/>
    </row>
    <row r="1248" ht="22.5" customHeight="1">
      <c r="A1248" s="12" t="n">
        <f>WEEKNUM(B1248,2)</f>
        <v>36</v>
      </c>
      <c r="B1248" s="32" t="n">
        <v>46271</v>
      </c>
      <c r="C1248" s="51" t="n">
        <v>9415350</v>
      </c>
      <c r="D1248" s="62" t="s">
        <v>40</v>
      </c>
      <c r="E1248" s="51" t="s">
        <v>14</v>
      </c>
      <c r="F1248" s="51" t="s">
        <v>26</v>
      </c>
      <c r="G1248" s="34" t="n">
        <v>44</v>
      </c>
      <c r="H1248" s="38" t="n">
        <v>0.12</v>
      </c>
      <c r="I1248" s="38" t="n">
        <v>5.23</v>
      </c>
      <c r="J1248" s="13"/>
    </row>
    <row r="1249" ht="22.5" customHeight="1">
      <c r="A1249" s="12" t="n">
        <f>WEEKNUM(B1249,2)</f>
        <v>36</v>
      </c>
      <c r="B1249" s="32" t="n">
        <v>46271</v>
      </c>
      <c r="C1249" s="51" t="n">
        <v>2783561</v>
      </c>
      <c r="D1249" s="62" t="s">
        <v>41</v>
      </c>
      <c r="E1249" s="51" t="s">
        <v>14</v>
      </c>
      <c r="F1249" s="55" t="s">
        <v>15</v>
      </c>
      <c r="G1249" s="34" t="n">
        <v>452</v>
      </c>
      <c r="H1249" s="38" t="n">
        <v>0.101</v>
      </c>
      <c r="I1249" s="38" t="n">
        <v>45.67</v>
      </c>
      <c r="J1249" s="13"/>
    </row>
    <row r="1250" ht="22.5" customHeight="1">
      <c r="A1250" s="12" t="n">
        <f>WEEKNUM(B1250,2)</f>
        <v>36</v>
      </c>
      <c r="B1250" s="32" t="n">
        <v>46271</v>
      </c>
      <c r="C1250" s="51" t="n">
        <v>10599157</v>
      </c>
      <c r="D1250" s="62" t="s">
        <v>42</v>
      </c>
      <c r="E1250" s="51" t="s">
        <v>14</v>
      </c>
      <c r="F1250" s="55" t="s">
        <v>15</v>
      </c>
      <c r="G1250" s="34" t="n">
        <v>104</v>
      </c>
      <c r="H1250" s="38" t="n">
        <v>0.311</v>
      </c>
      <c r="I1250" s="38" t="n">
        <v>32.35</v>
      </c>
      <c r="J1250" s="13"/>
    </row>
    <row r="1251" ht="22.5" customHeight="1">
      <c r="A1251" s="12" t="n">
        <f>WEEKNUM(B1251,2)</f>
        <v>36</v>
      </c>
      <c r="B1251" s="32" t="n">
        <v>46271</v>
      </c>
      <c r="C1251" s="51" t="n">
        <v>10599681</v>
      </c>
      <c r="D1251" s="62" t="s">
        <v>43</v>
      </c>
      <c r="E1251" s="51" t="s">
        <v>14</v>
      </c>
      <c r="F1251" s="55" t="s">
        <v>15</v>
      </c>
      <c r="G1251" s="34" t="n">
        <v>400</v>
      </c>
      <c r="H1251" s="38" t="n">
        <v>0.13</v>
      </c>
      <c r="I1251" s="38" t="n">
        <v>52</v>
      </c>
      <c r="J1251" s="13"/>
    </row>
    <row r="1252" ht="22.5" customHeight="1">
      <c r="A1252" s="12" t="n">
        <f>WEEKNUM(B1252,2)</f>
        <v>36</v>
      </c>
      <c r="B1252" s="32" t="n">
        <v>46271</v>
      </c>
      <c r="C1252" s="51" t="n">
        <v>6060965</v>
      </c>
      <c r="D1252" s="62" t="s">
        <v>38</v>
      </c>
      <c r="E1252" s="51" t="s">
        <v>14</v>
      </c>
      <c r="F1252" s="55" t="s">
        <v>15</v>
      </c>
      <c r="G1252" s="34" t="n">
        <v>180</v>
      </c>
      <c r="H1252" s="38" t="n">
        <v>0.312</v>
      </c>
      <c r="I1252" s="38" t="n">
        <v>56.13</v>
      </c>
      <c r="J1252" s="13"/>
    </row>
    <row r="1253" ht="22.5" customHeight="1">
      <c r="A1253" s="12" t="n">
        <f>WEEKNUM(B1253,2)</f>
        <v>36</v>
      </c>
      <c r="B1253" s="32" t="n">
        <v>46271</v>
      </c>
      <c r="C1253" s="51" t="n">
        <v>10842514</v>
      </c>
      <c r="D1253" s="62" t="s">
        <v>44</v>
      </c>
      <c r="E1253" s="51" t="s">
        <v>14</v>
      </c>
      <c r="F1253" s="51" t="s">
        <v>26</v>
      </c>
      <c r="G1253" s="34" t="n">
        <v>0</v>
      </c>
      <c r="H1253" s="38" t="n">
        <v>0</v>
      </c>
      <c r="I1253" s="38" t="n">
        <v>0.13</v>
      </c>
      <c r="J1253" s="13"/>
    </row>
    <row r="1254" ht="22.5" customHeight="1">
      <c r="A1254" s="12" t="n">
        <f>WEEKNUM(B1254,2)</f>
        <v>36</v>
      </c>
      <c r="B1254" s="32" t="n">
        <v>46271</v>
      </c>
      <c r="C1254" s="51" t="n">
        <v>10815258</v>
      </c>
      <c r="D1254" s="62" t="s">
        <v>44</v>
      </c>
      <c r="E1254" s="51" t="s">
        <v>14</v>
      </c>
      <c r="F1254" s="55" t="s">
        <v>15</v>
      </c>
      <c r="G1254" s="34" t="n">
        <v>6</v>
      </c>
      <c r="H1254" s="38" t="n">
        <v>0.203</v>
      </c>
      <c r="I1254" s="38" t="n">
        <v>1.218</v>
      </c>
      <c r="J1254" s="13"/>
    </row>
    <row r="1255" ht="22.5" customHeight="1">
      <c r="A1255" s="12" t="n">
        <f>WEEKNUM(B1255,2)</f>
        <v>36</v>
      </c>
      <c r="B1255" s="32" t="n">
        <v>46271</v>
      </c>
      <c r="C1255" s="51" t="n">
        <v>91535229</v>
      </c>
      <c r="D1255" s="62" t="s">
        <v>28</v>
      </c>
      <c r="E1255" s="51" t="s">
        <v>39</v>
      </c>
      <c r="F1255" s="55" t="s">
        <v>15</v>
      </c>
      <c r="G1255" s="34" t="n">
        <v>4</v>
      </c>
      <c r="H1255" s="38" t="n">
        <v>0.04</v>
      </c>
      <c r="I1255" s="38" t="n">
        <v>0.16</v>
      </c>
      <c r="J1255" s="13"/>
    </row>
    <row r="1256" ht="22.5" customHeight="1">
      <c r="A1256" s="12" t="n">
        <f>WEEKNUM(B1256,2)</f>
        <v>36</v>
      </c>
      <c r="B1256" s="32" t="n">
        <v>46271</v>
      </c>
      <c r="C1256" s="51" t="n">
        <v>91535331</v>
      </c>
      <c r="D1256" s="62" t="s">
        <v>28</v>
      </c>
      <c r="E1256" s="51" t="s">
        <v>29</v>
      </c>
      <c r="F1256" s="55" t="s">
        <v>15</v>
      </c>
      <c r="G1256" s="34" t="n">
        <v>8</v>
      </c>
      <c r="H1256" s="38" t="n">
        <v>0.04</v>
      </c>
      <c r="I1256" s="38" t="n">
        <v>0.32</v>
      </c>
      <c r="J1256" s="13"/>
    </row>
    <row r="1257" ht="22.5" customHeight="1">
      <c r="A1257" s="12" t="n">
        <f>WEEKNUM(B1257,2)</f>
        <v>36</v>
      </c>
      <c r="B1257" s="32" t="n">
        <v>46271</v>
      </c>
      <c r="C1257" s="51" t="n">
        <v>11324493</v>
      </c>
      <c r="D1257" s="62" t="s">
        <v>28</v>
      </c>
      <c r="E1257" s="51" t="s">
        <v>17</v>
      </c>
      <c r="F1257" s="51" t="s">
        <v>15</v>
      </c>
      <c r="G1257" s="34" t="n">
        <v>2</v>
      </c>
      <c r="H1257" s="38" t="n">
        <v>0.3</v>
      </c>
      <c r="I1257" s="38" t="n">
        <v>0.6</v>
      </c>
      <c r="J1257" s="13"/>
    </row>
    <row r="1258" ht="22.5" customHeight="1">
      <c r="A1258" s="12" t="n">
        <f>WEEKNUM(B1258,2)</f>
        <v>36</v>
      </c>
      <c r="B1258" s="32" t="n">
        <v>46271</v>
      </c>
      <c r="C1258" s="51" t="n">
        <v>10298628</v>
      </c>
      <c r="D1258" s="62" t="s">
        <v>45</v>
      </c>
      <c r="E1258" s="51" t="s">
        <v>14</v>
      </c>
      <c r="F1258" s="64" t="s">
        <v>26</v>
      </c>
      <c r="G1258" s="34" t="n">
        <v>179</v>
      </c>
      <c r="H1258" s="38" t="n">
        <v>0.38</v>
      </c>
      <c r="I1258" s="38" t="n">
        <v>67.73</v>
      </c>
      <c r="J1258" s="13"/>
    </row>
    <row r="1259" ht="22.5" customHeight="1">
      <c r="A1259" s="12" t="n">
        <f>WEEKNUM(B1259,2)</f>
        <v>36</v>
      </c>
      <c r="B1259" s="32" t="n">
        <v>46271</v>
      </c>
      <c r="C1259" s="51" t="n">
        <v>11655595</v>
      </c>
      <c r="D1259" s="62" t="s">
        <v>46</v>
      </c>
      <c r="E1259" s="51" t="s">
        <v>14</v>
      </c>
      <c r="F1259" s="51" t="s">
        <v>26</v>
      </c>
      <c r="G1259" s="34" t="n">
        <v>0</v>
      </c>
      <c r="H1259" s="38" t="n">
        <v>0</v>
      </c>
      <c r="I1259" s="38" t="n">
        <v>0.67</v>
      </c>
      <c r="J1259" s="13"/>
    </row>
    <row r="1260" ht="22.5" customHeight="1">
      <c r="A1260" s="12" t="n">
        <f>WEEKNUM(B1260,2)</f>
        <v>36</v>
      </c>
      <c r="B1260" s="32" t="n">
        <v>46271</v>
      </c>
      <c r="C1260" s="51" t="n">
        <v>11655596</v>
      </c>
      <c r="D1260" s="62" t="s">
        <v>46</v>
      </c>
      <c r="E1260" s="51" t="s">
        <v>14</v>
      </c>
      <c r="F1260" s="51" t="s">
        <v>12</v>
      </c>
      <c r="G1260" s="34" t="n">
        <v>0</v>
      </c>
      <c r="H1260" s="38" t="n">
        <v>0</v>
      </c>
      <c r="I1260" s="38" t="n">
        <v>0.0106</v>
      </c>
      <c r="J1260" s="13"/>
    </row>
    <row r="1261" ht="22.5" customHeight="1">
      <c r="A1261" s="12" t="n">
        <f>WEEKNUM(B1261,2)</f>
        <v>36</v>
      </c>
      <c r="B1261" s="32" t="n">
        <v>46271</v>
      </c>
      <c r="C1261" s="51" t="n">
        <v>11690183</v>
      </c>
      <c r="D1261" s="62" t="s">
        <v>41</v>
      </c>
      <c r="E1261" s="51" t="s">
        <v>14</v>
      </c>
      <c r="F1261" s="51" t="s">
        <v>15</v>
      </c>
      <c r="G1261" s="34" t="n">
        <v>48</v>
      </c>
      <c r="H1261" s="38" t="n">
        <v>0.2</v>
      </c>
      <c r="I1261" s="38" t="n">
        <v>9.6</v>
      </c>
      <c r="J1261" s="13"/>
    </row>
    <row r="1262" ht="22.5" customHeight="1">
      <c r="A1262" s="12" t="n">
        <f>WEEKNUM(B1262,2)</f>
        <v>36</v>
      </c>
      <c r="B1262" s="32" t="n">
        <v>46271</v>
      </c>
      <c r="C1262" s="51" t="n">
        <v>11763482</v>
      </c>
      <c r="D1262" s="62" t="s">
        <v>46</v>
      </c>
      <c r="E1262" s="51" t="s">
        <v>14</v>
      </c>
      <c r="F1262" s="51" t="s">
        <v>12</v>
      </c>
      <c r="G1262" s="34" t="n">
        <v>0</v>
      </c>
      <c r="H1262" s="38" t="n">
        <v>0</v>
      </c>
      <c r="I1262" s="38" t="n">
        <v>0.3287</v>
      </c>
      <c r="J1262" s="13"/>
    </row>
    <row r="1263" ht="22.5" customHeight="1">
      <c r="A1263" s="12" t="n">
        <f>WEEKNUM(B1263,2)</f>
        <v>36</v>
      </c>
      <c r="B1263" s="32" t="n">
        <v>46271</v>
      </c>
      <c r="C1263" s="51" t="n">
        <v>5464039</v>
      </c>
      <c r="D1263" s="62" t="s">
        <v>28</v>
      </c>
      <c r="E1263" s="51" t="s">
        <v>47</v>
      </c>
      <c r="F1263" s="51" t="s">
        <v>15</v>
      </c>
      <c r="G1263" s="58" t="n">
        <v>922</v>
      </c>
      <c r="H1263" s="59" t="n">
        <v>0.296</v>
      </c>
      <c r="I1263" s="59" t="n">
        <v>272.52</v>
      </c>
      <c r="J1263" s="13"/>
    </row>
    <row r="1264" ht="22.5" customHeight="1">
      <c r="A1264" s="12" t="n">
        <f>WEEKNUM(B1264,2)</f>
        <v>36</v>
      </c>
      <c r="B1264" s="32" t="n">
        <v>46271</v>
      </c>
      <c r="C1264" s="51" t="n">
        <v>8057746</v>
      </c>
      <c r="D1264" s="62" t="s">
        <v>28</v>
      </c>
      <c r="E1264" s="51" t="s">
        <v>47</v>
      </c>
      <c r="F1264" s="83" t="s">
        <v>15</v>
      </c>
      <c r="G1264" s="34" t="n">
        <v>0</v>
      </c>
      <c r="H1264" s="38" t="n">
        <v>0</v>
      </c>
      <c r="I1264" s="38" t="n">
        <v>0</v>
      </c>
      <c r="J1264" s="13"/>
    </row>
    <row r="1265" ht="22.5" customHeight="1">
      <c r="A1265" s="12" t="n">
        <f>WEEKNUM(B1265,2)</f>
        <v>36</v>
      </c>
      <c r="B1265" s="32" t="n">
        <v>46271</v>
      </c>
      <c r="C1265" s="51" t="n">
        <v>91399821</v>
      </c>
      <c r="D1265" s="61" t="s">
        <v>43</v>
      </c>
      <c r="E1265" s="51" t="s">
        <v>14</v>
      </c>
      <c r="F1265" s="51" t="s">
        <v>26</v>
      </c>
      <c r="G1265" s="34" t="n">
        <v>497</v>
      </c>
      <c r="H1265" s="38" t="n">
        <v>0.06</v>
      </c>
      <c r="I1265" s="38" t="n">
        <v>29.86</v>
      </c>
      <c r="J1265" s="13"/>
    </row>
    <row r="1266" ht="22.5" customHeight="1">
      <c r="A1266" s="12" t="n">
        <f>WEEKNUM(B1266,2)</f>
        <v>36</v>
      </c>
      <c r="B1266" s="32" t="n">
        <v>46271</v>
      </c>
      <c r="C1266" s="51" t="n">
        <v>8670368</v>
      </c>
      <c r="D1266" s="61" t="s">
        <v>16</v>
      </c>
      <c r="E1266" s="51" t="s">
        <v>11</v>
      </c>
      <c r="F1266" s="51" t="s">
        <v>32</v>
      </c>
      <c r="G1266" s="34" t="n">
        <v>7</v>
      </c>
      <c r="H1266" s="38" t="n">
        <v>0.21</v>
      </c>
      <c r="I1266" s="38" t="n">
        <v>1.45</v>
      </c>
      <c r="J1266" s="63" t="n">
        <v>0</v>
      </c>
    </row>
    <row r="1267" ht="22.5" customHeight="1">
      <c r="A1267" s="12" t="n">
        <f>WEEKNUM(B1267,2)</f>
        <v>36</v>
      </c>
      <c r="B1267" s="32" t="n">
        <v>46271</v>
      </c>
      <c r="C1267" s="51" t="n">
        <v>10514860</v>
      </c>
      <c r="D1267" s="62" t="s">
        <v>46</v>
      </c>
      <c r="E1267" s="51" t="s">
        <v>14</v>
      </c>
      <c r="F1267" s="51" t="s">
        <v>15</v>
      </c>
      <c r="G1267" s="34" t="n">
        <v>150</v>
      </c>
      <c r="H1267" s="38" t="n">
        <v>0.7</v>
      </c>
      <c r="I1267" s="38" t="n">
        <v>105</v>
      </c>
      <c r="J1267" s="13"/>
    </row>
    <row r="1268" ht="22.5" customHeight="1">
      <c r="A1268" s="12" t="n">
        <f>WEEKNUM(B1268,2)</f>
        <v>36</v>
      </c>
      <c r="B1268" s="32" t="n">
        <v>46271</v>
      </c>
      <c r="C1268" s="51" t="n">
        <v>91532857</v>
      </c>
      <c r="D1268" s="62" t="s">
        <v>48</v>
      </c>
      <c r="E1268" s="51" t="s">
        <v>14</v>
      </c>
      <c r="F1268" s="51" t="s">
        <v>12</v>
      </c>
      <c r="G1268" s="34" t="n">
        <v>65</v>
      </c>
      <c r="H1268" s="38" t="n">
        <v>0.175</v>
      </c>
      <c r="I1268" s="38" t="n">
        <v>11.3444</v>
      </c>
      <c r="J1268" s="13"/>
    </row>
    <row r="1269" ht="22.5" customHeight="1">
      <c r="A1269" s="12" t="n">
        <f>WEEKNUM(B1269,2)</f>
        <v>36</v>
      </c>
      <c r="B1269" s="32" t="n">
        <v>46271</v>
      </c>
      <c r="C1269" s="51" t="n">
        <v>91534913</v>
      </c>
      <c r="D1269" s="62" t="s">
        <v>49</v>
      </c>
      <c r="E1269" s="51" t="s">
        <v>50</v>
      </c>
      <c r="F1269" s="51" t="s">
        <v>15</v>
      </c>
      <c r="G1269" s="34" t="n">
        <v>7</v>
      </c>
      <c r="H1269" s="38" t="n">
        <v>1</v>
      </c>
      <c r="I1269" s="38" t="n">
        <v>7</v>
      </c>
      <c r="J1269" s="13"/>
    </row>
    <row r="1270" ht="22.5" customHeight="1">
      <c r="A1270" s="12" t="n">
        <f>WEEKNUM(B1270,2)</f>
        <v>36</v>
      </c>
      <c r="B1270" s="32" t="n">
        <v>46271</v>
      </c>
      <c r="C1270" s="51" t="n">
        <v>91538336</v>
      </c>
      <c r="D1270" s="62" t="s">
        <v>90</v>
      </c>
      <c r="E1270" s="51" t="s">
        <v>36</v>
      </c>
      <c r="F1270" s="51" t="s">
        <v>15</v>
      </c>
      <c r="G1270" s="34" t="n">
        <v>3</v>
      </c>
      <c r="H1270" s="38" t="n">
        <v>0.8</v>
      </c>
      <c r="I1270" s="38" t="n">
        <v>2.4</v>
      </c>
      <c r="J1270" s="13"/>
    </row>
    <row r="1271" ht="22.5" customHeight="1">
      <c r="A1271" s="12" t="n">
        <f>WEEKNUM(B1271,2)</f>
        <v>36</v>
      </c>
      <c r="B1271" s="32" t="n">
        <v>46271</v>
      </c>
      <c r="C1271" s="51" t="n">
        <v>91533906</v>
      </c>
      <c r="D1271" s="62" t="s">
        <v>51</v>
      </c>
      <c r="E1271" s="51" t="s">
        <v>52</v>
      </c>
      <c r="F1271" s="51" t="s">
        <v>15</v>
      </c>
      <c r="G1271" s="34" t="n">
        <v>8</v>
      </c>
      <c r="H1271" s="38" t="n">
        <v>1</v>
      </c>
      <c r="I1271" s="38" t="n">
        <v>8</v>
      </c>
      <c r="J1271" s="13"/>
    </row>
    <row r="1272" ht="22.5" customHeight="1">
      <c r="A1272" s="12" t="n">
        <f>WEEKNUM(B1272,2)</f>
        <v>36</v>
      </c>
      <c r="B1272" s="32" t="n">
        <v>46271</v>
      </c>
      <c r="C1272" s="51" t="n">
        <v>91538334</v>
      </c>
      <c r="D1272" s="62" t="s">
        <v>90</v>
      </c>
      <c r="E1272" s="51" t="s">
        <v>18</v>
      </c>
      <c r="F1272" s="51" t="s">
        <v>15</v>
      </c>
      <c r="G1272" s="34" t="n">
        <v>63</v>
      </c>
      <c r="H1272" s="38" t="n">
        <v>0.8</v>
      </c>
      <c r="I1272" s="38" t="n">
        <v>50.4</v>
      </c>
      <c r="J1272" s="13"/>
    </row>
    <row r="1273" ht="22.5" customHeight="1">
      <c r="A1273" s="12" t="n">
        <f>WEEKNUM(B1273,2)</f>
        <v>36</v>
      </c>
      <c r="B1273" s="32" t="n">
        <v>46271</v>
      </c>
      <c r="C1273" s="51" t="n">
        <v>91545519</v>
      </c>
      <c r="D1273" s="62" t="s">
        <v>53</v>
      </c>
      <c r="E1273" s="51" t="s">
        <v>47</v>
      </c>
      <c r="F1273" s="51" t="s">
        <v>15</v>
      </c>
      <c r="G1273" s="34" t="n">
        <v>50</v>
      </c>
      <c r="H1273" s="38" t="n">
        <v>0.2</v>
      </c>
      <c r="I1273" s="38" t="n">
        <v>10</v>
      </c>
      <c r="J1273" s="13"/>
    </row>
    <row r="1274" ht="22.5" customHeight="1">
      <c r="A1274" s="12" t="n">
        <f>WEEKNUM(B1274,2)</f>
        <v>36</v>
      </c>
      <c r="B1274" s="32" t="n">
        <v>46271</v>
      </c>
      <c r="C1274" s="51" t="n">
        <v>91551388</v>
      </c>
      <c r="D1274" s="62" t="s">
        <v>54</v>
      </c>
      <c r="E1274" s="51" t="s">
        <v>34</v>
      </c>
      <c r="F1274" s="51" t="s">
        <v>12</v>
      </c>
      <c r="G1274" s="34" t="n">
        <v>65</v>
      </c>
      <c r="H1274" s="38" t="n">
        <v>0.175</v>
      </c>
      <c r="I1274" s="38" t="n">
        <v>11.3444</v>
      </c>
      <c r="J1274" s="13"/>
    </row>
    <row r="1275" ht="22.5" customHeight="1">
      <c r="A1275" s="12" t="n">
        <f>WEEKNUM(B1275,2)</f>
        <v>36</v>
      </c>
      <c r="B1275" s="32" t="n">
        <v>46271</v>
      </c>
      <c r="C1275" s="51" t="n">
        <v>91550293</v>
      </c>
      <c r="D1275" s="62" t="s">
        <v>55</v>
      </c>
      <c r="E1275" s="51" t="s">
        <v>56</v>
      </c>
      <c r="F1275" s="83" t="s">
        <v>15</v>
      </c>
      <c r="G1275" s="34" t="n">
        <v>40</v>
      </c>
      <c r="H1275" s="38" t="n">
        <v>0.35</v>
      </c>
      <c r="I1275" s="38" t="n">
        <v>14</v>
      </c>
      <c r="J1275" s="13"/>
    </row>
    <row r="1276" ht="22.5" customHeight="1">
      <c r="A1276" s="12" t="n">
        <f>WEEKNUM(B1276,2)</f>
        <v>36</v>
      </c>
      <c r="B1276" s="32" t="n">
        <v>46271</v>
      </c>
      <c r="C1276" s="51" t="n">
        <v>91550294</v>
      </c>
      <c r="D1276" s="62" t="s">
        <v>87</v>
      </c>
      <c r="E1276" s="51" t="s">
        <v>34</v>
      </c>
      <c r="F1276" s="51" t="s">
        <v>15</v>
      </c>
      <c r="G1276" s="34" t="n">
        <v>1</v>
      </c>
      <c r="H1276" s="38" t="n">
        <v>0.8</v>
      </c>
      <c r="I1276" s="38" t="n">
        <v>0.8</v>
      </c>
      <c r="J1276" s="13"/>
    </row>
    <row r="1277" ht="22.5" customHeight="1">
      <c r="A1277" s="12" t="n">
        <f>WEEKNUM(B1277,2)</f>
        <v>36</v>
      </c>
      <c r="B1277" s="32" t="n">
        <v>46271</v>
      </c>
      <c r="C1277" s="51" t="n">
        <v>9333145</v>
      </c>
      <c r="D1277" s="62" t="s">
        <v>57</v>
      </c>
      <c r="E1277" s="51" t="s">
        <v>14</v>
      </c>
      <c r="F1277" s="51" t="s">
        <v>26</v>
      </c>
      <c r="G1277" s="34" t="n">
        <v>171</v>
      </c>
      <c r="H1277" s="38" t="n">
        <v>0.5</v>
      </c>
      <c r="I1277" s="38" t="n">
        <v>86.2</v>
      </c>
      <c r="J1277" s="13"/>
    </row>
    <row r="1278" ht="22.5" customHeight="1">
      <c r="A1278" s="12" t="n">
        <f>WEEKNUM(B1278,2)</f>
        <v>36</v>
      </c>
      <c r="B1278" s="32" t="n">
        <v>46271</v>
      </c>
      <c r="C1278" s="51" t="n">
        <v>91555309</v>
      </c>
      <c r="D1278" s="62" t="s">
        <v>53</v>
      </c>
      <c r="E1278" s="51" t="s">
        <v>39</v>
      </c>
      <c r="F1278" s="51" t="s">
        <v>15</v>
      </c>
      <c r="G1278" s="34" t="n">
        <v>1</v>
      </c>
      <c r="H1278" s="38" t="n">
        <v>0.2</v>
      </c>
      <c r="I1278" s="38" t="n">
        <v>0.2</v>
      </c>
      <c r="J1278" s="13"/>
    </row>
    <row r="1279" ht="22.5" customHeight="1">
      <c r="A1279" s="12" t="n">
        <f>WEEKNUM(B1279,2)</f>
        <v>36</v>
      </c>
      <c r="B1279" s="32" t="n">
        <v>46271</v>
      </c>
      <c r="C1279" s="51" t="n">
        <v>91554853</v>
      </c>
      <c r="D1279" s="62" t="s">
        <v>53</v>
      </c>
      <c r="E1279" s="51" t="s">
        <v>39</v>
      </c>
      <c r="F1279" s="51" t="s">
        <v>21</v>
      </c>
      <c r="G1279" s="56" t="n">
        <v>2</v>
      </c>
      <c r="H1279" s="38" t="n">
        <v>0.3</v>
      </c>
      <c r="I1279" s="38" t="n">
        <v>0.6</v>
      </c>
      <c r="J1279" s="13"/>
    </row>
    <row r="1280" ht="22.5" customHeight="1">
      <c r="A1280" s="12" t="n">
        <f>WEEKNUM(B1280,2)</f>
        <v>36</v>
      </c>
      <c r="B1280" s="32" t="n">
        <v>46271</v>
      </c>
      <c r="C1280" s="51" t="n">
        <v>91557347</v>
      </c>
      <c r="D1280" s="62" t="s">
        <v>58</v>
      </c>
      <c r="E1280" s="51" t="s">
        <v>14</v>
      </c>
      <c r="F1280" s="51" t="s">
        <v>15</v>
      </c>
      <c r="G1280" s="34" t="n">
        <v>0</v>
      </c>
      <c r="H1280" s="38" t="n">
        <v>0</v>
      </c>
      <c r="I1280" s="38" t="n">
        <v>0</v>
      </c>
      <c r="J1280" s="13"/>
    </row>
    <row r="1281" ht="22.5" customHeight="1">
      <c r="A1281" s="12" t="n">
        <f>WEEKNUM(B1281,2)</f>
        <v>36</v>
      </c>
      <c r="B1281" s="32" t="n">
        <v>46271</v>
      </c>
      <c r="C1281" s="51" t="n">
        <v>91557160</v>
      </c>
      <c r="D1281" s="62" t="s">
        <v>92</v>
      </c>
      <c r="E1281" s="51" t="s">
        <v>11</v>
      </c>
      <c r="F1281" s="51" t="s">
        <v>15</v>
      </c>
      <c r="G1281" s="34" t="n">
        <v>0</v>
      </c>
      <c r="H1281" s="38" t="n">
        <v>0</v>
      </c>
      <c r="I1281" s="38" t="n">
        <v>0</v>
      </c>
      <c r="J1281" s="13"/>
    </row>
    <row r="1282" ht="22.5" customHeight="1">
      <c r="A1282" s="12" t="n">
        <f>WEEKNUM(B1282,2)</f>
        <v>36</v>
      </c>
      <c r="B1282" s="32" t="n">
        <v>46271</v>
      </c>
      <c r="C1282" s="51" t="n">
        <v>9298539</v>
      </c>
      <c r="D1282" s="62" t="s">
        <v>57</v>
      </c>
      <c r="E1282" s="51" t="s">
        <v>14</v>
      </c>
      <c r="F1282" s="51" t="s">
        <v>15</v>
      </c>
      <c r="G1282" s="34" t="n">
        <v>100</v>
      </c>
      <c r="H1282" s="38" t="n">
        <v>0.38</v>
      </c>
      <c r="I1282" s="38" t="n">
        <v>38</v>
      </c>
      <c r="J1282" s="13"/>
    </row>
    <row r="1283" ht="22.5" customHeight="1">
      <c r="A1283" s="12" t="n">
        <f>WEEKNUM(B1283,2)</f>
        <v>36</v>
      </c>
      <c r="B1283" s="32" t="n">
        <v>46271</v>
      </c>
      <c r="C1283" s="51" t="n">
        <v>91399439</v>
      </c>
      <c r="D1283" s="62" t="s">
        <v>64</v>
      </c>
      <c r="E1283" s="51" t="s">
        <v>29</v>
      </c>
      <c r="F1283" s="51" t="s">
        <v>15</v>
      </c>
      <c r="G1283" s="76" t="n">
        <v>32</v>
      </c>
      <c r="H1283" s="59" t="n">
        <v>0.1</v>
      </c>
      <c r="I1283" s="59" t="n">
        <v>3.2</v>
      </c>
      <c r="J1283" s="13"/>
    </row>
    <row r="1284" ht="22.5" customHeight="1">
      <c r="A1284" s="12" t="n">
        <f>WEEKNUM(B1284,2)</f>
        <v>36</v>
      </c>
      <c r="B1284" s="32" t="n">
        <v>46271</v>
      </c>
      <c r="C1284" s="51" t="n">
        <v>91399437</v>
      </c>
      <c r="D1284" s="62" t="s">
        <v>65</v>
      </c>
      <c r="E1284" s="55" t="s">
        <v>63</v>
      </c>
      <c r="F1284" s="51" t="s">
        <v>15</v>
      </c>
      <c r="G1284" s="56" t="n">
        <v>50</v>
      </c>
      <c r="H1284" s="38" t="n">
        <v>0.15</v>
      </c>
      <c r="I1284" s="38" t="n">
        <v>7.5</v>
      </c>
      <c r="J1284" s="13"/>
    </row>
    <row r="1285" ht="22.5" customHeight="1">
      <c r="A1285" s="12" t="n">
        <f>WEEKNUM(B1285,2)</f>
        <v>36</v>
      </c>
      <c r="B1285" s="32" t="n">
        <v>46271</v>
      </c>
      <c r="C1285" s="51" t="n">
        <v>5556054</v>
      </c>
      <c r="D1285" s="62" t="s">
        <v>66</v>
      </c>
      <c r="E1285" s="51" t="s">
        <v>39</v>
      </c>
      <c r="F1285" s="51" t="s">
        <v>15</v>
      </c>
      <c r="G1285" s="56" t="n">
        <v>2</v>
      </c>
      <c r="H1285" s="38" t="n">
        <v>2.066</v>
      </c>
      <c r="I1285" s="38" t="n">
        <v>4.132</v>
      </c>
      <c r="J1285" s="13"/>
    </row>
    <row r="1286" ht="22.5" customHeight="1">
      <c r="A1286" s="12" t="n">
        <f>WEEKNUM(B1286,2)</f>
        <v>36</v>
      </c>
      <c r="B1286" s="32" t="n">
        <v>46271</v>
      </c>
      <c r="C1286" s="51" t="n">
        <v>8628042</v>
      </c>
      <c r="D1286" s="62" t="s">
        <v>30</v>
      </c>
      <c r="E1286" s="51" t="s">
        <v>14</v>
      </c>
      <c r="F1286" s="51" t="s">
        <v>26</v>
      </c>
      <c r="G1286" s="56" t="n">
        <v>668</v>
      </c>
      <c r="H1286" s="38" t="n">
        <v>0.28</v>
      </c>
      <c r="I1286" s="38" t="n">
        <v>188.28</v>
      </c>
      <c r="J1286" s="13"/>
    </row>
    <row r="1287" ht="22.5" customHeight="1">
      <c r="A1287" s="12" t="n">
        <f>WEEKNUM(B1287,2)</f>
        <v>36</v>
      </c>
      <c r="B1287" s="32" t="n">
        <v>46271</v>
      </c>
      <c r="C1287" s="51" t="n">
        <v>9297014</v>
      </c>
      <c r="D1287" s="62" t="s">
        <v>13</v>
      </c>
      <c r="E1287" s="51" t="s">
        <v>14</v>
      </c>
      <c r="F1287" s="51" t="s">
        <v>26</v>
      </c>
      <c r="G1287" s="56" t="n">
        <v>84</v>
      </c>
      <c r="H1287" s="38" t="n">
        <v>0.07</v>
      </c>
      <c r="I1287" s="38" t="n">
        <v>5.91</v>
      </c>
      <c r="J1287" s="13"/>
    </row>
    <row r="1288" ht="22.5" customHeight="1">
      <c r="A1288" s="12" t="n">
        <f>WEEKNUM(B1288,2)</f>
        <v>36</v>
      </c>
      <c r="B1288" s="32" t="n">
        <v>46271</v>
      </c>
      <c r="C1288" s="51" t="n">
        <v>7815836</v>
      </c>
      <c r="D1288" s="62" t="s">
        <v>67</v>
      </c>
      <c r="E1288" s="51" t="s">
        <v>39</v>
      </c>
      <c r="F1288" s="83" t="s">
        <v>15</v>
      </c>
      <c r="G1288" s="56" t="n">
        <v>3527</v>
      </c>
      <c r="H1288" s="38" t="n">
        <v>0.106</v>
      </c>
      <c r="I1288" s="38" t="n">
        <v>372.32</v>
      </c>
      <c r="J1288" s="13"/>
    </row>
    <row r="1289" ht="22.5" customHeight="1">
      <c r="A1289" s="12" t="n">
        <f>WEEKNUM(B1289,2)</f>
        <v>36</v>
      </c>
      <c r="B1289" s="32" t="n">
        <v>46271</v>
      </c>
      <c r="C1289" s="51" t="n">
        <v>9751142</v>
      </c>
      <c r="D1289" s="62" t="s">
        <v>93</v>
      </c>
      <c r="E1289" s="51" t="s">
        <v>11</v>
      </c>
      <c r="F1289" s="55" t="s">
        <v>32</v>
      </c>
      <c r="G1289" s="56" t="n">
        <v>4</v>
      </c>
      <c r="H1289" s="38" t="n">
        <v>1.5</v>
      </c>
      <c r="I1289" s="38" t="n">
        <v>8.98</v>
      </c>
      <c r="J1289" s="63" t="n">
        <v>8.978</v>
      </c>
    </row>
    <row r="1290" ht="22.5" customHeight="1">
      <c r="A1290" s="12" t="n">
        <f>WEEKNUM(B1290,2)</f>
        <v>36</v>
      </c>
      <c r="B1290" s="32" t="n">
        <v>46271</v>
      </c>
      <c r="C1290" s="51" t="n">
        <v>8312006</v>
      </c>
      <c r="D1290" s="62" t="s">
        <v>68</v>
      </c>
      <c r="E1290" s="51" t="s">
        <v>14</v>
      </c>
      <c r="F1290" s="51" t="s">
        <v>15</v>
      </c>
      <c r="G1290" s="56" t="n">
        <v>37</v>
      </c>
      <c r="H1290" s="38" t="n">
        <v>0.12</v>
      </c>
      <c r="I1290" s="38" t="n">
        <v>4.44</v>
      </c>
      <c r="J1290" s="13"/>
    </row>
    <row r="1291" ht="22.5" customHeight="1">
      <c r="A1291" s="12" t="n">
        <f>WEEKNUM(B1291,2)</f>
        <v>36</v>
      </c>
      <c r="B1291" s="32" t="n">
        <v>46271</v>
      </c>
      <c r="C1291" s="51" t="n">
        <v>91467820</v>
      </c>
      <c r="D1291" s="62" t="s">
        <v>69</v>
      </c>
      <c r="E1291" s="51" t="s">
        <v>39</v>
      </c>
      <c r="F1291" s="51" t="s">
        <v>15</v>
      </c>
      <c r="G1291" s="56" t="n">
        <v>200</v>
      </c>
      <c r="H1291" s="38" t="n">
        <v>0.1</v>
      </c>
      <c r="I1291" s="38" t="n">
        <v>20</v>
      </c>
      <c r="J1291" s="13"/>
    </row>
    <row r="1292" ht="22.5" customHeight="1">
      <c r="A1292" s="12" t="n">
        <f>WEEKNUM(B1292,2)</f>
        <v>36</v>
      </c>
      <c r="B1292" s="32" t="n">
        <v>46271</v>
      </c>
      <c r="C1292" s="51" t="n">
        <v>91467821</v>
      </c>
      <c r="D1292" s="62" t="s">
        <v>69</v>
      </c>
      <c r="E1292" s="51" t="s">
        <v>17</v>
      </c>
      <c r="F1292" s="51" t="s">
        <v>15</v>
      </c>
      <c r="G1292" s="56" t="n">
        <v>100</v>
      </c>
      <c r="H1292" s="38" t="n">
        <v>0.17</v>
      </c>
      <c r="I1292" s="38" t="n">
        <v>17</v>
      </c>
      <c r="J1292" s="13"/>
    </row>
    <row r="1293" ht="22.5" customHeight="1">
      <c r="A1293" s="12" t="n">
        <f>WEEKNUM(B1293,2)</f>
        <v>36</v>
      </c>
      <c r="B1293" s="32" t="n">
        <v>46271</v>
      </c>
      <c r="C1293" s="51" t="n">
        <v>10295313</v>
      </c>
      <c r="D1293" s="62" t="s">
        <v>68</v>
      </c>
      <c r="E1293" s="51" t="s">
        <v>14</v>
      </c>
      <c r="F1293" s="51" t="s">
        <v>15</v>
      </c>
      <c r="G1293" s="56" t="n">
        <v>0</v>
      </c>
      <c r="H1293" s="38" t="n">
        <v>0</v>
      </c>
      <c r="I1293" s="38" t="n">
        <v>0</v>
      </c>
      <c r="J1293" s="13"/>
    </row>
    <row r="1294" ht="22.5" customHeight="1">
      <c r="A1294" s="12" t="n">
        <f>WEEKNUM(B1294,2)</f>
        <v>36</v>
      </c>
      <c r="B1294" s="32" t="n">
        <v>46271</v>
      </c>
      <c r="C1294" s="51" t="n">
        <v>91496145</v>
      </c>
      <c r="D1294" s="62" t="s">
        <v>69</v>
      </c>
      <c r="E1294" s="55" t="s">
        <v>63</v>
      </c>
      <c r="F1294" s="51" t="s">
        <v>15</v>
      </c>
      <c r="G1294" s="56" t="n">
        <v>50</v>
      </c>
      <c r="H1294" s="38" t="n">
        <v>0.15</v>
      </c>
      <c r="I1294" s="38" t="n">
        <v>7.5</v>
      </c>
      <c r="J1294" s="13"/>
    </row>
    <row r="1295" ht="22.5" customHeight="1">
      <c r="A1295" s="12" t="n">
        <f>WEEKNUM(B1295,2)</f>
        <v>36</v>
      </c>
      <c r="B1295" s="32" t="n">
        <v>46271</v>
      </c>
      <c r="C1295" s="51" t="n">
        <v>91496146</v>
      </c>
      <c r="D1295" s="62" t="s">
        <v>69</v>
      </c>
      <c r="E1295" s="51" t="s">
        <v>47</v>
      </c>
      <c r="F1295" s="51" t="s">
        <v>15</v>
      </c>
      <c r="G1295" s="56" t="n">
        <v>122</v>
      </c>
      <c r="H1295" s="38" t="n">
        <v>0.14</v>
      </c>
      <c r="I1295" s="38" t="n">
        <v>17.08</v>
      </c>
      <c r="J1295" s="13"/>
    </row>
    <row r="1296" ht="22.5" customHeight="1">
      <c r="A1296" s="12" t="n">
        <f>WEEKNUM(B1296,2)</f>
        <v>36</v>
      </c>
      <c r="B1296" s="32" t="n">
        <v>46271</v>
      </c>
      <c r="C1296" s="51" t="n">
        <v>91496147</v>
      </c>
      <c r="D1296" s="62" t="s">
        <v>69</v>
      </c>
      <c r="E1296" s="51" t="s">
        <v>11</v>
      </c>
      <c r="F1296" s="51" t="s">
        <v>15</v>
      </c>
      <c r="G1296" s="56" t="n">
        <v>136</v>
      </c>
      <c r="H1296" s="38" t="n">
        <v>0.13</v>
      </c>
      <c r="I1296" s="38" t="n">
        <v>17.68</v>
      </c>
      <c r="J1296" s="13"/>
    </row>
    <row r="1297" ht="22.5" customHeight="1">
      <c r="A1297" s="12" t="n">
        <f>WEEKNUM(B1297,2)</f>
        <v>36</v>
      </c>
      <c r="B1297" s="32" t="n">
        <v>46271</v>
      </c>
      <c r="C1297" s="51" t="n">
        <v>91496148</v>
      </c>
      <c r="D1297" s="62" t="s">
        <v>69</v>
      </c>
      <c r="E1297" s="51" t="s">
        <v>14</v>
      </c>
      <c r="F1297" s="51" t="s">
        <v>15</v>
      </c>
      <c r="G1297" s="56" t="n">
        <v>160</v>
      </c>
      <c r="H1297" s="38" t="n">
        <v>0.15</v>
      </c>
      <c r="I1297" s="38" t="n">
        <v>24</v>
      </c>
      <c r="J1297" s="13"/>
    </row>
    <row r="1298" ht="22.5" customHeight="1">
      <c r="A1298" s="12" t="n">
        <f>WEEKNUM(B1298,2)</f>
        <v>36</v>
      </c>
      <c r="B1298" s="32" t="n">
        <v>46271</v>
      </c>
      <c r="C1298" s="51" t="n">
        <v>10765365</v>
      </c>
      <c r="D1298" s="62" t="s">
        <v>70</v>
      </c>
      <c r="E1298" s="55" t="s">
        <v>63</v>
      </c>
      <c r="F1298" s="51" t="s">
        <v>15</v>
      </c>
      <c r="G1298" s="56" t="n">
        <v>61</v>
      </c>
      <c r="H1298" s="38" t="n">
        <v>0.183</v>
      </c>
      <c r="I1298" s="38" t="n">
        <v>11.18</v>
      </c>
      <c r="J1298" s="13"/>
    </row>
    <row r="1299" ht="22.5" customHeight="1">
      <c r="A1299" s="12" t="n">
        <f>WEEKNUM(B1299,2)</f>
        <v>36</v>
      </c>
      <c r="B1299" s="32" t="n">
        <v>46271</v>
      </c>
      <c r="C1299" s="51" t="n">
        <v>11079953</v>
      </c>
      <c r="D1299" s="62" t="s">
        <v>66</v>
      </c>
      <c r="E1299" s="51" t="s">
        <v>39</v>
      </c>
      <c r="F1299" s="51" t="s">
        <v>15</v>
      </c>
      <c r="G1299" s="56" t="n">
        <v>0</v>
      </c>
      <c r="H1299" s="38" t="n">
        <v>0</v>
      </c>
      <c r="I1299" s="38" t="n">
        <v>0</v>
      </c>
      <c r="J1299" s="13"/>
    </row>
    <row r="1300" ht="22.5" customHeight="1">
      <c r="A1300" s="12" t="n">
        <f>WEEKNUM(B1300,2)</f>
        <v>36</v>
      </c>
      <c r="B1300" s="32" t="n">
        <v>46271</v>
      </c>
      <c r="C1300" s="51" t="n">
        <v>11079265</v>
      </c>
      <c r="D1300" s="62" t="s">
        <v>93</v>
      </c>
      <c r="E1300" s="51" t="s">
        <v>11</v>
      </c>
      <c r="F1300" s="55" t="s">
        <v>32</v>
      </c>
      <c r="G1300" s="56" t="n">
        <v>0</v>
      </c>
      <c r="H1300" s="38" t="n">
        <v>0</v>
      </c>
      <c r="I1300" s="38" t="n">
        <v>0.02</v>
      </c>
      <c r="J1300" s="63" t="n">
        <v>0</v>
      </c>
    </row>
    <row r="1301" ht="22.5" customHeight="1">
      <c r="A1301" s="12" t="n">
        <f>WEEKNUM(B1301,2)</f>
        <v>36</v>
      </c>
      <c r="B1301" s="32" t="n">
        <v>46271</v>
      </c>
      <c r="C1301" s="51" t="n">
        <v>9535696</v>
      </c>
      <c r="D1301" s="62" t="s">
        <v>89</v>
      </c>
      <c r="E1301" s="55" t="s">
        <v>39</v>
      </c>
      <c r="F1301" s="51" t="s">
        <v>15</v>
      </c>
      <c r="G1301" s="56" t="n">
        <v>0</v>
      </c>
      <c r="H1301" s="38" t="n">
        <v>0</v>
      </c>
      <c r="I1301" s="38" t="n">
        <v>0</v>
      </c>
      <c r="J1301" s="13"/>
    </row>
    <row r="1302" ht="22.5" customHeight="1">
      <c r="A1302" s="12" t="n">
        <f>WEEKNUM(B1302,2)</f>
        <v>36</v>
      </c>
      <c r="B1302" s="32" t="n">
        <v>46271</v>
      </c>
      <c r="C1302" s="51" t="n">
        <v>11690181</v>
      </c>
      <c r="D1302" s="62" t="s">
        <v>71</v>
      </c>
      <c r="E1302" s="51" t="s">
        <v>14</v>
      </c>
      <c r="F1302" s="51" t="s">
        <v>15</v>
      </c>
      <c r="G1302" s="56" t="n">
        <v>500</v>
      </c>
      <c r="H1302" s="38" t="n">
        <v>0.42</v>
      </c>
      <c r="I1302" s="38" t="n">
        <v>210.1</v>
      </c>
      <c r="J1302" s="13"/>
    </row>
    <row r="1303" ht="22.5" customHeight="1">
      <c r="A1303" s="12" t="n">
        <f>WEEKNUM(B1303,2)</f>
        <v>36</v>
      </c>
      <c r="B1303" s="32" t="n">
        <v>46271</v>
      </c>
      <c r="C1303" s="51" t="n">
        <v>11836152</v>
      </c>
      <c r="D1303" s="62" t="s">
        <v>67</v>
      </c>
      <c r="E1303" s="55" t="s">
        <v>39</v>
      </c>
      <c r="F1303" s="51" t="s">
        <v>15</v>
      </c>
      <c r="G1303" s="56" t="n">
        <v>2</v>
      </c>
      <c r="H1303" s="38" t="n">
        <v>0.09</v>
      </c>
      <c r="I1303" s="38" t="n">
        <v>0.18</v>
      </c>
      <c r="J1303" s="69"/>
    </row>
    <row r="1304" ht="22.5" customHeight="1">
      <c r="A1304" s="12" t="n">
        <f>WEEKNUM(B1304,2)</f>
        <v>36</v>
      </c>
      <c r="B1304" s="32" t="n">
        <v>46271</v>
      </c>
      <c r="C1304" s="51" t="n">
        <v>11862336</v>
      </c>
      <c r="D1304" s="62" t="s">
        <v>64</v>
      </c>
      <c r="E1304" s="74" t="s">
        <v>29</v>
      </c>
      <c r="F1304" s="51" t="s">
        <v>15</v>
      </c>
      <c r="G1304" s="56" t="n">
        <v>1</v>
      </c>
      <c r="H1304" s="38" t="n">
        <v>0.1</v>
      </c>
      <c r="I1304" s="38" t="n">
        <v>0.1</v>
      </c>
      <c r="J1304" s="69"/>
    </row>
    <row r="1305" ht="22.5" customHeight="1">
      <c r="A1305" s="12" t="n">
        <f>WEEKNUM(B1305,2)</f>
        <v>36</v>
      </c>
      <c r="B1305" s="32" t="n">
        <v>46271</v>
      </c>
      <c r="C1305" s="51" t="n">
        <v>11924259</v>
      </c>
      <c r="D1305" s="62" t="s">
        <v>72</v>
      </c>
      <c r="E1305" s="55" t="s">
        <v>39</v>
      </c>
      <c r="F1305" s="51" t="s">
        <v>15</v>
      </c>
      <c r="G1305" s="56" t="n">
        <v>65</v>
      </c>
      <c r="H1305" s="38" t="n">
        <v>0.12</v>
      </c>
      <c r="I1305" s="38" t="n">
        <v>7.8</v>
      </c>
      <c r="J1305" s="69"/>
    </row>
    <row r="1306" ht="22.5" customHeight="1">
      <c r="A1306" s="12" t="n">
        <f>WEEKNUM(B1306,2)</f>
        <v>36</v>
      </c>
      <c r="B1306" s="32" t="n">
        <v>46271</v>
      </c>
      <c r="C1306" s="51" t="n">
        <v>11924419</v>
      </c>
      <c r="D1306" s="62" t="s">
        <v>72</v>
      </c>
      <c r="E1306" s="55" t="s">
        <v>39</v>
      </c>
      <c r="F1306" s="55" t="s">
        <v>26</v>
      </c>
      <c r="G1306" s="56" t="n">
        <v>21</v>
      </c>
      <c r="H1306" s="38" t="n">
        <v>0.14</v>
      </c>
      <c r="I1306" s="38" t="n">
        <v>3.01</v>
      </c>
      <c r="J1306" s="69"/>
    </row>
    <row r="1307" ht="22.5" customHeight="1">
      <c r="A1307" s="12" t="n">
        <f>WEEKNUM(B1307,2)</f>
        <v>36</v>
      </c>
      <c r="B1307" s="32" t="n">
        <v>46271</v>
      </c>
      <c r="C1307" s="51" t="n">
        <v>6395488</v>
      </c>
      <c r="D1307" s="62" t="s">
        <v>42</v>
      </c>
      <c r="E1307" s="51" t="s">
        <v>14</v>
      </c>
      <c r="F1307" s="51" t="s">
        <v>15</v>
      </c>
      <c r="G1307" s="73" t="n">
        <v>200</v>
      </c>
      <c r="H1307" s="59" t="n">
        <v>0.3</v>
      </c>
      <c r="I1307" s="59" t="n">
        <v>60</v>
      </c>
      <c r="J1307" s="13"/>
    </row>
    <row r="1308" ht="22.5" customHeight="1">
      <c r="A1308" s="12" t="n">
        <f>WEEKNUM(B1308,2)</f>
        <v>36</v>
      </c>
      <c r="B1308" s="32" t="n">
        <v>46271</v>
      </c>
      <c r="C1308" s="51" t="n">
        <v>8291713</v>
      </c>
      <c r="D1308" s="61" t="s">
        <v>43</v>
      </c>
      <c r="E1308" s="55" t="s">
        <v>14</v>
      </c>
      <c r="F1308" s="51" t="s">
        <v>15</v>
      </c>
      <c r="G1308" s="34" t="n">
        <v>1500</v>
      </c>
      <c r="H1308" s="38" t="n">
        <v>0.139</v>
      </c>
      <c r="I1308" s="38" t="n">
        <v>208.57</v>
      </c>
      <c r="J1308" s="13"/>
    </row>
    <row r="1309" ht="22.5" customHeight="1">
      <c r="A1309" s="12" t="n">
        <f>WEEKNUM(B1309,2)</f>
        <v>36</v>
      </c>
      <c r="B1309" s="32" t="n">
        <v>46271</v>
      </c>
      <c r="C1309" s="51" t="n">
        <v>8566541</v>
      </c>
      <c r="D1309" s="61" t="s">
        <v>73</v>
      </c>
      <c r="E1309" s="55" t="s">
        <v>14</v>
      </c>
      <c r="F1309" s="55" t="s">
        <v>26</v>
      </c>
      <c r="G1309" s="57" t="n">
        <v>325</v>
      </c>
      <c r="H1309" s="38" t="n">
        <v>0.18</v>
      </c>
      <c r="I1309" s="38" t="n">
        <v>59.59</v>
      </c>
      <c r="J1309" s="13"/>
    </row>
    <row r="1310" ht="22.5" customHeight="1">
      <c r="A1310" s="12" t="n">
        <f>WEEKNUM(B1310,2)</f>
        <v>36</v>
      </c>
      <c r="B1310" s="32" t="n">
        <v>46271</v>
      </c>
      <c r="C1310" s="51" t="n">
        <v>8566084</v>
      </c>
      <c r="D1310" s="61" t="s">
        <v>74</v>
      </c>
      <c r="E1310" s="55" t="s">
        <v>29</v>
      </c>
      <c r="F1310" s="51" t="s">
        <v>15</v>
      </c>
      <c r="G1310" s="57" t="n">
        <v>100</v>
      </c>
      <c r="H1310" s="38" t="n">
        <v>0.12</v>
      </c>
      <c r="I1310" s="38" t="n">
        <v>12</v>
      </c>
      <c r="J1310" s="13"/>
    </row>
    <row r="1311" ht="22.5" customHeight="1">
      <c r="A1311" s="12" t="n">
        <f>WEEKNUM(B1311,2)</f>
        <v>36</v>
      </c>
      <c r="B1311" s="32" t="n">
        <v>46271</v>
      </c>
      <c r="C1311" s="51" t="n">
        <v>2937658</v>
      </c>
      <c r="D1311" s="61" t="s">
        <v>75</v>
      </c>
      <c r="E1311" s="55" t="s">
        <v>14</v>
      </c>
      <c r="F1311" s="51" t="s">
        <v>15</v>
      </c>
      <c r="G1311" s="57" t="n">
        <v>100</v>
      </c>
      <c r="H1311" s="38" t="n">
        <v>0.123</v>
      </c>
      <c r="I1311" s="38" t="n">
        <v>12.331</v>
      </c>
      <c r="J1311" s="13"/>
    </row>
    <row r="1312" ht="22.5" customHeight="1">
      <c r="A1312" s="12" t="n">
        <f>WEEKNUM(B1312,2)</f>
        <v>36</v>
      </c>
      <c r="B1312" s="32" t="n">
        <v>46271</v>
      </c>
      <c r="C1312" s="51" t="n">
        <v>6706444</v>
      </c>
      <c r="D1312" s="61" t="s">
        <v>76</v>
      </c>
      <c r="E1312" s="12" t="s">
        <v>77</v>
      </c>
      <c r="F1312" s="55" t="s">
        <v>12</v>
      </c>
      <c r="G1312" s="57" t="n">
        <v>32</v>
      </c>
      <c r="H1312" s="38" t="n">
        <v>0.668</v>
      </c>
      <c r="I1312" s="38" t="n">
        <v>21.3664</v>
      </c>
      <c r="J1312" s="13"/>
    </row>
    <row r="1313" ht="22.5" customHeight="1">
      <c r="A1313" s="12" t="n">
        <f>WEEKNUM(B1313,2)</f>
        <v>36</v>
      </c>
      <c r="B1313" s="32" t="n">
        <v>46271</v>
      </c>
      <c r="C1313" s="51" t="n">
        <v>5963354</v>
      </c>
      <c r="D1313" s="62" t="s">
        <v>76</v>
      </c>
      <c r="E1313" s="12" t="s">
        <v>77</v>
      </c>
      <c r="F1313" s="51" t="s">
        <v>15</v>
      </c>
      <c r="G1313" s="57" t="n">
        <v>362</v>
      </c>
      <c r="H1313" s="38" t="n">
        <v>0.584</v>
      </c>
      <c r="I1313" s="38" t="n">
        <v>211.532</v>
      </c>
      <c r="J1313" s="63"/>
    </row>
    <row r="1314" ht="22.5" customHeight="1">
      <c r="A1314" s="12" t="n">
        <f>WEEKNUM(B1314,2)</f>
        <v>36</v>
      </c>
      <c r="B1314" s="32" t="n">
        <v>46271</v>
      </c>
      <c r="C1314" s="51" t="n">
        <v>9686529</v>
      </c>
      <c r="D1314" s="61" t="s">
        <v>76</v>
      </c>
      <c r="E1314" s="38" t="s">
        <v>78</v>
      </c>
      <c r="F1314" s="51" t="s">
        <v>15</v>
      </c>
      <c r="G1314" s="57" t="n">
        <v>34</v>
      </c>
      <c r="H1314" s="38" t="n">
        <v>0.5</v>
      </c>
      <c r="I1314" s="38" t="n">
        <v>17</v>
      </c>
      <c r="J1314" s="13"/>
    </row>
    <row r="1315" ht="22.5" customHeight="1">
      <c r="A1315" s="12" t="n">
        <f>WEEKNUM(B1315,2)</f>
        <v>36</v>
      </c>
      <c r="B1315" s="32" t="n">
        <v>46271</v>
      </c>
      <c r="C1315" s="51" t="n">
        <v>5963400</v>
      </c>
      <c r="D1315" s="61" t="s">
        <v>76</v>
      </c>
      <c r="E1315" s="38" t="s">
        <v>79</v>
      </c>
      <c r="F1315" s="51" t="s">
        <v>15</v>
      </c>
      <c r="G1315" s="57" t="n">
        <v>244</v>
      </c>
      <c r="H1315" s="38" t="n">
        <v>0.47</v>
      </c>
      <c r="I1315" s="38" t="n">
        <v>114.8</v>
      </c>
      <c r="J1315" s="13"/>
    </row>
    <row r="1316" ht="22.5" customHeight="1">
      <c r="A1316" s="37" t="n">
        <f>WEEKNUM(B1316,2)</f>
        <v>36</v>
      </c>
      <c r="B1316" s="32" t="n">
        <v>46271</v>
      </c>
      <c r="C1316" s="64" t="n">
        <v>10080665</v>
      </c>
      <c r="D1316" s="67" t="s">
        <v>76</v>
      </c>
      <c r="E1316" s="38" t="s">
        <v>80</v>
      </c>
      <c r="F1316" s="51" t="s">
        <v>15</v>
      </c>
      <c r="G1316" s="57" t="n">
        <v>9</v>
      </c>
      <c r="H1316" s="38" t="n">
        <v>0.38</v>
      </c>
      <c r="I1316" s="38" t="n">
        <v>3.42</v>
      </c>
      <c r="J1316" s="13"/>
    </row>
    <row r="1317" ht="22.5" customHeight="1">
      <c r="A1317" s="12" t="n">
        <f>WEEKNUM(B1317,2)</f>
        <v>36</v>
      </c>
      <c r="B1317" s="32" t="n">
        <v>46271</v>
      </c>
      <c r="C1317" s="12" t="n">
        <v>91520433</v>
      </c>
      <c r="D1317" s="61" t="s">
        <v>69</v>
      </c>
      <c r="E1317" s="38" t="s">
        <v>14</v>
      </c>
      <c r="F1317" s="51" t="s">
        <v>15</v>
      </c>
      <c r="G1317" s="57" t="n">
        <v>0</v>
      </c>
      <c r="H1317" s="38" t="n">
        <v>0</v>
      </c>
      <c r="I1317" s="38" t="n">
        <v>0</v>
      </c>
      <c r="J1317" s="13"/>
    </row>
    <row r="1318" ht="22.5" customHeight="1">
      <c r="A1318" s="12" t="n">
        <f>WEEKNUM(B1318,2)</f>
        <v>36</v>
      </c>
      <c r="B1318" s="32" t="n">
        <v>46271</v>
      </c>
      <c r="C1318" s="51" t="n">
        <v>91528810</v>
      </c>
      <c r="D1318" s="61" t="s">
        <v>94</v>
      </c>
      <c r="E1318" s="38" t="s">
        <v>14</v>
      </c>
      <c r="F1318" s="51" t="s">
        <v>15</v>
      </c>
      <c r="G1318" s="57" t="n">
        <v>0</v>
      </c>
      <c r="H1318" s="38" t="n">
        <v>0</v>
      </c>
      <c r="I1318" s="38" t="n">
        <v>0</v>
      </c>
      <c r="J1318" s="13"/>
    </row>
    <row r="1319" ht="22.5" customHeight="1">
      <c r="A1319" s="12" t="n">
        <f>WEEKNUM(B1319,2)</f>
        <v>36</v>
      </c>
      <c r="B1319" s="32" t="n">
        <v>46271</v>
      </c>
      <c r="C1319" s="51" t="n">
        <v>5623760</v>
      </c>
      <c r="D1319" s="61" t="s">
        <v>81</v>
      </c>
      <c r="E1319" s="38" t="s">
        <v>14</v>
      </c>
      <c r="F1319" s="51" t="s">
        <v>15</v>
      </c>
      <c r="G1319" s="57" t="n">
        <v>50</v>
      </c>
      <c r="H1319" s="38" t="n">
        <v>0.15</v>
      </c>
      <c r="I1319" s="38" t="n">
        <v>7.5</v>
      </c>
      <c r="J1319" s="13"/>
    </row>
    <row r="1320" ht="22.5" customHeight="1">
      <c r="A1320" s="12" t="n">
        <f>WEEKNUM(B1320,2)</f>
        <v>36</v>
      </c>
      <c r="B1320" s="32" t="n">
        <v>46271</v>
      </c>
      <c r="C1320" s="51" t="n">
        <v>11078827</v>
      </c>
      <c r="D1320" s="61" t="s">
        <v>76</v>
      </c>
      <c r="E1320" s="38" t="s">
        <v>79</v>
      </c>
      <c r="F1320" s="51" t="s">
        <v>15</v>
      </c>
      <c r="G1320" s="57" t="n">
        <v>1</v>
      </c>
      <c r="H1320" s="38" t="n">
        <v>0.3</v>
      </c>
      <c r="I1320" s="38" t="n">
        <v>0.3</v>
      </c>
      <c r="J1320" s="13"/>
    </row>
    <row r="1321" ht="22.5" customHeight="1">
      <c r="A1321" s="12" t="n">
        <f>WEEKNUM(B1321,2)</f>
        <v>36</v>
      </c>
      <c r="B1321" s="32" t="n">
        <v>46271</v>
      </c>
      <c r="C1321" s="51" t="n">
        <v>11078981</v>
      </c>
      <c r="D1321" s="61" t="s">
        <v>76</v>
      </c>
      <c r="E1321" s="12" t="s">
        <v>77</v>
      </c>
      <c r="F1321" s="51" t="s">
        <v>15</v>
      </c>
      <c r="G1321" s="57" t="n">
        <v>0</v>
      </c>
      <c r="H1321" s="38" t="n">
        <v>0</v>
      </c>
      <c r="I1321" s="38" t="n">
        <v>0</v>
      </c>
      <c r="J1321" s="13"/>
    </row>
    <row r="1322" ht="22.5" customHeight="1">
      <c r="A1322" s="12" t="n">
        <f>WEEKNUM(B1322,2)</f>
        <v>36</v>
      </c>
      <c r="B1322" s="32" t="n">
        <v>46271</v>
      </c>
      <c r="C1322" s="51" t="n">
        <v>11080833</v>
      </c>
      <c r="D1322" s="61" t="s">
        <v>76</v>
      </c>
      <c r="E1322" s="38" t="s">
        <v>78</v>
      </c>
      <c r="F1322" s="51" t="s">
        <v>15</v>
      </c>
      <c r="G1322" s="57" t="n">
        <v>0</v>
      </c>
      <c r="H1322" s="38" t="n">
        <v>0</v>
      </c>
      <c r="I1322" s="38" t="n">
        <v>0</v>
      </c>
      <c r="J1322" s="13"/>
    </row>
    <row r="1323" ht="22.5" customHeight="1">
      <c r="A1323" s="12" t="n">
        <f>WEEKNUM(B1323,2)</f>
        <v>36</v>
      </c>
      <c r="B1323" s="32" t="n">
        <v>46271</v>
      </c>
      <c r="C1323" s="51" t="n">
        <v>11081056</v>
      </c>
      <c r="D1323" s="61" t="s">
        <v>76</v>
      </c>
      <c r="E1323" s="38" t="s">
        <v>80</v>
      </c>
      <c r="F1323" s="51" t="s">
        <v>15</v>
      </c>
      <c r="G1323" s="57" t="n">
        <v>0</v>
      </c>
      <c r="H1323" s="38" t="n">
        <v>0</v>
      </c>
      <c r="I1323" s="38" t="n">
        <v>0</v>
      </c>
      <c r="J1323" s="13"/>
    </row>
    <row r="1324" ht="22.5" customHeight="1">
      <c r="A1324" s="12" t="n">
        <f>WEEKNUM(B1324,2)</f>
        <v>36</v>
      </c>
      <c r="B1324" s="32" t="n">
        <v>46271</v>
      </c>
      <c r="C1324" s="51" t="n">
        <v>11078963</v>
      </c>
      <c r="D1324" s="61" t="s">
        <v>75</v>
      </c>
      <c r="E1324" s="38" t="s">
        <v>14</v>
      </c>
      <c r="F1324" s="51" t="s">
        <v>15</v>
      </c>
      <c r="G1324" s="57" t="n">
        <v>31</v>
      </c>
      <c r="H1324" s="38" t="n">
        <v>0.4</v>
      </c>
      <c r="I1324" s="38" t="n">
        <v>12.4</v>
      </c>
      <c r="J1324" s="13"/>
    </row>
    <row r="1325" ht="22.5" customHeight="1">
      <c r="A1325" s="12" t="n">
        <f>WEEKNUM(B1325,2)</f>
        <v>36</v>
      </c>
      <c r="B1325" s="32" t="n">
        <v>46271</v>
      </c>
      <c r="C1325" s="51" t="n">
        <v>91538300</v>
      </c>
      <c r="D1325" s="61" t="s">
        <v>69</v>
      </c>
      <c r="E1325" s="38" t="s">
        <v>39</v>
      </c>
      <c r="F1325" s="51" t="s">
        <v>15</v>
      </c>
      <c r="G1325" s="57" t="n">
        <v>4</v>
      </c>
      <c r="H1325" s="38" t="n">
        <v>0.14</v>
      </c>
      <c r="I1325" s="38" t="n">
        <v>0.56</v>
      </c>
      <c r="J1325" s="13"/>
    </row>
    <row r="1326" ht="22.5" customHeight="1">
      <c r="A1326" s="12" t="n">
        <f>WEEKNUM(B1326,2)</f>
        <v>36</v>
      </c>
      <c r="B1326" s="32" t="n">
        <v>46271</v>
      </c>
      <c r="C1326" s="51" t="n">
        <v>91538301</v>
      </c>
      <c r="D1326" s="61" t="s">
        <v>69</v>
      </c>
      <c r="E1326" s="38" t="s">
        <v>14</v>
      </c>
      <c r="F1326" s="51" t="s">
        <v>15</v>
      </c>
      <c r="G1326" s="57" t="n">
        <v>6</v>
      </c>
      <c r="H1326" s="38" t="n">
        <v>0.22</v>
      </c>
      <c r="I1326" s="38" t="n">
        <v>1.32</v>
      </c>
      <c r="J1326" s="13"/>
    </row>
    <row r="1327" ht="22.5" customHeight="1">
      <c r="A1327" s="12" t="n">
        <f>WEEKNUM(B1327,2)</f>
        <v>36</v>
      </c>
      <c r="B1327" s="32" t="n">
        <v>46271</v>
      </c>
      <c r="C1327" s="64" t="n">
        <v>91538306</v>
      </c>
      <c r="D1327" s="67" t="s">
        <v>69</v>
      </c>
      <c r="E1327" s="38" t="s">
        <v>63</v>
      </c>
      <c r="F1327" s="51" t="s">
        <v>15</v>
      </c>
      <c r="G1327" s="57" t="n">
        <v>2</v>
      </c>
      <c r="H1327" s="38" t="n">
        <v>0.18</v>
      </c>
      <c r="I1327" s="38" t="n">
        <v>0.36</v>
      </c>
      <c r="J1327" s="13"/>
    </row>
    <row r="1328" ht="22.5" customHeight="1">
      <c r="A1328" s="12" t="n">
        <f>WEEKNUM(B1328,2)</f>
        <v>36</v>
      </c>
      <c r="B1328" s="32" t="n">
        <v>46271</v>
      </c>
      <c r="C1328" s="12" t="n">
        <v>91538307</v>
      </c>
      <c r="D1328" s="61" t="s">
        <v>69</v>
      </c>
      <c r="E1328" s="12" t="s">
        <v>17</v>
      </c>
      <c r="F1328" s="51" t="s">
        <v>15</v>
      </c>
      <c r="G1328" s="57" t="n">
        <v>0</v>
      </c>
      <c r="H1328" s="38" t="n">
        <v>0</v>
      </c>
      <c r="I1328" s="38" t="n">
        <v>0</v>
      </c>
      <c r="J1328" s="13"/>
    </row>
    <row r="1329" ht="22.5" customHeight="1">
      <c r="A1329" s="12" t="n">
        <f>WEEKNUM(B1329,2)</f>
        <v>36</v>
      </c>
      <c r="B1329" s="32" t="n">
        <v>46271</v>
      </c>
      <c r="C1329" s="12" t="n">
        <v>91538308</v>
      </c>
      <c r="D1329" s="61" t="s">
        <v>69</v>
      </c>
      <c r="E1329" s="12" t="s">
        <v>11</v>
      </c>
      <c r="F1329" s="51" t="s">
        <v>15</v>
      </c>
      <c r="G1329" s="57" t="n">
        <v>0</v>
      </c>
      <c r="H1329" s="38" t="n">
        <v>0</v>
      </c>
      <c r="I1329" s="38" t="n">
        <v>0</v>
      </c>
      <c r="J1329" s="13"/>
    </row>
    <row r="1330" ht="22.5" customHeight="1">
      <c r="A1330" s="12" t="n">
        <f>WEEKNUM(B1330,2)</f>
        <v>36</v>
      </c>
      <c r="B1330" s="32" t="n">
        <v>46271</v>
      </c>
      <c r="C1330" s="51" t="n">
        <v>91538309</v>
      </c>
      <c r="D1330" s="61" t="s">
        <v>69</v>
      </c>
      <c r="E1330" s="38" t="s">
        <v>47</v>
      </c>
      <c r="F1330" s="51" t="s">
        <v>15</v>
      </c>
      <c r="G1330" s="57" t="n">
        <v>2</v>
      </c>
      <c r="H1330" s="38" t="n">
        <v>0.18</v>
      </c>
      <c r="I1330" s="38" t="n">
        <v>0.36</v>
      </c>
      <c r="J1330" s="13"/>
    </row>
    <row r="1331" ht="22.5" customHeight="1">
      <c r="A1331" s="12" t="n">
        <f>WEEKNUM(B1331,2)</f>
        <v>36</v>
      </c>
      <c r="B1331" s="32" t="n">
        <v>46271</v>
      </c>
      <c r="C1331" s="51" t="n">
        <v>11511535</v>
      </c>
      <c r="D1331" s="61" t="s">
        <v>75</v>
      </c>
      <c r="E1331" s="38" t="s">
        <v>14</v>
      </c>
      <c r="F1331" s="55" t="s">
        <v>26</v>
      </c>
      <c r="G1331" s="57" t="n">
        <v>176</v>
      </c>
      <c r="H1331" s="38" t="n">
        <v>0.34</v>
      </c>
      <c r="I1331" s="38" t="n">
        <v>58.99</v>
      </c>
      <c r="J1331" s="13"/>
    </row>
    <row r="1332" ht="22.5" customHeight="1">
      <c r="A1332" s="12" t="n">
        <f>WEEKNUM(B1332,2)</f>
        <v>36</v>
      </c>
      <c r="B1332" s="32" t="n">
        <v>46271</v>
      </c>
      <c r="C1332" s="51" t="n">
        <v>11792342</v>
      </c>
      <c r="D1332" s="61" t="s">
        <v>82</v>
      </c>
      <c r="E1332" s="38" t="s">
        <v>29</v>
      </c>
      <c r="F1332" s="51" t="s">
        <v>15</v>
      </c>
      <c r="G1332" s="57" t="n">
        <v>1</v>
      </c>
      <c r="H1332" s="38" t="n">
        <v>0.2</v>
      </c>
      <c r="I1332" s="38" t="n">
        <v>0.2</v>
      </c>
      <c r="J1332" s="13"/>
    </row>
    <row r="1333" ht="22.5" customHeight="1">
      <c r="A1333" s="12" t="n">
        <f>WEEKNUM(B1333,2)</f>
        <v>36</v>
      </c>
      <c r="B1333" s="32" t="n">
        <v>46271</v>
      </c>
      <c r="C1333" s="51" t="n">
        <v>5365722</v>
      </c>
      <c r="D1333" s="61" t="s">
        <v>83</v>
      </c>
      <c r="E1333" s="38" t="s">
        <v>84</v>
      </c>
      <c r="F1333" s="55" t="s">
        <v>12</v>
      </c>
      <c r="G1333" s="57" t="n">
        <v>31</v>
      </c>
      <c r="H1333" s="38" t="n">
        <v>0.343</v>
      </c>
      <c r="I1333" s="38" t="n">
        <v>10.638</v>
      </c>
      <c r="J1333" s="13"/>
    </row>
    <row r="1334" ht="22.5" customHeight="1">
      <c r="A1334" s="12" t="n">
        <f>WEEKNUM(B1334,2)</f>
        <v>36</v>
      </c>
      <c r="B1334" s="32" t="n">
        <v>46271</v>
      </c>
      <c r="C1334" s="51" t="n">
        <v>11924654</v>
      </c>
      <c r="D1334" s="61" t="s">
        <v>83</v>
      </c>
      <c r="E1334" s="38" t="s">
        <v>84</v>
      </c>
      <c r="F1334" s="55" t="s">
        <v>12</v>
      </c>
      <c r="G1334" s="57" t="n">
        <v>0</v>
      </c>
      <c r="H1334" s="38" t="n">
        <v>0</v>
      </c>
      <c r="I1334" s="38" t="n">
        <v>0.1763</v>
      </c>
      <c r="J1334" s="13"/>
    </row>
    <row r="1335" ht="22.5" customHeight="1">
      <c r="A1335" s="12"/>
      <c r="B1335" s="32"/>
      <c r="C1335" s="51"/>
      <c r="D1335" s="61"/>
      <c r="E1335" s="55"/>
      <c r="F1335" s="38"/>
      <c r="G1335" s="60"/>
      <c r="H1335" s="59"/>
      <c r="I1335" s="59"/>
      <c r="J1335" s="12"/>
    </row>
    <row r="1336" ht="22.5" customHeight="1">
      <c r="A1336" s="12" t="n">
        <f>WEEKNUM(B1336,2)</f>
        <v>36</v>
      </c>
      <c r="B1336" s="32" t="n">
        <v>46270</v>
      </c>
      <c r="C1336" s="51" t="n">
        <v>10813123</v>
      </c>
      <c r="D1336" s="61" t="s">
        <v>10</v>
      </c>
      <c r="E1336" s="55" t="s">
        <v>11</v>
      </c>
      <c r="F1336" s="38" t="s">
        <v>12</v>
      </c>
      <c r="G1336" s="12" t="n">
        <v>241</v>
      </c>
      <c r="H1336" s="38" t="n">
        <v>0.329</v>
      </c>
      <c r="I1336" s="38" t="n">
        <v>79.2813</v>
      </c>
      <c r="J1336" s="12"/>
    </row>
    <row r="1337" ht="22.5" customHeight="1">
      <c r="A1337" s="12" t="n">
        <f>WEEKNUM(B1337,2)</f>
        <v>36</v>
      </c>
      <c r="B1337" s="32" t="n">
        <v>46270</v>
      </c>
      <c r="C1337" s="51" t="n">
        <v>1745925</v>
      </c>
      <c r="D1337" s="61" t="s">
        <v>13</v>
      </c>
      <c r="E1337" s="55" t="s">
        <v>14</v>
      </c>
      <c r="F1337" s="38" t="s">
        <v>15</v>
      </c>
      <c r="G1337" s="34" t="n">
        <v>500</v>
      </c>
      <c r="H1337" s="38" t="n">
        <v>0.15</v>
      </c>
      <c r="I1337" s="38" t="n">
        <v>75</v>
      </c>
      <c r="J1337" s="12"/>
    </row>
    <row r="1338" ht="22.5" customHeight="1">
      <c r="A1338" s="12" t="n">
        <f>WEEKNUM(B1338,2)</f>
        <v>36</v>
      </c>
      <c r="B1338" s="32" t="n">
        <v>46270</v>
      </c>
      <c r="C1338" s="51" t="n">
        <v>6951600</v>
      </c>
      <c r="D1338" s="61" t="s">
        <v>16</v>
      </c>
      <c r="E1338" s="55" t="s">
        <v>17</v>
      </c>
      <c r="F1338" s="38" t="s">
        <v>15</v>
      </c>
      <c r="G1338" s="34" t="n">
        <v>92</v>
      </c>
      <c r="H1338" s="38" t="n">
        <v>0.177</v>
      </c>
      <c r="I1338" s="38" t="n">
        <v>16.286</v>
      </c>
      <c r="J1338" s="12"/>
    </row>
    <row r="1339" ht="22.5" customHeight="1">
      <c r="A1339" s="12" t="n">
        <f>WEEKNUM(B1339,2)</f>
        <v>36</v>
      </c>
      <c r="B1339" s="32" t="n">
        <v>46270</v>
      </c>
      <c r="C1339" s="51" t="n">
        <v>6951594</v>
      </c>
      <c r="D1339" s="61" t="s">
        <v>16</v>
      </c>
      <c r="E1339" s="55" t="s">
        <v>18</v>
      </c>
      <c r="F1339" s="38" t="s">
        <v>15</v>
      </c>
      <c r="G1339" s="34" t="n">
        <v>214</v>
      </c>
      <c r="H1339" s="38" t="n">
        <v>0.7</v>
      </c>
      <c r="I1339" s="38" t="n">
        <v>149.8</v>
      </c>
      <c r="J1339" s="12"/>
    </row>
    <row r="1340" ht="22.5" customHeight="1">
      <c r="A1340" s="12" t="n">
        <f>WEEKNUM(B1340,2)</f>
        <v>36</v>
      </c>
      <c r="B1340" s="32" t="n">
        <v>46270</v>
      </c>
      <c r="C1340" s="51" t="n">
        <v>2732727</v>
      </c>
      <c r="D1340" s="61" t="s">
        <v>10</v>
      </c>
      <c r="E1340" s="55" t="s">
        <v>19</v>
      </c>
      <c r="F1340" s="38" t="s">
        <v>15</v>
      </c>
      <c r="G1340" s="34" t="n">
        <v>490</v>
      </c>
      <c r="H1340" s="38" t="n">
        <v>0.25</v>
      </c>
      <c r="I1340" s="38" t="n">
        <v>122.525</v>
      </c>
      <c r="J1340" s="12"/>
    </row>
    <row r="1341" ht="22.5" customHeight="1">
      <c r="A1341" s="12" t="n">
        <f>WEEKNUM(B1341,2)</f>
        <v>36</v>
      </c>
      <c r="B1341" s="32" t="n">
        <v>46270</v>
      </c>
      <c r="C1341" s="51" t="n">
        <v>5619156</v>
      </c>
      <c r="D1341" s="61" t="s">
        <v>10</v>
      </c>
      <c r="E1341" s="55" t="s">
        <v>19</v>
      </c>
      <c r="F1341" s="38" t="s">
        <v>12</v>
      </c>
      <c r="G1341" s="34" t="n">
        <v>10</v>
      </c>
      <c r="H1341" s="38" t="n">
        <v>0.458</v>
      </c>
      <c r="I1341" s="38" t="n">
        <v>4.5806</v>
      </c>
      <c r="J1341" s="12"/>
    </row>
    <row r="1342" ht="22.5" customHeight="1">
      <c r="A1342" s="12" t="n">
        <f>WEEKNUM(B1342,2)</f>
        <v>36</v>
      </c>
      <c r="B1342" s="32" t="n">
        <v>46270</v>
      </c>
      <c r="C1342" s="51" t="n">
        <v>6425889</v>
      </c>
      <c r="D1342" s="61" t="s">
        <v>10</v>
      </c>
      <c r="E1342" s="55" t="s">
        <v>20</v>
      </c>
      <c r="F1342" s="38" t="s">
        <v>15</v>
      </c>
      <c r="G1342" s="71" t="n">
        <v>172</v>
      </c>
      <c r="H1342" s="72" t="n">
        <v>0.252</v>
      </c>
      <c r="I1342" s="72" t="n">
        <v>43.425</v>
      </c>
      <c r="J1342" s="12"/>
    </row>
    <row r="1343" ht="22.5" customHeight="1">
      <c r="A1343" s="12" t="n">
        <f>WEEKNUM(B1343,2)</f>
        <v>36</v>
      </c>
      <c r="B1343" s="32" t="n">
        <v>46270</v>
      </c>
      <c r="C1343" s="51" t="n">
        <v>6439005</v>
      </c>
      <c r="D1343" s="61" t="s">
        <v>10</v>
      </c>
      <c r="E1343" s="55" t="s">
        <v>20</v>
      </c>
      <c r="F1343" s="55" t="s">
        <v>21</v>
      </c>
      <c r="G1343" s="34" t="n">
        <v>83</v>
      </c>
      <c r="H1343" s="38" t="n">
        <v>0.25</v>
      </c>
      <c r="I1343" s="38" t="n">
        <v>20.75</v>
      </c>
      <c r="J1343" s="13"/>
    </row>
    <row r="1344" ht="22.5" customHeight="1">
      <c r="A1344" s="12" t="n">
        <f>WEEKNUM(B1344,2)</f>
        <v>36</v>
      </c>
      <c r="B1344" s="32" t="n">
        <v>46270</v>
      </c>
      <c r="C1344" s="51" t="n">
        <v>7203110</v>
      </c>
      <c r="D1344" s="61" t="s">
        <v>22</v>
      </c>
      <c r="E1344" s="55" t="s">
        <v>23</v>
      </c>
      <c r="F1344" s="38" t="s">
        <v>15</v>
      </c>
      <c r="G1344" s="58" t="n">
        <v>11</v>
      </c>
      <c r="H1344" s="59" t="n">
        <v>0.2</v>
      </c>
      <c r="I1344" s="59" t="n">
        <v>2.2</v>
      </c>
      <c r="J1344" s="12"/>
    </row>
    <row r="1345" ht="22.5" customHeight="1">
      <c r="A1345" s="12" t="n">
        <f>WEEKNUM(B1345,2)</f>
        <v>36</v>
      </c>
      <c r="B1345" s="32" t="n">
        <v>46270</v>
      </c>
      <c r="C1345" s="51" t="n">
        <v>7202934</v>
      </c>
      <c r="D1345" s="61" t="s">
        <v>22</v>
      </c>
      <c r="E1345" s="55" t="s">
        <v>24</v>
      </c>
      <c r="F1345" s="38" t="s">
        <v>15</v>
      </c>
      <c r="G1345" s="34" t="n">
        <v>99</v>
      </c>
      <c r="H1345" s="38" t="n">
        <v>0.353</v>
      </c>
      <c r="I1345" s="38" t="n">
        <v>34.96</v>
      </c>
      <c r="J1345" s="12"/>
    </row>
    <row r="1346" ht="22.5" customHeight="1">
      <c r="A1346" s="12" t="n">
        <f>WEEKNUM(B1346,2)</f>
        <v>36</v>
      </c>
      <c r="B1346" s="32" t="n">
        <v>46270</v>
      </c>
      <c r="C1346" s="51" t="n">
        <v>5847496</v>
      </c>
      <c r="D1346" s="61" t="s">
        <v>10</v>
      </c>
      <c r="E1346" s="55" t="s">
        <v>25</v>
      </c>
      <c r="F1346" s="38" t="s">
        <v>12</v>
      </c>
      <c r="G1346" s="34" t="n">
        <v>9</v>
      </c>
      <c r="H1346" s="38" t="n">
        <v>0.68</v>
      </c>
      <c r="I1346" s="38" t="n">
        <v>6.1194</v>
      </c>
      <c r="J1346" s="12"/>
    </row>
    <row r="1347" ht="22.5" customHeight="1">
      <c r="A1347" s="12" t="n">
        <f>WEEKNUM(B1347,2)</f>
        <v>36</v>
      </c>
      <c r="B1347" s="32" t="n">
        <v>46270</v>
      </c>
      <c r="C1347" s="51" t="n">
        <v>7572369</v>
      </c>
      <c r="D1347" s="61" t="s">
        <v>10</v>
      </c>
      <c r="E1347" s="55" t="s">
        <v>25</v>
      </c>
      <c r="F1347" s="38" t="s">
        <v>15</v>
      </c>
      <c r="G1347" s="34" t="n">
        <v>66</v>
      </c>
      <c r="H1347" s="38" t="n">
        <v>0.31</v>
      </c>
      <c r="I1347" s="38" t="n">
        <v>20.49</v>
      </c>
      <c r="J1347" s="12"/>
    </row>
    <row r="1348" ht="22.5" customHeight="1">
      <c r="A1348" s="12" t="n">
        <f>WEEKNUM(B1348,2)</f>
        <v>36</v>
      </c>
      <c r="B1348" s="32" t="n">
        <v>46270</v>
      </c>
      <c r="C1348" s="51" t="n">
        <v>8460883</v>
      </c>
      <c r="D1348" s="61" t="s">
        <v>16</v>
      </c>
      <c r="E1348" s="55" t="s">
        <v>11</v>
      </c>
      <c r="F1348" s="38" t="s">
        <v>15</v>
      </c>
      <c r="G1348" s="34" t="n">
        <v>1071</v>
      </c>
      <c r="H1348" s="38" t="n">
        <v>0.141</v>
      </c>
      <c r="I1348" s="38" t="n">
        <v>151.508</v>
      </c>
      <c r="J1348" s="12"/>
    </row>
    <row r="1349" ht="22.5" customHeight="1">
      <c r="A1349" s="12" t="n">
        <f>WEEKNUM(B1349,2)</f>
        <v>36</v>
      </c>
      <c r="B1349" s="32" t="n">
        <v>46270</v>
      </c>
      <c r="C1349" s="51" t="n">
        <v>8531973</v>
      </c>
      <c r="D1349" s="61" t="s">
        <v>16</v>
      </c>
      <c r="E1349" s="55" t="s">
        <v>18</v>
      </c>
      <c r="F1349" s="12" t="s">
        <v>26</v>
      </c>
      <c r="G1349" s="34" t="n">
        <v>3</v>
      </c>
      <c r="H1349" s="38" t="n">
        <v>0.92</v>
      </c>
      <c r="I1349" s="38" t="n">
        <v>2.76</v>
      </c>
      <c r="J1349" s="12"/>
    </row>
    <row r="1350" ht="22.5" customHeight="1">
      <c r="A1350" s="12" t="n">
        <f>WEEKNUM(B1350,2)</f>
        <v>36</v>
      </c>
      <c r="B1350" s="32" t="n">
        <v>46270</v>
      </c>
      <c r="C1350" s="51" t="n">
        <v>8156506</v>
      </c>
      <c r="D1350" s="61" t="s">
        <v>27</v>
      </c>
      <c r="E1350" s="55" t="s">
        <v>14</v>
      </c>
      <c r="F1350" s="38" t="s">
        <v>15</v>
      </c>
      <c r="G1350" s="34" t="n">
        <v>1000</v>
      </c>
      <c r="H1350" s="38" t="n">
        <v>0.1</v>
      </c>
      <c r="I1350" s="38" t="n">
        <v>100</v>
      </c>
      <c r="J1350" s="12"/>
    </row>
    <row r="1351" ht="22.5" customHeight="1">
      <c r="A1351" s="12" t="n">
        <f>WEEKNUM(B1351,2)</f>
        <v>36</v>
      </c>
      <c r="B1351" s="32" t="n">
        <v>46270</v>
      </c>
      <c r="C1351" s="51" t="n">
        <v>8819666</v>
      </c>
      <c r="D1351" s="61" t="s">
        <v>27</v>
      </c>
      <c r="E1351" s="55" t="s">
        <v>14</v>
      </c>
      <c r="F1351" s="38" t="s">
        <v>12</v>
      </c>
      <c r="G1351" s="34" t="n">
        <v>199</v>
      </c>
      <c r="H1351" s="38" t="n">
        <v>0.1</v>
      </c>
      <c r="I1351" s="38" t="n">
        <v>19.8603</v>
      </c>
      <c r="J1351" s="12"/>
    </row>
    <row r="1352" ht="22.5" customHeight="1">
      <c r="A1352" s="12" t="n">
        <f>WEEKNUM(B1352,2)</f>
        <v>36</v>
      </c>
      <c r="B1352" s="32" t="n">
        <v>46270</v>
      </c>
      <c r="C1352" s="51" t="n">
        <v>91410799</v>
      </c>
      <c r="D1352" s="61" t="s">
        <v>28</v>
      </c>
      <c r="E1352" s="51" t="s">
        <v>29</v>
      </c>
      <c r="F1352" s="12" t="s">
        <v>15</v>
      </c>
      <c r="G1352" s="34" t="n">
        <v>416</v>
      </c>
      <c r="H1352" s="38" t="n">
        <v>0.02</v>
      </c>
      <c r="I1352" s="38" t="n">
        <v>8.32</v>
      </c>
      <c r="J1352" s="12"/>
    </row>
    <row r="1353" ht="22.5" customHeight="1">
      <c r="A1353" s="12" t="n">
        <f>WEEKNUM(B1353,2)</f>
        <v>36</v>
      </c>
      <c r="B1353" s="32" t="n">
        <v>46270</v>
      </c>
      <c r="C1353" s="51" t="n">
        <v>7872826</v>
      </c>
      <c r="D1353" s="61" t="s">
        <v>30</v>
      </c>
      <c r="E1353" s="55" t="s">
        <v>14</v>
      </c>
      <c r="F1353" s="38" t="s">
        <v>15</v>
      </c>
      <c r="G1353" s="34" t="n">
        <v>89</v>
      </c>
      <c r="H1353" s="38" t="n">
        <v>0.487</v>
      </c>
      <c r="I1353" s="38" t="n">
        <v>43.386</v>
      </c>
      <c r="J1353" s="12"/>
    </row>
    <row r="1354" ht="22.5" customHeight="1">
      <c r="A1354" s="12" t="n">
        <f>WEEKNUM(B1354,2)</f>
        <v>36</v>
      </c>
      <c r="B1354" s="32" t="n">
        <v>46270</v>
      </c>
      <c r="C1354" s="51" t="n">
        <v>9311355</v>
      </c>
      <c r="D1354" s="61" t="s">
        <v>31</v>
      </c>
      <c r="E1354" s="55" t="s">
        <v>14</v>
      </c>
      <c r="F1354" s="38" t="s">
        <v>15</v>
      </c>
      <c r="G1354" s="34" t="n">
        <v>20</v>
      </c>
      <c r="H1354" s="38" t="n">
        <v>0.15</v>
      </c>
      <c r="I1354" s="38" t="n">
        <v>3</v>
      </c>
      <c r="J1354" s="12"/>
    </row>
    <row r="1355" ht="22.5" customHeight="1">
      <c r="A1355" s="12" t="n">
        <f>WEEKNUM(B1355,2)</f>
        <v>36</v>
      </c>
      <c r="B1355" s="32" t="n">
        <v>46270</v>
      </c>
      <c r="C1355" s="51" t="n">
        <v>10210818</v>
      </c>
      <c r="D1355" s="61" t="s">
        <v>27</v>
      </c>
      <c r="E1355" s="55" t="s">
        <v>14</v>
      </c>
      <c r="F1355" s="12" t="s">
        <v>26</v>
      </c>
      <c r="G1355" s="34" t="n">
        <v>82</v>
      </c>
      <c r="H1355" s="38" t="n">
        <v>0.13</v>
      </c>
      <c r="I1355" s="38" t="n">
        <v>10.41</v>
      </c>
      <c r="J1355" s="38"/>
    </row>
    <row r="1356" ht="22.5" customHeight="1">
      <c r="A1356" s="12" t="n">
        <f>WEEKNUM(B1356,2)</f>
        <v>36</v>
      </c>
      <c r="B1356" s="32" t="n">
        <v>46270</v>
      </c>
      <c r="C1356" s="51" t="n">
        <v>10501490</v>
      </c>
      <c r="D1356" s="61" t="s">
        <v>13</v>
      </c>
      <c r="E1356" s="55" t="s">
        <v>14</v>
      </c>
      <c r="F1356" s="38" t="s">
        <v>15</v>
      </c>
      <c r="G1356" s="34" t="n">
        <v>7</v>
      </c>
      <c r="H1356" s="38" t="n">
        <v>0.13</v>
      </c>
      <c r="I1356" s="38" t="n">
        <v>0.91</v>
      </c>
      <c r="J1356" s="12"/>
    </row>
    <row r="1357" ht="22.5" customHeight="1">
      <c r="A1357" s="12" t="n">
        <f>WEEKNUM(B1357,2)</f>
        <v>36</v>
      </c>
      <c r="B1357" s="32" t="n">
        <v>46270</v>
      </c>
      <c r="C1357" s="51" t="n">
        <v>10912510</v>
      </c>
      <c r="D1357" s="61" t="s">
        <v>10</v>
      </c>
      <c r="E1357" s="66" t="s">
        <v>11</v>
      </c>
      <c r="F1357" s="38" t="s">
        <v>32</v>
      </c>
      <c r="G1357" s="34" t="n">
        <v>876</v>
      </c>
      <c r="H1357" s="38" t="n">
        <v>0.23</v>
      </c>
      <c r="I1357" s="38" t="n">
        <v>202.13</v>
      </c>
      <c r="J1357" s="38" t="n">
        <v>202.131</v>
      </c>
    </row>
    <row r="1358" ht="22.5" customHeight="1">
      <c r="A1358" s="12" t="n">
        <f>WEEKNUM(B1358,2)</f>
        <v>36</v>
      </c>
      <c r="B1358" s="32" t="n">
        <v>46270</v>
      </c>
      <c r="C1358" s="51" t="n">
        <v>11080098</v>
      </c>
      <c r="D1358" s="61" t="s">
        <v>22</v>
      </c>
      <c r="E1358" s="55" t="s">
        <v>24</v>
      </c>
      <c r="F1358" s="38" t="s">
        <v>15</v>
      </c>
      <c r="G1358" s="34" t="n">
        <v>1</v>
      </c>
      <c r="H1358" s="38" t="n">
        <v>0.6</v>
      </c>
      <c r="I1358" s="38" t="n">
        <v>0.6</v>
      </c>
      <c r="J1358" s="12"/>
    </row>
    <row r="1359" ht="22.5" customHeight="1">
      <c r="A1359" s="12" t="n">
        <f>WEEKNUM(B1359,2)</f>
        <v>36</v>
      </c>
      <c r="B1359" s="32" t="n">
        <v>46270</v>
      </c>
      <c r="C1359" s="51" t="n">
        <v>91540124</v>
      </c>
      <c r="D1359" s="61" t="s">
        <v>33</v>
      </c>
      <c r="E1359" s="55" t="s">
        <v>34</v>
      </c>
      <c r="F1359" s="38" t="s">
        <v>12</v>
      </c>
      <c r="G1359" s="34" t="n">
        <v>21</v>
      </c>
      <c r="H1359" s="38" t="n">
        <v>0.653</v>
      </c>
      <c r="I1359" s="38" t="n">
        <v>13.7081</v>
      </c>
      <c r="J1359" s="12"/>
    </row>
    <row r="1360" ht="22.5" customHeight="1">
      <c r="A1360" s="12" t="n">
        <f>WEEKNUM(B1360,2)</f>
        <v>36</v>
      </c>
      <c r="B1360" s="32" t="n">
        <v>46270</v>
      </c>
      <c r="C1360" s="51" t="n">
        <v>91548042</v>
      </c>
      <c r="D1360" s="61" t="s">
        <v>13</v>
      </c>
      <c r="E1360" s="55" t="s">
        <v>14</v>
      </c>
      <c r="F1360" s="38" t="s">
        <v>12</v>
      </c>
      <c r="G1360" s="34" t="n">
        <v>1</v>
      </c>
      <c r="H1360" s="38" t="n">
        <v>0.0327</v>
      </c>
      <c r="I1360" s="38" t="n">
        <v>0.0327</v>
      </c>
      <c r="J1360" s="12"/>
    </row>
    <row r="1361" ht="22.5" customHeight="1">
      <c r="A1361" s="12" t="n">
        <f>WEEKNUM(B1361,2)</f>
        <v>36</v>
      </c>
      <c r="B1361" s="32" t="n">
        <v>46270</v>
      </c>
      <c r="C1361" s="51" t="n">
        <v>91548043</v>
      </c>
      <c r="D1361" s="61" t="s">
        <v>28</v>
      </c>
      <c r="E1361" s="55" t="s">
        <v>36</v>
      </c>
      <c r="F1361" s="38" t="s">
        <v>15</v>
      </c>
      <c r="G1361" s="34" t="n">
        <v>69</v>
      </c>
      <c r="H1361" s="38" t="n">
        <v>0.1</v>
      </c>
      <c r="I1361" s="38" t="n">
        <v>6.9</v>
      </c>
      <c r="J1361" s="12"/>
    </row>
    <row r="1362" ht="22.5" customHeight="1">
      <c r="A1362" s="12" t="n">
        <f>WEEKNUM(B1362,2)</f>
        <v>36</v>
      </c>
      <c r="B1362" s="32" t="n">
        <v>46270</v>
      </c>
      <c r="C1362" s="51" t="n">
        <v>11715627</v>
      </c>
      <c r="D1362" s="61" t="s">
        <v>31</v>
      </c>
      <c r="E1362" s="55" t="s">
        <v>14</v>
      </c>
      <c r="F1362" s="38" t="s">
        <v>15</v>
      </c>
      <c r="G1362" s="34" t="n">
        <v>0</v>
      </c>
      <c r="H1362" s="38" t="n">
        <v>0</v>
      </c>
      <c r="I1362" s="38" t="n">
        <v>0</v>
      </c>
      <c r="J1362" s="12"/>
    </row>
    <row r="1363" ht="22.5" customHeight="1">
      <c r="A1363" s="12" t="n">
        <f>WEEKNUM(B1363,2)</f>
        <v>36</v>
      </c>
      <c r="B1363" s="32" t="n">
        <v>46270</v>
      </c>
      <c r="C1363" s="51" t="n">
        <v>11715655</v>
      </c>
      <c r="D1363" s="61" t="s">
        <v>16</v>
      </c>
      <c r="E1363" s="55" t="s">
        <v>11</v>
      </c>
      <c r="F1363" s="38" t="s">
        <v>15</v>
      </c>
      <c r="G1363" s="34" t="n">
        <v>0</v>
      </c>
      <c r="H1363" s="38" t="n">
        <v>0</v>
      </c>
      <c r="I1363" s="38" t="n">
        <v>0</v>
      </c>
      <c r="J1363" s="12"/>
    </row>
    <row r="1364" ht="22.5" customHeight="1">
      <c r="A1364" s="12" t="n">
        <f>WEEKNUM(B1364,2)</f>
        <v>36</v>
      </c>
      <c r="B1364" s="32" t="n">
        <v>46270</v>
      </c>
      <c r="C1364" s="51" t="n">
        <v>11715811</v>
      </c>
      <c r="D1364" s="61" t="s">
        <v>16</v>
      </c>
      <c r="E1364" s="51" t="s">
        <v>17</v>
      </c>
      <c r="F1364" s="12" t="s">
        <v>15</v>
      </c>
      <c r="G1364" s="34" t="n">
        <v>0</v>
      </c>
      <c r="H1364" s="38" t="n">
        <v>0</v>
      </c>
      <c r="I1364" s="38" t="n">
        <v>0</v>
      </c>
      <c r="J1364" s="12"/>
    </row>
    <row r="1365" ht="22.5" customHeight="1">
      <c r="A1365" s="12" t="n">
        <f>WEEKNUM(B1365,2)</f>
        <v>36</v>
      </c>
      <c r="B1365" s="32" t="n">
        <v>46270</v>
      </c>
      <c r="C1365" s="51" t="n">
        <v>11729927</v>
      </c>
      <c r="D1365" s="61" t="s">
        <v>10</v>
      </c>
      <c r="E1365" s="51" t="s">
        <v>20</v>
      </c>
      <c r="F1365" s="12" t="s">
        <v>15</v>
      </c>
      <c r="G1365" s="34" t="n">
        <v>0</v>
      </c>
      <c r="H1365" s="38" t="n">
        <v>0</v>
      </c>
      <c r="I1365" s="38" t="n">
        <v>0</v>
      </c>
      <c r="J1365" s="12"/>
    </row>
    <row r="1366" ht="22.5" customHeight="1">
      <c r="A1366" s="12" t="n">
        <f>WEEKNUM(B1366,2)</f>
        <v>36</v>
      </c>
      <c r="B1366" s="32" t="n">
        <v>46270</v>
      </c>
      <c r="C1366" s="51" t="n">
        <v>11729820</v>
      </c>
      <c r="D1366" s="61" t="s">
        <v>10</v>
      </c>
      <c r="E1366" s="51" t="s">
        <v>25</v>
      </c>
      <c r="F1366" s="83" t="s">
        <v>15</v>
      </c>
      <c r="G1366" s="58" t="n">
        <v>0</v>
      </c>
      <c r="H1366" s="59" t="n">
        <v>0</v>
      </c>
      <c r="I1366" s="59" t="n">
        <v>0</v>
      </c>
      <c r="J1366" s="65"/>
    </row>
    <row r="1367" ht="22.5" customHeight="1">
      <c r="A1367" s="12" t="n">
        <f>WEEKNUM(B1367,2)</f>
        <v>36</v>
      </c>
      <c r="B1367" s="32" t="n">
        <v>46270</v>
      </c>
      <c r="C1367" s="51" t="n">
        <v>11729830</v>
      </c>
      <c r="D1367" s="61" t="s">
        <v>10</v>
      </c>
      <c r="E1367" s="51" t="s">
        <v>11</v>
      </c>
      <c r="F1367" s="51" t="s">
        <v>12</v>
      </c>
      <c r="G1367" s="34" t="n">
        <v>0</v>
      </c>
      <c r="H1367" s="38" t="n">
        <v>0</v>
      </c>
      <c r="I1367" s="38" t="n">
        <v>0.0107</v>
      </c>
      <c r="J1367" s="13"/>
    </row>
    <row r="1368" ht="22.5" customHeight="1">
      <c r="A1368" s="12" t="n">
        <f>WEEKNUM(B1368,2)</f>
        <v>36</v>
      </c>
      <c r="B1368" s="32" t="n">
        <v>46270</v>
      </c>
      <c r="C1368" s="51" t="n">
        <v>11892329</v>
      </c>
      <c r="D1368" s="61" t="s">
        <v>10</v>
      </c>
      <c r="E1368" s="51" t="s">
        <v>11</v>
      </c>
      <c r="F1368" s="51" t="s">
        <v>15</v>
      </c>
      <c r="G1368" s="34" t="n">
        <v>500</v>
      </c>
      <c r="H1368" s="38" t="n">
        <v>0.25</v>
      </c>
      <c r="I1368" s="38" t="n">
        <v>125</v>
      </c>
      <c r="J1368" s="13"/>
    </row>
    <row r="1369" ht="22.5" customHeight="1">
      <c r="A1369" s="12" t="n">
        <f>WEEKNUM(B1369,2)</f>
        <v>36</v>
      </c>
      <c r="B1369" s="32" t="n">
        <v>46270</v>
      </c>
      <c r="C1369" s="51" t="n">
        <v>91557161</v>
      </c>
      <c r="D1369" s="61" t="s">
        <v>86</v>
      </c>
      <c r="E1369" s="55" t="s">
        <v>14</v>
      </c>
      <c r="F1369" s="51" t="s">
        <v>12</v>
      </c>
      <c r="G1369" s="34" t="n">
        <v>0</v>
      </c>
      <c r="H1369" s="38" t="n">
        <v>0</v>
      </c>
      <c r="I1369" s="38" t="n">
        <v>0.0585</v>
      </c>
      <c r="J1369" s="13"/>
    </row>
    <row r="1370" ht="22.5" customHeight="1">
      <c r="A1370" s="12" t="n">
        <f>WEEKNUM(B1370,2)</f>
        <v>36</v>
      </c>
      <c r="B1370" s="32" t="n">
        <v>46270</v>
      </c>
      <c r="C1370" s="51" t="n">
        <v>91557333</v>
      </c>
      <c r="D1370" s="61" t="s">
        <v>91</v>
      </c>
      <c r="E1370" s="55" t="s">
        <v>14</v>
      </c>
      <c r="F1370" s="51" t="s">
        <v>12</v>
      </c>
      <c r="G1370" s="34" t="n">
        <v>0</v>
      </c>
      <c r="H1370" s="38" t="n">
        <v>0</v>
      </c>
      <c r="I1370" s="38" t="n">
        <v>0.0459</v>
      </c>
      <c r="J1370" s="13"/>
    </row>
    <row r="1371" ht="22.5" customHeight="1">
      <c r="A1371" s="12" t="n">
        <f>WEEKNUM(B1371,2)</f>
        <v>36</v>
      </c>
      <c r="B1371" s="32" t="n">
        <v>46270</v>
      </c>
      <c r="C1371" s="51" t="n">
        <v>91557162</v>
      </c>
      <c r="D1371" s="61" t="s">
        <v>35</v>
      </c>
      <c r="E1371" s="55" t="s">
        <v>14</v>
      </c>
      <c r="F1371" s="51" t="s">
        <v>12</v>
      </c>
      <c r="G1371" s="34" t="n">
        <v>0</v>
      </c>
      <c r="H1371" s="38" t="n">
        <v>0</v>
      </c>
      <c r="I1371" s="38" t="n">
        <v>0</v>
      </c>
      <c r="J1371" s="13"/>
    </row>
    <row r="1372" ht="22.5" customHeight="1">
      <c r="A1372" s="12" t="n">
        <f>WEEKNUM(B1372,2)</f>
        <v>36</v>
      </c>
      <c r="B1372" s="32" t="n">
        <v>46270</v>
      </c>
      <c r="C1372" s="51" t="n">
        <v>6061077</v>
      </c>
      <c r="D1372" s="61" t="s">
        <v>38</v>
      </c>
      <c r="E1372" s="55" t="s">
        <v>14</v>
      </c>
      <c r="F1372" s="55" t="s">
        <v>15</v>
      </c>
      <c r="G1372" s="58" t="n">
        <v>3</v>
      </c>
      <c r="H1372" s="59" t="n">
        <v>0.34</v>
      </c>
      <c r="I1372" s="59" t="n">
        <v>1.019</v>
      </c>
      <c r="J1372" s="13"/>
    </row>
    <row r="1373" ht="22.5" customHeight="1">
      <c r="A1373" s="12" t="n">
        <f>WEEKNUM(B1373,2)</f>
        <v>36</v>
      </c>
      <c r="B1373" s="32" t="n">
        <v>46270</v>
      </c>
      <c r="C1373" s="51" t="n">
        <v>6607117</v>
      </c>
      <c r="D1373" s="62" t="s">
        <v>38</v>
      </c>
      <c r="E1373" s="51" t="s">
        <v>14</v>
      </c>
      <c r="F1373" s="51" t="s">
        <v>15</v>
      </c>
      <c r="G1373" s="34" t="n">
        <v>217</v>
      </c>
      <c r="H1373" s="38" t="n">
        <v>0.525</v>
      </c>
      <c r="I1373" s="38" t="n">
        <v>114.014</v>
      </c>
      <c r="J1373" s="13"/>
    </row>
    <row r="1374" ht="22.5" customHeight="1">
      <c r="A1374" s="12" t="n">
        <f>WEEKNUM(B1374,2)</f>
        <v>36</v>
      </c>
      <c r="B1374" s="32" t="n">
        <v>46270</v>
      </c>
      <c r="C1374" s="51" t="n">
        <v>5497580</v>
      </c>
      <c r="D1374" s="62" t="s">
        <v>28</v>
      </c>
      <c r="E1374" s="51" t="s">
        <v>17</v>
      </c>
      <c r="F1374" s="51" t="s">
        <v>15</v>
      </c>
      <c r="G1374" s="34" t="n">
        <v>1171</v>
      </c>
      <c r="H1374" s="38" t="n">
        <v>0.249</v>
      </c>
      <c r="I1374" s="38" t="n">
        <v>291.253</v>
      </c>
      <c r="J1374" s="65"/>
    </row>
    <row r="1375" ht="22.5" customHeight="1">
      <c r="A1375" s="12" t="n">
        <f>WEEKNUM(B1375,2)</f>
        <v>36</v>
      </c>
      <c r="B1375" s="32" t="n">
        <v>46270</v>
      </c>
      <c r="C1375" s="51" t="n">
        <v>91407542</v>
      </c>
      <c r="D1375" s="62" t="s">
        <v>28</v>
      </c>
      <c r="E1375" s="51" t="s">
        <v>39</v>
      </c>
      <c r="F1375" s="51" t="s">
        <v>15</v>
      </c>
      <c r="G1375" s="34" t="n">
        <v>0</v>
      </c>
      <c r="H1375" s="38" t="n">
        <v>0</v>
      </c>
      <c r="I1375" s="38" t="n">
        <v>0</v>
      </c>
      <c r="J1375" s="13"/>
    </row>
    <row r="1376" ht="22.5" customHeight="1">
      <c r="A1376" s="12" t="n">
        <f>WEEKNUM(B1376,2)</f>
        <v>36</v>
      </c>
      <c r="B1376" s="32" t="n">
        <v>46270</v>
      </c>
      <c r="C1376" s="51" t="n">
        <v>8998645</v>
      </c>
      <c r="D1376" s="62" t="s">
        <v>28</v>
      </c>
      <c r="E1376" s="51" t="s">
        <v>17</v>
      </c>
      <c r="F1376" s="51" t="s">
        <v>15</v>
      </c>
      <c r="G1376" s="34" t="n">
        <v>11</v>
      </c>
      <c r="H1376" s="38" t="n">
        <v>0.213</v>
      </c>
      <c r="I1376" s="38" t="n">
        <v>2.346</v>
      </c>
      <c r="J1376" s="13"/>
    </row>
    <row r="1377" ht="22.5" customHeight="1">
      <c r="A1377" s="12" t="n">
        <f>WEEKNUM(B1377,2)</f>
        <v>36</v>
      </c>
      <c r="B1377" s="32" t="n">
        <v>46270</v>
      </c>
      <c r="C1377" s="51" t="n">
        <v>4383473</v>
      </c>
      <c r="D1377" s="62" t="s">
        <v>38</v>
      </c>
      <c r="E1377" s="51" t="s">
        <v>14</v>
      </c>
      <c r="F1377" s="55" t="s">
        <v>15</v>
      </c>
      <c r="G1377" s="34" t="n">
        <v>150</v>
      </c>
      <c r="H1377" s="38" t="n">
        <v>0.181</v>
      </c>
      <c r="I1377" s="38" t="n">
        <v>27.09</v>
      </c>
      <c r="J1377" s="65"/>
    </row>
    <row r="1378" ht="22.5" customHeight="1">
      <c r="A1378" s="12" t="n">
        <f>WEEKNUM(B1378,2)</f>
        <v>36</v>
      </c>
      <c r="B1378" s="32" t="n">
        <v>46270</v>
      </c>
      <c r="C1378" s="51" t="n">
        <v>8094753</v>
      </c>
      <c r="D1378" s="62" t="s">
        <v>38</v>
      </c>
      <c r="E1378" s="51" t="s">
        <v>14</v>
      </c>
      <c r="F1378" s="51" t="s">
        <v>26</v>
      </c>
      <c r="G1378" s="34" t="n">
        <v>196</v>
      </c>
      <c r="H1378" s="38" t="n">
        <v>0.39</v>
      </c>
      <c r="I1378" s="38" t="n">
        <v>75.73</v>
      </c>
      <c r="J1378" s="13"/>
    </row>
    <row r="1379" ht="22.5" customHeight="1">
      <c r="A1379" s="12" t="n">
        <f>WEEKNUM(B1379,2)</f>
        <v>36</v>
      </c>
      <c r="B1379" s="32" t="n">
        <v>46270</v>
      </c>
      <c r="C1379" s="51" t="n">
        <v>9415350</v>
      </c>
      <c r="D1379" s="62" t="s">
        <v>40</v>
      </c>
      <c r="E1379" s="51" t="s">
        <v>14</v>
      </c>
      <c r="F1379" s="51" t="s">
        <v>26</v>
      </c>
      <c r="G1379" s="34" t="n">
        <v>48</v>
      </c>
      <c r="H1379" s="38" t="n">
        <v>0.16</v>
      </c>
      <c r="I1379" s="38" t="n">
        <v>7.82</v>
      </c>
      <c r="J1379" s="13"/>
    </row>
    <row r="1380" ht="22.5" customHeight="1">
      <c r="A1380" s="12" t="n">
        <f>WEEKNUM(B1380,2)</f>
        <v>36</v>
      </c>
      <c r="B1380" s="32" t="n">
        <v>46270</v>
      </c>
      <c r="C1380" s="51" t="n">
        <v>2783561</v>
      </c>
      <c r="D1380" s="62" t="s">
        <v>41</v>
      </c>
      <c r="E1380" s="51" t="s">
        <v>14</v>
      </c>
      <c r="F1380" s="55" t="s">
        <v>15</v>
      </c>
      <c r="G1380" s="34" t="n">
        <v>440</v>
      </c>
      <c r="H1380" s="38" t="n">
        <v>0.101</v>
      </c>
      <c r="I1380" s="38" t="n">
        <v>44.595</v>
      </c>
      <c r="J1380" s="13"/>
    </row>
    <row r="1381" ht="22.5" customHeight="1">
      <c r="A1381" s="12" t="n">
        <f>WEEKNUM(B1381,2)</f>
        <v>36</v>
      </c>
      <c r="B1381" s="32" t="n">
        <v>46270</v>
      </c>
      <c r="C1381" s="51" t="n">
        <v>10599157</v>
      </c>
      <c r="D1381" s="62" t="s">
        <v>42</v>
      </c>
      <c r="E1381" s="51" t="s">
        <v>14</v>
      </c>
      <c r="F1381" s="55" t="s">
        <v>15</v>
      </c>
      <c r="G1381" s="34" t="n">
        <v>102</v>
      </c>
      <c r="H1381" s="38" t="n">
        <v>0.308</v>
      </c>
      <c r="I1381" s="38" t="n">
        <v>31.4</v>
      </c>
      <c r="J1381" s="13"/>
    </row>
    <row r="1382" ht="22.5" customHeight="1">
      <c r="A1382" s="12" t="n">
        <f>WEEKNUM(B1382,2)</f>
        <v>36</v>
      </c>
      <c r="B1382" s="32" t="n">
        <v>46270</v>
      </c>
      <c r="C1382" s="51" t="n">
        <v>10599681</v>
      </c>
      <c r="D1382" s="62" t="s">
        <v>43</v>
      </c>
      <c r="E1382" s="51" t="s">
        <v>14</v>
      </c>
      <c r="F1382" s="55" t="s">
        <v>15</v>
      </c>
      <c r="G1382" s="34" t="n">
        <v>397</v>
      </c>
      <c r="H1382" s="38" t="n">
        <v>0.13</v>
      </c>
      <c r="I1382" s="38" t="n">
        <v>51.61</v>
      </c>
      <c r="J1382" s="13"/>
    </row>
    <row r="1383" ht="22.5" customHeight="1">
      <c r="A1383" s="12" t="n">
        <f>WEEKNUM(B1383,2)</f>
        <v>36</v>
      </c>
      <c r="B1383" s="32" t="n">
        <v>46270</v>
      </c>
      <c r="C1383" s="51" t="n">
        <v>6060965</v>
      </c>
      <c r="D1383" s="62" t="s">
        <v>38</v>
      </c>
      <c r="E1383" s="51" t="s">
        <v>14</v>
      </c>
      <c r="F1383" s="55" t="s">
        <v>15</v>
      </c>
      <c r="G1383" s="34" t="n">
        <v>200</v>
      </c>
      <c r="H1383" s="38" t="n">
        <v>0.315</v>
      </c>
      <c r="I1383" s="38" t="n">
        <v>62.91</v>
      </c>
      <c r="J1383" s="13"/>
    </row>
    <row r="1384" ht="22.5" customHeight="1">
      <c r="A1384" s="12" t="n">
        <f>WEEKNUM(B1384,2)</f>
        <v>36</v>
      </c>
      <c r="B1384" s="32" t="n">
        <v>46270</v>
      </c>
      <c r="C1384" s="51" t="n">
        <v>10842514</v>
      </c>
      <c r="D1384" s="62" t="s">
        <v>44</v>
      </c>
      <c r="E1384" s="51" t="s">
        <v>14</v>
      </c>
      <c r="F1384" s="51" t="s">
        <v>26</v>
      </c>
      <c r="G1384" s="34" t="n">
        <v>1</v>
      </c>
      <c r="H1384" s="38" t="n">
        <v>0.31</v>
      </c>
      <c r="I1384" s="38" t="n">
        <v>0.23</v>
      </c>
      <c r="J1384" s="13"/>
    </row>
    <row r="1385" ht="22.5" customHeight="1">
      <c r="A1385" s="12" t="n">
        <f>WEEKNUM(B1385,2)</f>
        <v>36</v>
      </c>
      <c r="B1385" s="32" t="n">
        <v>46270</v>
      </c>
      <c r="C1385" s="51" t="n">
        <v>10815258</v>
      </c>
      <c r="D1385" s="62" t="s">
        <v>44</v>
      </c>
      <c r="E1385" s="51" t="s">
        <v>14</v>
      </c>
      <c r="F1385" s="55" t="s">
        <v>15</v>
      </c>
      <c r="G1385" s="34" t="n">
        <v>8</v>
      </c>
      <c r="H1385" s="38" t="n">
        <v>0.203</v>
      </c>
      <c r="I1385" s="38" t="n">
        <v>1.624</v>
      </c>
      <c r="J1385" s="13"/>
    </row>
    <row r="1386" ht="22.5" customHeight="1">
      <c r="A1386" s="12" t="n">
        <f>WEEKNUM(B1386,2)</f>
        <v>36</v>
      </c>
      <c r="B1386" s="32" t="n">
        <v>46270</v>
      </c>
      <c r="C1386" s="51" t="n">
        <v>91535229</v>
      </c>
      <c r="D1386" s="62" t="s">
        <v>28</v>
      </c>
      <c r="E1386" s="51" t="s">
        <v>39</v>
      </c>
      <c r="F1386" s="55" t="s">
        <v>15</v>
      </c>
      <c r="G1386" s="34" t="n">
        <v>0</v>
      </c>
      <c r="H1386" s="38" t="n">
        <v>0</v>
      </c>
      <c r="I1386" s="38" t="n">
        <v>0</v>
      </c>
      <c r="J1386" s="13"/>
    </row>
    <row r="1387" ht="22.5" customHeight="1">
      <c r="A1387" s="12" t="n">
        <f>WEEKNUM(B1387,2)</f>
        <v>36</v>
      </c>
      <c r="B1387" s="32" t="n">
        <v>46270</v>
      </c>
      <c r="C1387" s="51" t="n">
        <v>91535331</v>
      </c>
      <c r="D1387" s="62" t="s">
        <v>28</v>
      </c>
      <c r="E1387" s="51" t="s">
        <v>29</v>
      </c>
      <c r="F1387" s="55" t="s">
        <v>15</v>
      </c>
      <c r="G1387" s="34" t="n">
        <v>6</v>
      </c>
      <c r="H1387" s="38" t="n">
        <v>0.04</v>
      </c>
      <c r="I1387" s="38" t="n">
        <v>0.24</v>
      </c>
      <c r="J1387" s="13"/>
    </row>
    <row r="1388" ht="22.5" customHeight="1">
      <c r="A1388" s="12" t="n">
        <f>WEEKNUM(B1388,2)</f>
        <v>36</v>
      </c>
      <c r="B1388" s="32" t="n">
        <v>46270</v>
      </c>
      <c r="C1388" s="51" t="n">
        <v>11324493</v>
      </c>
      <c r="D1388" s="62" t="s">
        <v>28</v>
      </c>
      <c r="E1388" s="51" t="s">
        <v>17</v>
      </c>
      <c r="F1388" s="51" t="s">
        <v>15</v>
      </c>
      <c r="G1388" s="34" t="n">
        <v>5</v>
      </c>
      <c r="H1388" s="38" t="n">
        <v>0.3</v>
      </c>
      <c r="I1388" s="38" t="n">
        <v>1.5</v>
      </c>
      <c r="J1388" s="13"/>
    </row>
    <row r="1389" ht="22.5" customHeight="1">
      <c r="A1389" s="12" t="n">
        <f>WEEKNUM(B1389,2)</f>
        <v>36</v>
      </c>
      <c r="B1389" s="32" t="n">
        <v>46270</v>
      </c>
      <c r="C1389" s="51" t="n">
        <v>10298628</v>
      </c>
      <c r="D1389" s="62" t="s">
        <v>45</v>
      </c>
      <c r="E1389" s="51" t="s">
        <v>14</v>
      </c>
      <c r="F1389" s="64" t="s">
        <v>26</v>
      </c>
      <c r="G1389" s="34" t="n">
        <v>180</v>
      </c>
      <c r="H1389" s="38" t="n">
        <v>0.31</v>
      </c>
      <c r="I1389" s="38" t="n">
        <v>54.93</v>
      </c>
      <c r="J1389" s="13"/>
    </row>
    <row r="1390" ht="22.5" customHeight="1">
      <c r="A1390" s="12" t="n">
        <f>WEEKNUM(B1390,2)</f>
        <v>36</v>
      </c>
      <c r="B1390" s="32" t="n">
        <v>46270</v>
      </c>
      <c r="C1390" s="51" t="n">
        <v>11655595</v>
      </c>
      <c r="D1390" s="62" t="s">
        <v>46</v>
      </c>
      <c r="E1390" s="51" t="s">
        <v>14</v>
      </c>
      <c r="F1390" s="51" t="s">
        <v>26</v>
      </c>
      <c r="G1390" s="34" t="n">
        <v>0</v>
      </c>
      <c r="H1390" s="38" t="n">
        <v>0.01</v>
      </c>
      <c r="I1390" s="38" t="n">
        <v>0.3</v>
      </c>
      <c r="J1390" s="13"/>
    </row>
    <row r="1391" ht="22.5" customHeight="1">
      <c r="A1391" s="12" t="n">
        <f>WEEKNUM(B1391,2)</f>
        <v>36</v>
      </c>
      <c r="B1391" s="32" t="n">
        <v>46270</v>
      </c>
      <c r="C1391" s="51" t="n">
        <v>11655596</v>
      </c>
      <c r="D1391" s="62" t="s">
        <v>46</v>
      </c>
      <c r="E1391" s="51" t="s">
        <v>14</v>
      </c>
      <c r="F1391" s="51" t="s">
        <v>12</v>
      </c>
      <c r="G1391" s="34" t="n">
        <v>0</v>
      </c>
      <c r="H1391" s="38" t="n">
        <v>0</v>
      </c>
      <c r="I1391" s="38" t="n">
        <v>0.0114</v>
      </c>
      <c r="J1391" s="13"/>
    </row>
    <row r="1392" ht="22.5" customHeight="1">
      <c r="A1392" s="12" t="n">
        <f>WEEKNUM(B1392,2)</f>
        <v>36</v>
      </c>
      <c r="B1392" s="32" t="n">
        <v>46270</v>
      </c>
      <c r="C1392" s="51" t="n">
        <v>11690183</v>
      </c>
      <c r="D1392" s="62" t="s">
        <v>41</v>
      </c>
      <c r="E1392" s="51" t="s">
        <v>14</v>
      </c>
      <c r="F1392" s="51" t="s">
        <v>15</v>
      </c>
      <c r="G1392" s="34" t="n">
        <v>60</v>
      </c>
      <c r="H1392" s="38" t="n">
        <v>0.2</v>
      </c>
      <c r="I1392" s="38" t="n">
        <v>12</v>
      </c>
      <c r="J1392" s="13"/>
    </row>
    <row r="1393" ht="22.5" customHeight="1">
      <c r="A1393" s="12" t="n">
        <f>WEEKNUM(B1393,2)</f>
        <v>36</v>
      </c>
      <c r="B1393" s="32" t="n">
        <v>46270</v>
      </c>
      <c r="C1393" s="51" t="n">
        <v>11763482</v>
      </c>
      <c r="D1393" s="62" t="s">
        <v>46</v>
      </c>
      <c r="E1393" s="51" t="s">
        <v>14</v>
      </c>
      <c r="F1393" s="51" t="s">
        <v>12</v>
      </c>
      <c r="G1393" s="34" t="n">
        <v>0</v>
      </c>
      <c r="H1393" s="38" t="n">
        <v>0</v>
      </c>
      <c r="I1393" s="38" t="n">
        <v>0.3459</v>
      </c>
      <c r="J1393" s="13"/>
    </row>
    <row r="1394" ht="22.5" customHeight="1">
      <c r="A1394" s="12" t="n">
        <f>WEEKNUM(B1394,2)</f>
        <v>36</v>
      </c>
      <c r="B1394" s="32" t="n">
        <v>46270</v>
      </c>
      <c r="C1394" s="51" t="n">
        <v>5464039</v>
      </c>
      <c r="D1394" s="62" t="s">
        <v>28</v>
      </c>
      <c r="E1394" s="51" t="s">
        <v>47</v>
      </c>
      <c r="F1394" s="51" t="s">
        <v>15</v>
      </c>
      <c r="G1394" s="58" t="n">
        <v>806</v>
      </c>
      <c r="H1394" s="59" t="n">
        <v>0.295</v>
      </c>
      <c r="I1394" s="59" t="n">
        <v>238.055</v>
      </c>
      <c r="J1394" s="13"/>
    </row>
    <row r="1395" ht="22.5" customHeight="1">
      <c r="A1395" s="12" t="n">
        <f>WEEKNUM(B1395,2)</f>
        <v>36</v>
      </c>
      <c r="B1395" s="32" t="n">
        <v>46270</v>
      </c>
      <c r="C1395" s="51" t="n">
        <v>8057746</v>
      </c>
      <c r="D1395" s="62" t="s">
        <v>28</v>
      </c>
      <c r="E1395" s="51" t="s">
        <v>47</v>
      </c>
      <c r="F1395" s="83" t="s">
        <v>15</v>
      </c>
      <c r="G1395" s="34" t="n">
        <v>0</v>
      </c>
      <c r="H1395" s="38" t="n">
        <v>0</v>
      </c>
      <c r="I1395" s="38" t="n">
        <v>0</v>
      </c>
      <c r="J1395" s="13"/>
    </row>
    <row r="1396" ht="22.5" customHeight="1">
      <c r="A1396" s="12" t="n">
        <f>WEEKNUM(B1396,2)</f>
        <v>36</v>
      </c>
      <c r="B1396" s="32" t="n">
        <v>46270</v>
      </c>
      <c r="C1396" s="51" t="n">
        <v>91399821</v>
      </c>
      <c r="D1396" s="61" t="s">
        <v>43</v>
      </c>
      <c r="E1396" s="51" t="s">
        <v>14</v>
      </c>
      <c r="F1396" s="51" t="s">
        <v>26</v>
      </c>
      <c r="G1396" s="34" t="n">
        <v>492</v>
      </c>
      <c r="H1396" s="38" t="n">
        <v>0.13</v>
      </c>
      <c r="I1396" s="38" t="n">
        <v>64.68</v>
      </c>
      <c r="J1396" s="13"/>
    </row>
    <row r="1397" ht="22.5" customHeight="1">
      <c r="A1397" s="12" t="n">
        <f>WEEKNUM(B1397,2)</f>
        <v>36</v>
      </c>
      <c r="B1397" s="32" t="n">
        <v>46270</v>
      </c>
      <c r="C1397" s="51" t="n">
        <v>8670368</v>
      </c>
      <c r="D1397" s="61" t="s">
        <v>16</v>
      </c>
      <c r="E1397" s="51" t="s">
        <v>11</v>
      </c>
      <c r="F1397" s="51" t="s">
        <v>32</v>
      </c>
      <c r="G1397" s="34" t="n">
        <v>1</v>
      </c>
      <c r="H1397" s="38" t="n">
        <v>0.4</v>
      </c>
      <c r="I1397" s="38" t="n">
        <v>0.4</v>
      </c>
      <c r="J1397" s="63" t="n">
        <v>0</v>
      </c>
    </row>
    <row r="1398" ht="22.5" customHeight="1">
      <c r="A1398" s="12" t="n">
        <f>WEEKNUM(B1398,2)</f>
        <v>36</v>
      </c>
      <c r="B1398" s="32" t="n">
        <v>46270</v>
      </c>
      <c r="C1398" s="51" t="n">
        <v>10514860</v>
      </c>
      <c r="D1398" s="62" t="s">
        <v>46</v>
      </c>
      <c r="E1398" s="51" t="s">
        <v>14</v>
      </c>
      <c r="F1398" s="51" t="s">
        <v>15</v>
      </c>
      <c r="G1398" s="34" t="n">
        <v>200</v>
      </c>
      <c r="H1398" s="38" t="n">
        <v>0.7</v>
      </c>
      <c r="I1398" s="38" t="n">
        <v>140</v>
      </c>
      <c r="J1398" s="13"/>
    </row>
    <row r="1399" ht="22.5" customHeight="1">
      <c r="A1399" s="12" t="n">
        <f>WEEKNUM(B1399,2)</f>
        <v>36</v>
      </c>
      <c r="B1399" s="32" t="n">
        <v>46270</v>
      </c>
      <c r="C1399" s="51" t="n">
        <v>91532857</v>
      </c>
      <c r="D1399" s="62" t="s">
        <v>48</v>
      </c>
      <c r="E1399" s="51" t="s">
        <v>14</v>
      </c>
      <c r="F1399" s="51" t="s">
        <v>12</v>
      </c>
      <c r="G1399" s="34" t="n">
        <v>56</v>
      </c>
      <c r="H1399" s="38" t="n">
        <v>0.174</v>
      </c>
      <c r="I1399" s="38" t="n">
        <v>9.7537</v>
      </c>
      <c r="J1399" s="13"/>
    </row>
    <row r="1400" ht="22.5" customHeight="1">
      <c r="A1400" s="12" t="n">
        <f>WEEKNUM(B1400,2)</f>
        <v>36</v>
      </c>
      <c r="B1400" s="32" t="n">
        <v>46270</v>
      </c>
      <c r="C1400" s="51" t="n">
        <v>91534913</v>
      </c>
      <c r="D1400" s="62" t="s">
        <v>49</v>
      </c>
      <c r="E1400" s="51" t="s">
        <v>50</v>
      </c>
      <c r="F1400" s="51" t="s">
        <v>15</v>
      </c>
      <c r="G1400" s="34" t="n">
        <v>7</v>
      </c>
      <c r="H1400" s="38" t="n">
        <v>1</v>
      </c>
      <c r="I1400" s="38" t="n">
        <v>7</v>
      </c>
      <c r="J1400" s="13"/>
    </row>
    <row r="1401" ht="22.5" customHeight="1">
      <c r="A1401" s="12" t="n">
        <f>WEEKNUM(B1401,2)</f>
        <v>36</v>
      </c>
      <c r="B1401" s="32" t="n">
        <v>46270</v>
      </c>
      <c r="C1401" s="51" t="n">
        <v>91538336</v>
      </c>
      <c r="D1401" s="62" t="s">
        <v>90</v>
      </c>
      <c r="E1401" s="51" t="s">
        <v>36</v>
      </c>
      <c r="F1401" s="51" t="s">
        <v>15</v>
      </c>
      <c r="G1401" s="34" t="n">
        <v>2</v>
      </c>
      <c r="H1401" s="38" t="n">
        <v>0.8</v>
      </c>
      <c r="I1401" s="38" t="n">
        <v>1.6</v>
      </c>
      <c r="J1401" s="13"/>
    </row>
    <row r="1402" ht="22.5" customHeight="1">
      <c r="A1402" s="12" t="n">
        <f>WEEKNUM(B1402,2)</f>
        <v>36</v>
      </c>
      <c r="B1402" s="32" t="n">
        <v>46270</v>
      </c>
      <c r="C1402" s="51" t="n">
        <v>91533906</v>
      </c>
      <c r="D1402" s="62" t="s">
        <v>51</v>
      </c>
      <c r="E1402" s="51" t="s">
        <v>52</v>
      </c>
      <c r="F1402" s="51" t="s">
        <v>15</v>
      </c>
      <c r="G1402" s="34" t="n">
        <v>5</v>
      </c>
      <c r="H1402" s="38" t="n">
        <v>1</v>
      </c>
      <c r="I1402" s="38" t="n">
        <v>5</v>
      </c>
      <c r="J1402" s="13"/>
    </row>
    <row r="1403" ht="22.5" customHeight="1">
      <c r="A1403" s="12" t="n">
        <f>WEEKNUM(B1403,2)</f>
        <v>36</v>
      </c>
      <c r="B1403" s="32" t="n">
        <v>46270</v>
      </c>
      <c r="C1403" s="51" t="n">
        <v>91538334</v>
      </c>
      <c r="D1403" s="62" t="s">
        <v>90</v>
      </c>
      <c r="E1403" s="51" t="s">
        <v>18</v>
      </c>
      <c r="F1403" s="51" t="s">
        <v>15</v>
      </c>
      <c r="G1403" s="34" t="n">
        <v>33</v>
      </c>
      <c r="H1403" s="38" t="n">
        <v>0.8</v>
      </c>
      <c r="I1403" s="38" t="n">
        <v>26.4</v>
      </c>
      <c r="J1403" s="13"/>
    </row>
    <row r="1404" ht="22.5" customHeight="1">
      <c r="A1404" s="12" t="n">
        <f>WEEKNUM(B1404,2)</f>
        <v>36</v>
      </c>
      <c r="B1404" s="32" t="n">
        <v>46270</v>
      </c>
      <c r="C1404" s="51" t="n">
        <v>91545519</v>
      </c>
      <c r="D1404" s="62" t="s">
        <v>53</v>
      </c>
      <c r="E1404" s="51" t="s">
        <v>47</v>
      </c>
      <c r="F1404" s="51" t="s">
        <v>15</v>
      </c>
      <c r="G1404" s="34" t="n">
        <v>50</v>
      </c>
      <c r="H1404" s="38" t="n">
        <v>0.199</v>
      </c>
      <c r="I1404" s="38" t="n">
        <v>9.94</v>
      </c>
      <c r="J1404" s="13"/>
    </row>
    <row r="1405" ht="22.5" customHeight="1">
      <c r="A1405" s="12" t="n">
        <f>WEEKNUM(B1405,2)</f>
        <v>36</v>
      </c>
      <c r="B1405" s="32" t="n">
        <v>46270</v>
      </c>
      <c r="C1405" s="51" t="n">
        <v>91551388</v>
      </c>
      <c r="D1405" s="62" t="s">
        <v>54</v>
      </c>
      <c r="E1405" s="51" t="s">
        <v>34</v>
      </c>
      <c r="F1405" s="51" t="s">
        <v>12</v>
      </c>
      <c r="G1405" s="34" t="n">
        <v>40</v>
      </c>
      <c r="H1405" s="38" t="n">
        <v>0.709</v>
      </c>
      <c r="I1405" s="38" t="n">
        <v>28.3657</v>
      </c>
      <c r="J1405" s="13"/>
    </row>
    <row r="1406" ht="22.5" customHeight="1">
      <c r="A1406" s="12" t="n">
        <f>WEEKNUM(B1406,2)</f>
        <v>36</v>
      </c>
      <c r="B1406" s="32" t="n">
        <v>46270</v>
      </c>
      <c r="C1406" s="51" t="n">
        <v>91550293</v>
      </c>
      <c r="D1406" s="62" t="s">
        <v>55</v>
      </c>
      <c r="E1406" s="51" t="s">
        <v>56</v>
      </c>
      <c r="F1406" s="83" t="s">
        <v>15</v>
      </c>
      <c r="G1406" s="34" t="n">
        <v>35</v>
      </c>
      <c r="H1406" s="38" t="n">
        <v>0.35</v>
      </c>
      <c r="I1406" s="38" t="n">
        <v>12.25</v>
      </c>
      <c r="J1406" s="13"/>
    </row>
    <row r="1407" ht="22.5" customHeight="1">
      <c r="A1407" s="12" t="n">
        <f>WEEKNUM(B1407,2)</f>
        <v>36</v>
      </c>
      <c r="B1407" s="32" t="n">
        <v>46270</v>
      </c>
      <c r="C1407" s="51" t="n">
        <v>91550294</v>
      </c>
      <c r="D1407" s="62" t="s">
        <v>87</v>
      </c>
      <c r="E1407" s="51" t="s">
        <v>34</v>
      </c>
      <c r="F1407" s="51" t="s">
        <v>15</v>
      </c>
      <c r="G1407" s="34" t="n">
        <v>2</v>
      </c>
      <c r="H1407" s="38" t="n">
        <v>0.8</v>
      </c>
      <c r="I1407" s="38" t="n">
        <v>1.6</v>
      </c>
      <c r="J1407" s="13"/>
    </row>
    <row r="1408" ht="22.5" customHeight="1">
      <c r="A1408" s="12" t="n">
        <f>WEEKNUM(B1408,2)</f>
        <v>36</v>
      </c>
      <c r="B1408" s="32" t="n">
        <v>46270</v>
      </c>
      <c r="C1408" s="51" t="n">
        <v>9333145</v>
      </c>
      <c r="D1408" s="62" t="s">
        <v>57</v>
      </c>
      <c r="E1408" s="51" t="s">
        <v>14</v>
      </c>
      <c r="F1408" s="51" t="s">
        <v>26</v>
      </c>
      <c r="G1408" s="34" t="n">
        <v>132</v>
      </c>
      <c r="H1408" s="38" t="n">
        <v>0.27</v>
      </c>
      <c r="I1408" s="38" t="n">
        <v>36.23</v>
      </c>
      <c r="J1408" s="13"/>
    </row>
    <row r="1409" ht="22.5" customHeight="1">
      <c r="A1409" s="12" t="n">
        <f>WEEKNUM(B1409,2)</f>
        <v>36</v>
      </c>
      <c r="B1409" s="32" t="n">
        <v>46270</v>
      </c>
      <c r="C1409" s="51" t="n">
        <v>91555309</v>
      </c>
      <c r="D1409" s="62" t="s">
        <v>53</v>
      </c>
      <c r="E1409" s="51" t="s">
        <v>39</v>
      </c>
      <c r="F1409" s="51" t="s">
        <v>15</v>
      </c>
      <c r="G1409" s="34" t="n">
        <v>0</v>
      </c>
      <c r="H1409" s="38" t="n">
        <v>0</v>
      </c>
      <c r="I1409" s="38" t="n">
        <v>0</v>
      </c>
      <c r="J1409" s="13"/>
    </row>
    <row r="1410" ht="22.5" customHeight="1">
      <c r="A1410" s="12" t="n">
        <f>WEEKNUM(B1410,2)</f>
        <v>36</v>
      </c>
      <c r="B1410" s="32" t="n">
        <v>46270</v>
      </c>
      <c r="C1410" s="51" t="n">
        <v>91554853</v>
      </c>
      <c r="D1410" s="62" t="s">
        <v>53</v>
      </c>
      <c r="E1410" s="51" t="s">
        <v>39</v>
      </c>
      <c r="F1410" s="51" t="s">
        <v>21</v>
      </c>
      <c r="G1410" s="56" t="n">
        <v>1</v>
      </c>
      <c r="H1410" s="38" t="n">
        <v>0.3</v>
      </c>
      <c r="I1410" s="38" t="n">
        <v>0.3</v>
      </c>
      <c r="J1410" s="13"/>
    </row>
    <row r="1411" ht="22.5" customHeight="1">
      <c r="A1411" s="12" t="n">
        <f>WEEKNUM(B1411,2)</f>
        <v>36</v>
      </c>
      <c r="B1411" s="32" t="n">
        <v>46270</v>
      </c>
      <c r="C1411" s="51" t="n">
        <v>91557347</v>
      </c>
      <c r="D1411" s="62" t="s">
        <v>58</v>
      </c>
      <c r="E1411" s="51" t="s">
        <v>14</v>
      </c>
      <c r="F1411" s="51" t="s">
        <v>15</v>
      </c>
      <c r="G1411" s="34" t="n">
        <v>2</v>
      </c>
      <c r="H1411" s="38" t="n">
        <v>0.5</v>
      </c>
      <c r="I1411" s="38" t="n">
        <v>1</v>
      </c>
      <c r="J1411" s="13"/>
    </row>
    <row r="1412" ht="22.5" customHeight="1">
      <c r="A1412" s="12" t="n">
        <f>WEEKNUM(B1412,2)</f>
        <v>36</v>
      </c>
      <c r="B1412" s="32" t="n">
        <v>46270</v>
      </c>
      <c r="C1412" s="51" t="n">
        <v>91557160</v>
      </c>
      <c r="D1412" s="62" t="s">
        <v>92</v>
      </c>
      <c r="E1412" s="51" t="s">
        <v>11</v>
      </c>
      <c r="F1412" s="51" t="s">
        <v>15</v>
      </c>
      <c r="G1412" s="34" t="n">
        <v>0</v>
      </c>
      <c r="H1412" s="38" t="n">
        <v>0</v>
      </c>
      <c r="I1412" s="38" t="n">
        <v>0</v>
      </c>
      <c r="J1412" s="13"/>
    </row>
    <row r="1413" ht="22.5" customHeight="1">
      <c r="A1413" s="12" t="n">
        <f>WEEKNUM(B1413,2)</f>
        <v>36</v>
      </c>
      <c r="B1413" s="32" t="n">
        <v>46270</v>
      </c>
      <c r="C1413" s="51" t="n">
        <v>9298539</v>
      </c>
      <c r="D1413" s="62" t="s">
        <v>57</v>
      </c>
      <c r="E1413" s="51" t="s">
        <v>14</v>
      </c>
      <c r="F1413" s="51" t="s">
        <v>15</v>
      </c>
      <c r="G1413" s="34" t="n">
        <v>100</v>
      </c>
      <c r="H1413" s="38" t="n">
        <v>0.38</v>
      </c>
      <c r="I1413" s="38" t="n">
        <v>38</v>
      </c>
      <c r="J1413" s="13"/>
    </row>
    <row r="1414" ht="22.5" customHeight="1">
      <c r="A1414" s="12" t="n">
        <f>WEEKNUM(B1414,2)</f>
        <v>36</v>
      </c>
      <c r="B1414" s="32" t="n">
        <v>46270</v>
      </c>
      <c r="C1414" s="51" t="n">
        <v>91399439</v>
      </c>
      <c r="D1414" s="62" t="s">
        <v>64</v>
      </c>
      <c r="E1414" s="51" t="s">
        <v>29</v>
      </c>
      <c r="F1414" s="51" t="s">
        <v>15</v>
      </c>
      <c r="G1414" s="76" t="n">
        <v>46</v>
      </c>
      <c r="H1414" s="59" t="n">
        <v>0.1</v>
      </c>
      <c r="I1414" s="59" t="n">
        <v>4.6</v>
      </c>
      <c r="J1414" s="13"/>
    </row>
    <row r="1415" ht="22.5" customHeight="1">
      <c r="A1415" s="12" t="n">
        <f>WEEKNUM(B1415,2)</f>
        <v>36</v>
      </c>
      <c r="B1415" s="32" t="n">
        <v>46270</v>
      </c>
      <c r="C1415" s="51" t="n">
        <v>91399437</v>
      </c>
      <c r="D1415" s="62" t="s">
        <v>65</v>
      </c>
      <c r="E1415" s="55" t="s">
        <v>63</v>
      </c>
      <c r="F1415" s="51" t="s">
        <v>15</v>
      </c>
      <c r="G1415" s="56" t="n">
        <v>50</v>
      </c>
      <c r="H1415" s="38" t="n">
        <v>0.15</v>
      </c>
      <c r="I1415" s="38" t="n">
        <v>7.5</v>
      </c>
      <c r="J1415" s="13"/>
    </row>
    <row r="1416" ht="22.5" customHeight="1">
      <c r="A1416" s="12" t="n">
        <f>WEEKNUM(B1416,2)</f>
        <v>36</v>
      </c>
      <c r="B1416" s="32" t="n">
        <v>46270</v>
      </c>
      <c r="C1416" s="51" t="n">
        <v>5556054</v>
      </c>
      <c r="D1416" s="62" t="s">
        <v>66</v>
      </c>
      <c r="E1416" s="51" t="s">
        <v>39</v>
      </c>
      <c r="F1416" s="51" t="s">
        <v>15</v>
      </c>
      <c r="G1416" s="56" t="n">
        <v>3</v>
      </c>
      <c r="H1416" s="38" t="n">
        <v>1.66</v>
      </c>
      <c r="I1416" s="38" t="n">
        <v>4.98</v>
      </c>
      <c r="J1416" s="13"/>
    </row>
    <row r="1417" ht="22.5" customHeight="1">
      <c r="A1417" s="12" t="n">
        <f>WEEKNUM(B1417,2)</f>
        <v>36</v>
      </c>
      <c r="B1417" s="32" t="n">
        <v>46270</v>
      </c>
      <c r="C1417" s="51" t="n">
        <v>8628042</v>
      </c>
      <c r="D1417" s="62" t="s">
        <v>30</v>
      </c>
      <c r="E1417" s="51" t="s">
        <v>14</v>
      </c>
      <c r="F1417" s="51" t="s">
        <v>26</v>
      </c>
      <c r="G1417" s="56" t="n">
        <v>654</v>
      </c>
      <c r="H1417" s="38" t="n">
        <v>0.56</v>
      </c>
      <c r="I1417" s="38" t="n">
        <v>368.49</v>
      </c>
      <c r="J1417" s="13"/>
    </row>
    <row r="1418" ht="22.5" customHeight="1">
      <c r="A1418" s="12" t="n">
        <f>WEEKNUM(B1418,2)</f>
        <v>36</v>
      </c>
      <c r="B1418" s="32" t="n">
        <v>46270</v>
      </c>
      <c r="C1418" s="51" t="n">
        <v>9297014</v>
      </c>
      <c r="D1418" s="62" t="s">
        <v>13</v>
      </c>
      <c r="E1418" s="51" t="s">
        <v>14</v>
      </c>
      <c r="F1418" s="51" t="s">
        <v>26</v>
      </c>
      <c r="G1418" s="56" t="n">
        <v>98</v>
      </c>
      <c r="H1418" s="38" t="n">
        <v>0.07</v>
      </c>
      <c r="I1418" s="38" t="n">
        <v>6.62</v>
      </c>
      <c r="J1418" s="13"/>
    </row>
    <row r="1419" ht="22.5" customHeight="1">
      <c r="A1419" s="12" t="n">
        <f>WEEKNUM(B1419,2)</f>
        <v>36</v>
      </c>
      <c r="B1419" s="32" t="n">
        <v>46270</v>
      </c>
      <c r="C1419" s="51" t="n">
        <v>7815836</v>
      </c>
      <c r="D1419" s="62" t="s">
        <v>67</v>
      </c>
      <c r="E1419" s="51" t="s">
        <v>39</v>
      </c>
      <c r="F1419" s="83" t="s">
        <v>15</v>
      </c>
      <c r="G1419" s="56" t="n">
        <v>3481</v>
      </c>
      <c r="H1419" s="38" t="n">
        <v>0.107</v>
      </c>
      <c r="I1419" s="38" t="n">
        <v>373.51</v>
      </c>
      <c r="J1419" s="13"/>
    </row>
    <row r="1420" ht="22.5" customHeight="1">
      <c r="A1420" s="12" t="n">
        <f>WEEKNUM(B1420,2)</f>
        <v>36</v>
      </c>
      <c r="B1420" s="32" t="n">
        <v>46270</v>
      </c>
      <c r="C1420" s="51" t="n">
        <v>9751142</v>
      </c>
      <c r="D1420" s="62" t="s">
        <v>93</v>
      </c>
      <c r="E1420" s="51" t="s">
        <v>11</v>
      </c>
      <c r="F1420" s="55" t="s">
        <v>32</v>
      </c>
      <c r="G1420" s="56" t="n">
        <v>1</v>
      </c>
      <c r="H1420" s="38" t="n">
        <v>1.76</v>
      </c>
      <c r="I1420" s="38" t="n">
        <v>1.76</v>
      </c>
      <c r="J1420" s="63" t="n">
        <v>1.756</v>
      </c>
    </row>
    <row r="1421" ht="22.5" customHeight="1">
      <c r="A1421" s="12" t="n">
        <f>WEEKNUM(B1421,2)</f>
        <v>36</v>
      </c>
      <c r="B1421" s="32" t="n">
        <v>46270</v>
      </c>
      <c r="C1421" s="51" t="n">
        <v>8312006</v>
      </c>
      <c r="D1421" s="62" t="s">
        <v>68</v>
      </c>
      <c r="E1421" s="51" t="s">
        <v>14</v>
      </c>
      <c r="F1421" s="51" t="s">
        <v>15</v>
      </c>
      <c r="G1421" s="56" t="n">
        <v>17</v>
      </c>
      <c r="H1421" s="38" t="n">
        <v>0.12</v>
      </c>
      <c r="I1421" s="38" t="n">
        <v>2.04</v>
      </c>
      <c r="J1421" s="13"/>
    </row>
    <row r="1422" ht="22.5" customHeight="1">
      <c r="A1422" s="12" t="n">
        <f>WEEKNUM(B1422,2)</f>
        <v>36</v>
      </c>
      <c r="B1422" s="32" t="n">
        <v>46270</v>
      </c>
      <c r="C1422" s="51" t="n">
        <v>91467820</v>
      </c>
      <c r="D1422" s="62" t="s">
        <v>69</v>
      </c>
      <c r="E1422" s="51" t="s">
        <v>39</v>
      </c>
      <c r="F1422" s="51" t="s">
        <v>15</v>
      </c>
      <c r="G1422" s="56" t="n">
        <v>200</v>
      </c>
      <c r="H1422" s="38" t="n">
        <v>0.1</v>
      </c>
      <c r="I1422" s="38" t="n">
        <v>20</v>
      </c>
      <c r="J1422" s="13"/>
    </row>
    <row r="1423" ht="22.5" customHeight="1">
      <c r="A1423" s="12" t="n">
        <f>WEEKNUM(B1423,2)</f>
        <v>36</v>
      </c>
      <c r="B1423" s="32" t="n">
        <v>46270</v>
      </c>
      <c r="C1423" s="51" t="n">
        <v>91467821</v>
      </c>
      <c r="D1423" s="62" t="s">
        <v>69</v>
      </c>
      <c r="E1423" s="51" t="s">
        <v>17</v>
      </c>
      <c r="F1423" s="51" t="s">
        <v>15</v>
      </c>
      <c r="G1423" s="56" t="n">
        <v>100</v>
      </c>
      <c r="H1423" s="38" t="n">
        <v>0.17</v>
      </c>
      <c r="I1423" s="38" t="n">
        <v>17</v>
      </c>
      <c r="J1423" s="13"/>
    </row>
    <row r="1424" ht="22.5" customHeight="1">
      <c r="A1424" s="12" t="n">
        <f>WEEKNUM(B1424,2)</f>
        <v>36</v>
      </c>
      <c r="B1424" s="32" t="n">
        <v>46270</v>
      </c>
      <c r="C1424" s="51" t="n">
        <v>10295313</v>
      </c>
      <c r="D1424" s="62" t="s">
        <v>68</v>
      </c>
      <c r="E1424" s="51" t="s">
        <v>14</v>
      </c>
      <c r="F1424" s="51" t="s">
        <v>15</v>
      </c>
      <c r="G1424" s="56" t="n">
        <v>0</v>
      </c>
      <c r="H1424" s="38" t="n">
        <v>0</v>
      </c>
      <c r="I1424" s="38" t="n">
        <v>0</v>
      </c>
      <c r="J1424" s="13"/>
    </row>
    <row r="1425" ht="22.5" customHeight="1">
      <c r="A1425" s="12" t="n">
        <f>WEEKNUM(B1425,2)</f>
        <v>36</v>
      </c>
      <c r="B1425" s="32" t="n">
        <v>46270</v>
      </c>
      <c r="C1425" s="51" t="n">
        <v>91496145</v>
      </c>
      <c r="D1425" s="62" t="s">
        <v>69</v>
      </c>
      <c r="E1425" s="55" t="s">
        <v>63</v>
      </c>
      <c r="F1425" s="51" t="s">
        <v>15</v>
      </c>
      <c r="G1425" s="56" t="n">
        <v>50</v>
      </c>
      <c r="H1425" s="38" t="n">
        <v>0.15</v>
      </c>
      <c r="I1425" s="38" t="n">
        <v>7.5</v>
      </c>
      <c r="J1425" s="13"/>
    </row>
    <row r="1426" ht="22.5" customHeight="1">
      <c r="A1426" s="12" t="n">
        <f>WEEKNUM(B1426,2)</f>
        <v>36</v>
      </c>
      <c r="B1426" s="32" t="n">
        <v>46270</v>
      </c>
      <c r="C1426" s="51" t="n">
        <v>91496146</v>
      </c>
      <c r="D1426" s="62" t="s">
        <v>69</v>
      </c>
      <c r="E1426" s="51" t="s">
        <v>47</v>
      </c>
      <c r="F1426" s="51" t="s">
        <v>15</v>
      </c>
      <c r="G1426" s="56" t="n">
        <v>200</v>
      </c>
      <c r="H1426" s="38" t="n">
        <v>0.14</v>
      </c>
      <c r="I1426" s="38" t="n">
        <v>28</v>
      </c>
      <c r="J1426" s="13"/>
    </row>
    <row r="1427" ht="22.5" customHeight="1">
      <c r="A1427" s="12" t="n">
        <f>WEEKNUM(B1427,2)</f>
        <v>36</v>
      </c>
      <c r="B1427" s="32" t="n">
        <v>46270</v>
      </c>
      <c r="C1427" s="51" t="n">
        <v>91496147</v>
      </c>
      <c r="D1427" s="62" t="s">
        <v>69</v>
      </c>
      <c r="E1427" s="51" t="s">
        <v>11</v>
      </c>
      <c r="F1427" s="51" t="s">
        <v>15</v>
      </c>
      <c r="G1427" s="56" t="n">
        <v>134</v>
      </c>
      <c r="H1427" s="38" t="n">
        <v>0.13</v>
      </c>
      <c r="I1427" s="38" t="n">
        <v>17.42</v>
      </c>
      <c r="J1427" s="13"/>
    </row>
    <row r="1428" ht="22.5" customHeight="1">
      <c r="A1428" s="12" t="n">
        <f>WEEKNUM(B1428,2)</f>
        <v>36</v>
      </c>
      <c r="B1428" s="32" t="n">
        <v>46270</v>
      </c>
      <c r="C1428" s="51" t="n">
        <v>91496148</v>
      </c>
      <c r="D1428" s="62" t="s">
        <v>69</v>
      </c>
      <c r="E1428" s="51" t="s">
        <v>14</v>
      </c>
      <c r="F1428" s="51" t="s">
        <v>15</v>
      </c>
      <c r="G1428" s="56" t="n">
        <v>160</v>
      </c>
      <c r="H1428" s="38" t="n">
        <v>0.15</v>
      </c>
      <c r="I1428" s="38" t="n">
        <v>24</v>
      </c>
      <c r="J1428" s="13"/>
    </row>
    <row r="1429" ht="22.5" customHeight="1">
      <c r="A1429" s="12" t="n">
        <f>WEEKNUM(B1429,2)</f>
        <v>36</v>
      </c>
      <c r="B1429" s="32" t="n">
        <v>46270</v>
      </c>
      <c r="C1429" s="51" t="n">
        <v>10765365</v>
      </c>
      <c r="D1429" s="62" t="s">
        <v>70</v>
      </c>
      <c r="E1429" s="55" t="s">
        <v>63</v>
      </c>
      <c r="F1429" s="51" t="s">
        <v>15</v>
      </c>
      <c r="G1429" s="56" t="n">
        <v>73</v>
      </c>
      <c r="H1429" s="38" t="n">
        <v>0.183</v>
      </c>
      <c r="I1429" s="38" t="n">
        <v>13.35</v>
      </c>
      <c r="J1429" s="13"/>
    </row>
    <row r="1430" ht="22.5" customHeight="1">
      <c r="A1430" s="12" t="n">
        <f>WEEKNUM(B1430,2)</f>
        <v>36</v>
      </c>
      <c r="B1430" s="32" t="n">
        <v>46270</v>
      </c>
      <c r="C1430" s="51" t="n">
        <v>11079953</v>
      </c>
      <c r="D1430" s="62" t="s">
        <v>66</v>
      </c>
      <c r="E1430" s="51" t="s">
        <v>39</v>
      </c>
      <c r="F1430" s="51" t="s">
        <v>15</v>
      </c>
      <c r="G1430" s="56" t="n">
        <v>0</v>
      </c>
      <c r="H1430" s="38" t="n">
        <v>0</v>
      </c>
      <c r="I1430" s="38" t="n">
        <v>0</v>
      </c>
      <c r="J1430" s="13"/>
    </row>
    <row r="1431" ht="22.5" customHeight="1">
      <c r="A1431" s="12" t="n">
        <f>WEEKNUM(B1431,2)</f>
        <v>36</v>
      </c>
      <c r="B1431" s="32" t="n">
        <v>46270</v>
      </c>
      <c r="C1431" s="51" t="n">
        <v>11079265</v>
      </c>
      <c r="D1431" s="62" t="s">
        <v>93</v>
      </c>
      <c r="E1431" s="51" t="s">
        <v>11</v>
      </c>
      <c r="F1431" s="55" t="s">
        <v>32</v>
      </c>
      <c r="G1431" s="56" t="n">
        <v>0</v>
      </c>
      <c r="H1431" s="38" t="n">
        <v>0</v>
      </c>
      <c r="I1431" s="38" t="n">
        <v>0.54</v>
      </c>
      <c r="J1431" s="63" t="n">
        <v>0</v>
      </c>
    </row>
    <row r="1432" ht="22.5" customHeight="1">
      <c r="A1432" s="12" t="n">
        <f>WEEKNUM(B1432,2)</f>
        <v>36</v>
      </c>
      <c r="B1432" s="32" t="n">
        <v>46270</v>
      </c>
      <c r="C1432" s="51" t="n">
        <v>9535696</v>
      </c>
      <c r="D1432" s="62" t="s">
        <v>89</v>
      </c>
      <c r="E1432" s="55" t="s">
        <v>39</v>
      </c>
      <c r="F1432" s="51" t="s">
        <v>15</v>
      </c>
      <c r="G1432" s="56" t="n">
        <v>0</v>
      </c>
      <c r="H1432" s="38" t="n">
        <v>0</v>
      </c>
      <c r="I1432" s="38" t="n">
        <v>0</v>
      </c>
      <c r="J1432" s="13"/>
    </row>
    <row r="1433" ht="22.5" customHeight="1">
      <c r="A1433" s="12" t="n">
        <f>WEEKNUM(B1433,2)</f>
        <v>36</v>
      </c>
      <c r="B1433" s="32" t="n">
        <v>46270</v>
      </c>
      <c r="C1433" s="51" t="n">
        <v>11690181</v>
      </c>
      <c r="D1433" s="62" t="s">
        <v>71</v>
      </c>
      <c r="E1433" s="51" t="s">
        <v>14</v>
      </c>
      <c r="F1433" s="51" t="s">
        <v>15</v>
      </c>
      <c r="G1433" s="56" t="n">
        <v>500</v>
      </c>
      <c r="H1433" s="38" t="n">
        <v>0.421</v>
      </c>
      <c r="I1433" s="38" t="n">
        <v>210.3</v>
      </c>
      <c r="J1433" s="13"/>
    </row>
    <row r="1434" ht="22.5" customHeight="1">
      <c r="A1434" s="12" t="n">
        <f>WEEKNUM(B1434,2)</f>
        <v>36</v>
      </c>
      <c r="B1434" s="32" t="n">
        <v>46270</v>
      </c>
      <c r="C1434" s="51" t="n">
        <v>11836152</v>
      </c>
      <c r="D1434" s="62" t="s">
        <v>67</v>
      </c>
      <c r="E1434" s="55" t="s">
        <v>39</v>
      </c>
      <c r="F1434" s="51" t="s">
        <v>15</v>
      </c>
      <c r="G1434" s="56" t="n">
        <v>0</v>
      </c>
      <c r="H1434" s="38" t="n">
        <v>0</v>
      </c>
      <c r="I1434" s="38" t="n">
        <v>0</v>
      </c>
      <c r="J1434" s="69"/>
    </row>
    <row r="1435" ht="22.5" customHeight="1">
      <c r="A1435" s="12" t="n">
        <f>WEEKNUM(B1435,2)</f>
        <v>36</v>
      </c>
      <c r="B1435" s="32" t="n">
        <v>46270</v>
      </c>
      <c r="C1435" s="51" t="n">
        <v>11862336</v>
      </c>
      <c r="D1435" s="62" t="s">
        <v>64</v>
      </c>
      <c r="E1435" s="74" t="s">
        <v>29</v>
      </c>
      <c r="F1435" s="51" t="s">
        <v>15</v>
      </c>
      <c r="G1435" s="56" t="n">
        <v>0</v>
      </c>
      <c r="H1435" s="38" t="n">
        <v>0</v>
      </c>
      <c r="I1435" s="38" t="n">
        <v>0</v>
      </c>
      <c r="J1435" s="69"/>
    </row>
    <row r="1436" ht="22.5" customHeight="1">
      <c r="A1436" s="12" t="n">
        <f>WEEKNUM(B1436,2)</f>
        <v>36</v>
      </c>
      <c r="B1436" s="32" t="n">
        <v>46270</v>
      </c>
      <c r="C1436" s="51" t="n">
        <v>11924259</v>
      </c>
      <c r="D1436" s="62" t="s">
        <v>72</v>
      </c>
      <c r="E1436" s="55" t="s">
        <v>39</v>
      </c>
      <c r="F1436" s="51" t="s">
        <v>15</v>
      </c>
      <c r="G1436" s="56" t="n">
        <v>55</v>
      </c>
      <c r="H1436" s="38" t="n">
        <v>0.12</v>
      </c>
      <c r="I1436" s="38" t="n">
        <v>6.6</v>
      </c>
      <c r="J1436" s="69"/>
    </row>
    <row r="1437" ht="22.5" customHeight="1">
      <c r="A1437" s="12" t="n">
        <f>WEEKNUM(B1437,2)</f>
        <v>36</v>
      </c>
      <c r="B1437" s="32" t="n">
        <v>46270</v>
      </c>
      <c r="C1437" s="51" t="n">
        <v>11924419</v>
      </c>
      <c r="D1437" s="62" t="s">
        <v>72</v>
      </c>
      <c r="E1437" s="55" t="s">
        <v>39</v>
      </c>
      <c r="F1437" s="55" t="s">
        <v>26</v>
      </c>
      <c r="G1437" s="56" t="n">
        <v>32</v>
      </c>
      <c r="H1437" s="38" t="n">
        <v>0.04</v>
      </c>
      <c r="I1437" s="38" t="n">
        <v>1.41</v>
      </c>
      <c r="J1437" s="69"/>
    </row>
    <row r="1438" ht="22.5" customHeight="1">
      <c r="A1438" s="12" t="n">
        <f>WEEKNUM(B1438,2)</f>
        <v>36</v>
      </c>
      <c r="B1438" s="32" t="n">
        <v>46270</v>
      </c>
      <c r="C1438" s="51" t="n">
        <v>6395488</v>
      </c>
      <c r="D1438" s="62" t="s">
        <v>42</v>
      </c>
      <c r="E1438" s="51" t="s">
        <v>14</v>
      </c>
      <c r="F1438" s="51" t="s">
        <v>15</v>
      </c>
      <c r="G1438" s="73" t="n">
        <v>200</v>
      </c>
      <c r="H1438" s="59" t="n">
        <v>0.3</v>
      </c>
      <c r="I1438" s="59" t="n">
        <v>60</v>
      </c>
      <c r="J1438" s="13"/>
    </row>
    <row r="1439" ht="22.5" customHeight="1">
      <c r="A1439" s="12" t="n">
        <f>WEEKNUM(B1439,2)</f>
        <v>36</v>
      </c>
      <c r="B1439" s="32" t="n">
        <v>46270</v>
      </c>
      <c r="C1439" s="51" t="n">
        <v>8291713</v>
      </c>
      <c r="D1439" s="61" t="s">
        <v>43</v>
      </c>
      <c r="E1439" s="55" t="s">
        <v>14</v>
      </c>
      <c r="F1439" s="51" t="s">
        <v>15</v>
      </c>
      <c r="G1439" s="34" t="n">
        <v>1500</v>
      </c>
      <c r="H1439" s="38" t="n">
        <v>0.14</v>
      </c>
      <c r="I1439" s="38" t="n">
        <v>210</v>
      </c>
      <c r="J1439" s="13"/>
    </row>
    <row r="1440" ht="22.5" customHeight="1">
      <c r="A1440" s="12" t="n">
        <f>WEEKNUM(B1440,2)</f>
        <v>36</v>
      </c>
      <c r="B1440" s="32" t="n">
        <v>46270</v>
      </c>
      <c r="C1440" s="51" t="n">
        <v>8566541</v>
      </c>
      <c r="D1440" s="61" t="s">
        <v>73</v>
      </c>
      <c r="E1440" s="55" t="s">
        <v>14</v>
      </c>
      <c r="F1440" s="55" t="s">
        <v>26</v>
      </c>
      <c r="G1440" s="57" t="n">
        <v>338</v>
      </c>
      <c r="H1440" s="38" t="n">
        <v>0.17</v>
      </c>
      <c r="I1440" s="38" t="n">
        <v>58.66</v>
      </c>
      <c r="J1440" s="13"/>
    </row>
    <row r="1441" ht="22.5" customHeight="1">
      <c r="A1441" s="12" t="n">
        <f>WEEKNUM(B1441,2)</f>
        <v>36</v>
      </c>
      <c r="B1441" s="32" t="n">
        <v>46270</v>
      </c>
      <c r="C1441" s="51" t="n">
        <v>8566084</v>
      </c>
      <c r="D1441" s="61" t="s">
        <v>74</v>
      </c>
      <c r="E1441" s="55" t="s">
        <v>29</v>
      </c>
      <c r="F1441" s="51" t="s">
        <v>15</v>
      </c>
      <c r="G1441" s="57" t="n">
        <v>100</v>
      </c>
      <c r="H1441" s="38" t="n">
        <v>0.12</v>
      </c>
      <c r="I1441" s="38" t="n">
        <v>12</v>
      </c>
      <c r="J1441" s="13"/>
    </row>
    <row r="1442" ht="22.5" customHeight="1">
      <c r="A1442" s="12" t="n">
        <f>WEEKNUM(B1442,2)</f>
        <v>36</v>
      </c>
      <c r="B1442" s="32" t="n">
        <v>46270</v>
      </c>
      <c r="C1442" s="51" t="n">
        <v>2937658</v>
      </c>
      <c r="D1442" s="61" t="s">
        <v>75</v>
      </c>
      <c r="E1442" s="55" t="s">
        <v>14</v>
      </c>
      <c r="F1442" s="51" t="s">
        <v>15</v>
      </c>
      <c r="G1442" s="57" t="n">
        <v>100</v>
      </c>
      <c r="H1442" s="38" t="n">
        <v>0.123</v>
      </c>
      <c r="I1442" s="38" t="n">
        <v>12.331</v>
      </c>
      <c r="J1442" s="13"/>
    </row>
    <row r="1443" ht="22.5" customHeight="1">
      <c r="A1443" s="12" t="n">
        <f>WEEKNUM(B1443,2)</f>
        <v>36</v>
      </c>
      <c r="B1443" s="32" t="n">
        <v>46270</v>
      </c>
      <c r="C1443" s="51" t="n">
        <v>6706444</v>
      </c>
      <c r="D1443" s="61" t="s">
        <v>76</v>
      </c>
      <c r="E1443" s="12" t="s">
        <v>77</v>
      </c>
      <c r="F1443" s="55" t="s">
        <v>12</v>
      </c>
      <c r="G1443" s="57" t="n">
        <v>14</v>
      </c>
      <c r="H1443" s="38" t="n">
        <v>0.879</v>
      </c>
      <c r="I1443" s="38" t="n">
        <v>12.3085</v>
      </c>
      <c r="J1443" s="13"/>
    </row>
    <row r="1444" ht="22.5" customHeight="1">
      <c r="A1444" s="12" t="n">
        <f>WEEKNUM(B1444,2)</f>
        <v>36</v>
      </c>
      <c r="B1444" s="32" t="n">
        <v>46270</v>
      </c>
      <c r="C1444" s="51" t="n">
        <v>5963354</v>
      </c>
      <c r="D1444" s="62" t="s">
        <v>76</v>
      </c>
      <c r="E1444" s="12" t="s">
        <v>77</v>
      </c>
      <c r="F1444" s="51" t="s">
        <v>15</v>
      </c>
      <c r="G1444" s="57" t="n">
        <v>362</v>
      </c>
      <c r="H1444" s="38" t="n">
        <v>0.583</v>
      </c>
      <c r="I1444" s="38" t="n">
        <v>210.938</v>
      </c>
      <c r="J1444" s="63"/>
    </row>
    <row r="1445" ht="22.5" customHeight="1">
      <c r="A1445" s="12" t="n">
        <f>WEEKNUM(B1445,2)</f>
        <v>36</v>
      </c>
      <c r="B1445" s="32" t="n">
        <v>46270</v>
      </c>
      <c r="C1445" s="51" t="n">
        <v>9686529</v>
      </c>
      <c r="D1445" s="61" t="s">
        <v>76</v>
      </c>
      <c r="E1445" s="38" t="s">
        <v>78</v>
      </c>
      <c r="F1445" s="51" t="s">
        <v>15</v>
      </c>
      <c r="G1445" s="57" t="n">
        <v>29</v>
      </c>
      <c r="H1445" s="38" t="n">
        <v>0.5</v>
      </c>
      <c r="I1445" s="38" t="n">
        <v>14.5</v>
      </c>
      <c r="J1445" s="13"/>
    </row>
    <row r="1446" ht="22.5" customHeight="1">
      <c r="A1446" s="12" t="n">
        <f>WEEKNUM(B1446,2)</f>
        <v>36</v>
      </c>
      <c r="B1446" s="32" t="n">
        <v>46270</v>
      </c>
      <c r="C1446" s="51" t="n">
        <v>5963400</v>
      </c>
      <c r="D1446" s="61" t="s">
        <v>76</v>
      </c>
      <c r="E1446" s="38" t="s">
        <v>79</v>
      </c>
      <c r="F1446" s="51" t="s">
        <v>15</v>
      </c>
      <c r="G1446" s="57" t="n">
        <v>300</v>
      </c>
      <c r="H1446" s="38" t="n">
        <v>0.478</v>
      </c>
      <c r="I1446" s="38" t="n">
        <v>143.37</v>
      </c>
      <c r="J1446" s="13"/>
    </row>
    <row r="1447" ht="22.5" customHeight="1">
      <c r="A1447" s="37" t="n">
        <f>WEEKNUM(B1447,2)</f>
        <v>36</v>
      </c>
      <c r="B1447" s="32" t="n">
        <v>46270</v>
      </c>
      <c r="C1447" s="64" t="n">
        <v>10080665</v>
      </c>
      <c r="D1447" s="67" t="s">
        <v>76</v>
      </c>
      <c r="E1447" s="38" t="s">
        <v>80</v>
      </c>
      <c r="F1447" s="51" t="s">
        <v>15</v>
      </c>
      <c r="G1447" s="57" t="n">
        <v>15</v>
      </c>
      <c r="H1447" s="38" t="n">
        <v>0.38</v>
      </c>
      <c r="I1447" s="38" t="n">
        <v>5.7</v>
      </c>
      <c r="J1447" s="13"/>
    </row>
    <row r="1448" ht="22.5" customHeight="1">
      <c r="A1448" s="12" t="n">
        <f>WEEKNUM(B1448,2)</f>
        <v>36</v>
      </c>
      <c r="B1448" s="32" t="n">
        <v>46270</v>
      </c>
      <c r="C1448" s="12" t="n">
        <v>91520433</v>
      </c>
      <c r="D1448" s="61" t="s">
        <v>69</v>
      </c>
      <c r="E1448" s="38" t="s">
        <v>14</v>
      </c>
      <c r="F1448" s="51" t="s">
        <v>15</v>
      </c>
      <c r="G1448" s="57" t="n">
        <v>0</v>
      </c>
      <c r="H1448" s="38" t="n">
        <v>0</v>
      </c>
      <c r="I1448" s="38" t="n">
        <v>0</v>
      </c>
      <c r="J1448" s="13"/>
    </row>
    <row r="1449" ht="22.5" customHeight="1">
      <c r="A1449" s="12" t="n">
        <f>WEEKNUM(B1449,2)</f>
        <v>36</v>
      </c>
      <c r="B1449" s="32" t="n">
        <v>46270</v>
      </c>
      <c r="C1449" s="51" t="n">
        <v>91528810</v>
      </c>
      <c r="D1449" s="61" t="s">
        <v>94</v>
      </c>
      <c r="E1449" s="38" t="s">
        <v>14</v>
      </c>
      <c r="F1449" s="51" t="s">
        <v>15</v>
      </c>
      <c r="G1449" s="57" t="n">
        <v>0</v>
      </c>
      <c r="H1449" s="38" t="n">
        <v>0</v>
      </c>
      <c r="I1449" s="38" t="n">
        <v>0</v>
      </c>
      <c r="J1449" s="13"/>
    </row>
    <row r="1450" ht="22.5" customHeight="1">
      <c r="A1450" s="12" t="n">
        <f>WEEKNUM(B1450,2)</f>
        <v>36</v>
      </c>
      <c r="B1450" s="32" t="n">
        <v>46270</v>
      </c>
      <c r="C1450" s="51" t="n">
        <v>5623760</v>
      </c>
      <c r="D1450" s="61" t="s">
        <v>81</v>
      </c>
      <c r="E1450" s="38" t="s">
        <v>14</v>
      </c>
      <c r="F1450" s="51" t="s">
        <v>15</v>
      </c>
      <c r="G1450" s="57" t="n">
        <v>50</v>
      </c>
      <c r="H1450" s="38" t="n">
        <v>0.151</v>
      </c>
      <c r="I1450" s="38" t="n">
        <v>7.55</v>
      </c>
      <c r="J1450" s="13"/>
    </row>
    <row r="1451" ht="22.5" customHeight="1">
      <c r="A1451" s="12" t="n">
        <f>WEEKNUM(B1451,2)</f>
        <v>36</v>
      </c>
      <c r="B1451" s="32" t="n">
        <v>46270</v>
      </c>
      <c r="C1451" s="51" t="n">
        <v>11078827</v>
      </c>
      <c r="D1451" s="61" t="s">
        <v>76</v>
      </c>
      <c r="E1451" s="38" t="s">
        <v>79</v>
      </c>
      <c r="F1451" s="51" t="s">
        <v>15</v>
      </c>
      <c r="G1451" s="57" t="n">
        <v>0</v>
      </c>
      <c r="H1451" s="38" t="n">
        <v>0</v>
      </c>
      <c r="I1451" s="38" t="n">
        <v>0</v>
      </c>
      <c r="J1451" s="13"/>
    </row>
    <row r="1452" ht="22.5" customHeight="1">
      <c r="A1452" s="12" t="n">
        <f>WEEKNUM(B1452,2)</f>
        <v>36</v>
      </c>
      <c r="B1452" s="32" t="n">
        <v>46270</v>
      </c>
      <c r="C1452" s="51" t="n">
        <v>11078981</v>
      </c>
      <c r="D1452" s="61" t="s">
        <v>76</v>
      </c>
      <c r="E1452" s="12" t="s">
        <v>77</v>
      </c>
      <c r="F1452" s="51" t="s">
        <v>15</v>
      </c>
      <c r="G1452" s="57" t="n">
        <v>0</v>
      </c>
      <c r="H1452" s="38" t="n">
        <v>0</v>
      </c>
      <c r="I1452" s="38" t="n">
        <v>0</v>
      </c>
      <c r="J1452" s="13"/>
    </row>
    <row r="1453" ht="22.5" customHeight="1">
      <c r="A1453" s="12" t="n">
        <f>WEEKNUM(B1453,2)</f>
        <v>36</v>
      </c>
      <c r="B1453" s="32" t="n">
        <v>46270</v>
      </c>
      <c r="C1453" s="51" t="n">
        <v>11080833</v>
      </c>
      <c r="D1453" s="61" t="s">
        <v>76</v>
      </c>
      <c r="E1453" s="38" t="s">
        <v>78</v>
      </c>
      <c r="F1453" s="51" t="s">
        <v>15</v>
      </c>
      <c r="G1453" s="57" t="n">
        <v>0</v>
      </c>
      <c r="H1453" s="38" t="n">
        <v>0</v>
      </c>
      <c r="I1453" s="38" t="n">
        <v>0</v>
      </c>
      <c r="J1453" s="13"/>
    </row>
    <row r="1454" ht="22.5" customHeight="1">
      <c r="A1454" s="12" t="n">
        <f>WEEKNUM(B1454,2)</f>
        <v>36</v>
      </c>
      <c r="B1454" s="32" t="n">
        <v>46270</v>
      </c>
      <c r="C1454" s="51" t="n">
        <v>11081056</v>
      </c>
      <c r="D1454" s="61" t="s">
        <v>76</v>
      </c>
      <c r="E1454" s="38" t="s">
        <v>80</v>
      </c>
      <c r="F1454" s="51" t="s">
        <v>15</v>
      </c>
      <c r="G1454" s="57" t="n">
        <v>0</v>
      </c>
      <c r="H1454" s="38" t="n">
        <v>0</v>
      </c>
      <c r="I1454" s="38" t="n">
        <v>0</v>
      </c>
      <c r="J1454" s="13"/>
    </row>
    <row r="1455" ht="22.5" customHeight="1">
      <c r="A1455" s="12" t="n">
        <f>WEEKNUM(B1455,2)</f>
        <v>36</v>
      </c>
      <c r="B1455" s="32" t="n">
        <v>46270</v>
      </c>
      <c r="C1455" s="51" t="n">
        <v>11078963</v>
      </c>
      <c r="D1455" s="61" t="s">
        <v>75</v>
      </c>
      <c r="E1455" s="38" t="s">
        <v>14</v>
      </c>
      <c r="F1455" s="51" t="s">
        <v>15</v>
      </c>
      <c r="G1455" s="57" t="n">
        <v>39</v>
      </c>
      <c r="H1455" s="38" t="n">
        <v>0.4</v>
      </c>
      <c r="I1455" s="38" t="n">
        <v>15.6</v>
      </c>
      <c r="J1455" s="13"/>
    </row>
    <row r="1456" ht="22.5" customHeight="1">
      <c r="A1456" s="12" t="n">
        <f>WEEKNUM(B1456,2)</f>
        <v>36</v>
      </c>
      <c r="B1456" s="32" t="n">
        <v>46270</v>
      </c>
      <c r="C1456" s="51" t="n">
        <v>91538300</v>
      </c>
      <c r="D1456" s="61" t="s">
        <v>69</v>
      </c>
      <c r="E1456" s="38" t="s">
        <v>39</v>
      </c>
      <c r="F1456" s="51" t="s">
        <v>15</v>
      </c>
      <c r="G1456" s="57" t="n">
        <v>3</v>
      </c>
      <c r="H1456" s="38" t="n">
        <v>0.14</v>
      </c>
      <c r="I1456" s="38" t="n">
        <v>0.42</v>
      </c>
      <c r="J1456" s="13"/>
    </row>
    <row r="1457" ht="22.5" customHeight="1">
      <c r="A1457" s="12" t="n">
        <f>WEEKNUM(B1457,2)</f>
        <v>36</v>
      </c>
      <c r="B1457" s="32" t="n">
        <v>46270</v>
      </c>
      <c r="C1457" s="51" t="n">
        <v>91538301</v>
      </c>
      <c r="D1457" s="61" t="s">
        <v>69</v>
      </c>
      <c r="E1457" s="38" t="s">
        <v>14</v>
      </c>
      <c r="F1457" s="51" t="s">
        <v>15</v>
      </c>
      <c r="G1457" s="57" t="n">
        <v>3</v>
      </c>
      <c r="H1457" s="38" t="n">
        <v>0.22</v>
      </c>
      <c r="I1457" s="38" t="n">
        <v>0.66</v>
      </c>
      <c r="J1457" s="13"/>
    </row>
    <row r="1458" ht="22.5" customHeight="1">
      <c r="A1458" s="12" t="n">
        <f>WEEKNUM(B1458,2)</f>
        <v>36</v>
      </c>
      <c r="B1458" s="32" t="n">
        <v>46270</v>
      </c>
      <c r="C1458" s="64" t="n">
        <v>91538306</v>
      </c>
      <c r="D1458" s="67" t="s">
        <v>69</v>
      </c>
      <c r="E1458" s="38" t="s">
        <v>63</v>
      </c>
      <c r="F1458" s="51" t="s">
        <v>15</v>
      </c>
      <c r="G1458" s="57" t="n">
        <v>1</v>
      </c>
      <c r="H1458" s="38" t="n">
        <v>0.18</v>
      </c>
      <c r="I1458" s="38" t="n">
        <v>0.18</v>
      </c>
      <c r="J1458" s="13"/>
    </row>
    <row r="1459" ht="22.5" customHeight="1">
      <c r="A1459" s="12" t="n">
        <f>WEEKNUM(B1459,2)</f>
        <v>36</v>
      </c>
      <c r="B1459" s="32" t="n">
        <v>46270</v>
      </c>
      <c r="C1459" s="12" t="n">
        <v>91538307</v>
      </c>
      <c r="D1459" s="61" t="s">
        <v>69</v>
      </c>
      <c r="E1459" s="12" t="s">
        <v>17</v>
      </c>
      <c r="F1459" s="51" t="s">
        <v>15</v>
      </c>
      <c r="G1459" s="57" t="n">
        <v>0</v>
      </c>
      <c r="H1459" s="38" t="n">
        <v>0</v>
      </c>
      <c r="I1459" s="38" t="n">
        <v>0</v>
      </c>
      <c r="J1459" s="13"/>
    </row>
    <row r="1460" ht="22.5" customHeight="1">
      <c r="A1460" s="12" t="n">
        <f>WEEKNUM(B1460,2)</f>
        <v>36</v>
      </c>
      <c r="B1460" s="32" t="n">
        <v>46270</v>
      </c>
      <c r="C1460" s="12" t="n">
        <v>91538308</v>
      </c>
      <c r="D1460" s="61" t="s">
        <v>69</v>
      </c>
      <c r="E1460" s="12" t="s">
        <v>11</v>
      </c>
      <c r="F1460" s="51" t="s">
        <v>15</v>
      </c>
      <c r="G1460" s="57" t="n">
        <v>0</v>
      </c>
      <c r="H1460" s="38" t="n">
        <v>0</v>
      </c>
      <c r="I1460" s="38" t="n">
        <v>0</v>
      </c>
      <c r="J1460" s="13"/>
    </row>
    <row r="1461" ht="22.5" customHeight="1">
      <c r="A1461" s="12" t="n">
        <f>WEEKNUM(B1461,2)</f>
        <v>36</v>
      </c>
      <c r="B1461" s="32" t="n">
        <v>46270</v>
      </c>
      <c r="C1461" s="51" t="n">
        <v>91538309</v>
      </c>
      <c r="D1461" s="61" t="s">
        <v>69</v>
      </c>
      <c r="E1461" s="38" t="s">
        <v>47</v>
      </c>
      <c r="F1461" s="51" t="s">
        <v>15</v>
      </c>
      <c r="G1461" s="57" t="n">
        <v>1</v>
      </c>
      <c r="H1461" s="38" t="n">
        <v>0.18</v>
      </c>
      <c r="I1461" s="38" t="n">
        <v>0.18</v>
      </c>
      <c r="J1461" s="13"/>
    </row>
    <row r="1462" ht="22.5" customHeight="1">
      <c r="A1462" s="12" t="n">
        <f>WEEKNUM(B1462,2)</f>
        <v>36</v>
      </c>
      <c r="B1462" s="32" t="n">
        <v>46270</v>
      </c>
      <c r="C1462" s="51" t="n">
        <v>11511535</v>
      </c>
      <c r="D1462" s="61" t="s">
        <v>75</v>
      </c>
      <c r="E1462" s="38" t="s">
        <v>14</v>
      </c>
      <c r="F1462" s="55" t="s">
        <v>26</v>
      </c>
      <c r="G1462" s="57" t="n">
        <v>113</v>
      </c>
      <c r="H1462" s="38" t="n">
        <v>0.38</v>
      </c>
      <c r="I1462" s="38" t="n">
        <v>43.1</v>
      </c>
      <c r="J1462" s="13"/>
    </row>
    <row r="1463" ht="22.5" customHeight="1">
      <c r="A1463" s="12" t="n">
        <f>WEEKNUM(B1463,2)</f>
        <v>36</v>
      </c>
      <c r="B1463" s="32" t="n">
        <v>46270</v>
      </c>
      <c r="C1463" s="51" t="n">
        <v>11792342</v>
      </c>
      <c r="D1463" s="61" t="s">
        <v>82</v>
      </c>
      <c r="E1463" s="38" t="s">
        <v>29</v>
      </c>
      <c r="F1463" s="51" t="s">
        <v>15</v>
      </c>
      <c r="G1463" s="57" t="n">
        <v>0</v>
      </c>
      <c r="H1463" s="38" t="n">
        <v>0</v>
      </c>
      <c r="I1463" s="38" t="n">
        <v>0</v>
      </c>
      <c r="J1463" s="13"/>
    </row>
    <row r="1464" ht="22.5" customHeight="1">
      <c r="A1464" s="12" t="n">
        <f>WEEKNUM(B1464,2)</f>
        <v>36</v>
      </c>
      <c r="B1464" s="32" t="n">
        <v>46270</v>
      </c>
      <c r="C1464" s="51" t="n">
        <v>5365722</v>
      </c>
      <c r="D1464" s="61" t="s">
        <v>83</v>
      </c>
      <c r="E1464" s="38" t="s">
        <v>84</v>
      </c>
      <c r="F1464" s="55" t="s">
        <v>12</v>
      </c>
      <c r="G1464" s="57" t="n">
        <v>26</v>
      </c>
      <c r="H1464" s="38" t="n">
        <v>0.271</v>
      </c>
      <c r="I1464" s="38" t="n">
        <v>7.0573</v>
      </c>
      <c r="J1464" s="13"/>
    </row>
    <row r="1465" ht="22.5" customHeight="1">
      <c r="A1465" s="12" t="n">
        <f>WEEKNUM(B1465,2)</f>
        <v>36</v>
      </c>
      <c r="B1465" s="32" t="n">
        <v>46270</v>
      </c>
      <c r="C1465" s="51" t="n">
        <v>11924654</v>
      </c>
      <c r="D1465" s="61" t="s">
        <v>83</v>
      </c>
      <c r="E1465" s="38" t="s">
        <v>84</v>
      </c>
      <c r="F1465" s="55" t="s">
        <v>12</v>
      </c>
      <c r="G1465" s="57" t="n">
        <v>1</v>
      </c>
      <c r="H1465" s="38" t="n">
        <v>0.146</v>
      </c>
      <c r="I1465" s="38" t="n">
        <v>0.1459</v>
      </c>
      <c r="J1465" s="13"/>
    </row>
    <row r="1466" ht="22.5" customHeight="1">
      <c r="A1466" s="12"/>
      <c r="B1466" s="32"/>
      <c r="C1466" s="51"/>
      <c r="D1466" s="61"/>
      <c r="E1466" s="55"/>
      <c r="F1466" s="38"/>
      <c r="G1466" s="60"/>
      <c r="H1466" s="59"/>
      <c r="I1466" s="59"/>
      <c r="J1466" s="13"/>
    </row>
    <row r="1467" ht="22.5" customHeight="1">
      <c r="A1467" s="12" t="n">
        <f>WEEKNUM(B1467,2)</f>
        <v>36</v>
      </c>
      <c r="B1467" s="32" t="n">
        <v>46269</v>
      </c>
      <c r="C1467" s="51" t="n">
        <v>10813123</v>
      </c>
      <c r="D1467" s="61" t="s">
        <v>10</v>
      </c>
      <c r="E1467" s="55" t="s">
        <v>11</v>
      </c>
      <c r="F1467" s="38" t="s">
        <v>12</v>
      </c>
      <c r="G1467" s="12" t="n">
        <v>267</v>
      </c>
      <c r="H1467" s="38" t="n">
        <v>0.324</v>
      </c>
      <c r="I1467" s="38" t="n">
        <v>86.427</v>
      </c>
      <c r="J1467" s="13"/>
    </row>
    <row r="1468" ht="22.5" customHeight="1">
      <c r="A1468" s="12" t="n">
        <f>WEEKNUM(B1468,2)</f>
        <v>36</v>
      </c>
      <c r="B1468" s="32" t="n">
        <v>46269</v>
      </c>
      <c r="C1468" s="51" t="n">
        <v>1745925</v>
      </c>
      <c r="D1468" s="61" t="s">
        <v>13</v>
      </c>
      <c r="E1468" s="55" t="s">
        <v>14</v>
      </c>
      <c r="F1468" s="38" t="s">
        <v>15</v>
      </c>
      <c r="G1468" s="34" t="n">
        <v>500</v>
      </c>
      <c r="H1468" s="38" t="n">
        <v>0.15</v>
      </c>
      <c r="I1468" s="38" t="n">
        <v>75</v>
      </c>
      <c r="J1468" s="13"/>
    </row>
    <row r="1469" ht="22.5" customHeight="1">
      <c r="A1469" s="12" t="n">
        <f>WEEKNUM(B1469,2)</f>
        <v>36</v>
      </c>
      <c r="B1469" s="32" t="n">
        <v>46269</v>
      </c>
      <c r="C1469" s="51" t="n">
        <v>6951600</v>
      </c>
      <c r="D1469" s="61" t="s">
        <v>16</v>
      </c>
      <c r="E1469" s="55" t="s">
        <v>17</v>
      </c>
      <c r="F1469" s="38" t="s">
        <v>15</v>
      </c>
      <c r="G1469" s="34" t="n">
        <v>55</v>
      </c>
      <c r="H1469" s="38" t="n">
        <v>0.173</v>
      </c>
      <c r="I1469" s="38" t="n">
        <v>9.52</v>
      </c>
      <c r="J1469" s="13"/>
    </row>
    <row r="1470" ht="22.5" customHeight="1">
      <c r="A1470" s="12" t="n">
        <f>WEEKNUM(B1470,2)</f>
        <v>36</v>
      </c>
      <c r="B1470" s="32" t="n">
        <v>46269</v>
      </c>
      <c r="C1470" s="51" t="n">
        <v>6951594</v>
      </c>
      <c r="D1470" s="61" t="s">
        <v>16</v>
      </c>
      <c r="E1470" s="55" t="s">
        <v>18</v>
      </c>
      <c r="F1470" s="38" t="s">
        <v>15</v>
      </c>
      <c r="G1470" s="34" t="n">
        <v>107</v>
      </c>
      <c r="H1470" s="38" t="n">
        <v>0.7</v>
      </c>
      <c r="I1470" s="38" t="n">
        <v>74.9</v>
      </c>
      <c r="J1470" s="13"/>
    </row>
    <row r="1471" ht="22.5" customHeight="1">
      <c r="A1471" s="12" t="n">
        <f>WEEKNUM(B1471,2)</f>
        <v>36</v>
      </c>
      <c r="B1471" s="32" t="n">
        <v>46269</v>
      </c>
      <c r="C1471" s="51" t="n">
        <v>2732727</v>
      </c>
      <c r="D1471" s="61" t="s">
        <v>10</v>
      </c>
      <c r="E1471" s="55" t="s">
        <v>19</v>
      </c>
      <c r="F1471" s="38" t="s">
        <v>15</v>
      </c>
      <c r="G1471" s="34" t="n">
        <v>580</v>
      </c>
      <c r="H1471" s="38" t="n">
        <v>0.25</v>
      </c>
      <c r="I1471" s="38" t="n">
        <v>145.025</v>
      </c>
      <c r="J1471" s="13"/>
    </row>
    <row r="1472" ht="22.5" customHeight="1">
      <c r="A1472" s="12" t="n">
        <f>WEEKNUM(B1472,2)</f>
        <v>36</v>
      </c>
      <c r="B1472" s="32" t="n">
        <v>46269</v>
      </c>
      <c r="C1472" s="51" t="n">
        <v>5619156</v>
      </c>
      <c r="D1472" s="61" t="s">
        <v>10</v>
      </c>
      <c r="E1472" s="55" t="s">
        <v>19</v>
      </c>
      <c r="F1472" s="38" t="s">
        <v>12</v>
      </c>
      <c r="G1472" s="34" t="n">
        <v>13</v>
      </c>
      <c r="H1472" s="38" t="n">
        <v>0.478</v>
      </c>
      <c r="I1472" s="38" t="n">
        <v>6.2129</v>
      </c>
      <c r="J1472" s="13"/>
    </row>
    <row r="1473" ht="22.5" customHeight="1">
      <c r="A1473" s="12" t="n">
        <f>WEEKNUM(B1473,2)</f>
        <v>36</v>
      </c>
      <c r="B1473" s="32" t="n">
        <v>46269</v>
      </c>
      <c r="C1473" s="51" t="n">
        <v>6425889</v>
      </c>
      <c r="D1473" s="61" t="s">
        <v>10</v>
      </c>
      <c r="E1473" s="55" t="s">
        <v>20</v>
      </c>
      <c r="F1473" s="38" t="s">
        <v>15</v>
      </c>
      <c r="G1473" s="71" t="n">
        <v>155</v>
      </c>
      <c r="H1473" s="72" t="n">
        <v>0.252</v>
      </c>
      <c r="I1473" s="72" t="n">
        <v>39.125</v>
      </c>
      <c r="J1473" s="13"/>
    </row>
    <row r="1474" ht="22.5" customHeight="1">
      <c r="A1474" s="12" t="n">
        <f>WEEKNUM(B1474,2)</f>
        <v>36</v>
      </c>
      <c r="B1474" s="32" t="n">
        <v>46269</v>
      </c>
      <c r="C1474" s="51" t="n">
        <v>6439005</v>
      </c>
      <c r="D1474" s="61" t="s">
        <v>10</v>
      </c>
      <c r="E1474" s="55" t="s">
        <v>20</v>
      </c>
      <c r="F1474" s="55" t="s">
        <v>21</v>
      </c>
      <c r="G1474" s="34" t="n">
        <v>85</v>
      </c>
      <c r="H1474" s="38" t="n">
        <v>0.25</v>
      </c>
      <c r="I1474" s="38" t="n">
        <v>21.25</v>
      </c>
      <c r="J1474" s="13"/>
    </row>
    <row r="1475" ht="22.5" customHeight="1">
      <c r="A1475" s="12" t="n">
        <f>WEEKNUM(B1475,2)</f>
        <v>36</v>
      </c>
      <c r="B1475" s="32" t="n">
        <v>46269</v>
      </c>
      <c r="C1475" s="51" t="n">
        <v>7203110</v>
      </c>
      <c r="D1475" s="61" t="s">
        <v>22</v>
      </c>
      <c r="E1475" s="55" t="s">
        <v>23</v>
      </c>
      <c r="F1475" s="38" t="s">
        <v>15</v>
      </c>
      <c r="G1475" s="58" t="n">
        <v>10</v>
      </c>
      <c r="H1475" s="59" t="n">
        <v>0.2</v>
      </c>
      <c r="I1475" s="59" t="n">
        <v>2</v>
      </c>
      <c r="J1475" s="13"/>
    </row>
    <row r="1476" ht="22.5" customHeight="1">
      <c r="A1476" s="12" t="n">
        <f>WEEKNUM(B1476,2)</f>
        <v>36</v>
      </c>
      <c r="B1476" s="32" t="n">
        <v>46269</v>
      </c>
      <c r="C1476" s="51" t="n">
        <v>7202934</v>
      </c>
      <c r="D1476" s="61" t="s">
        <v>22</v>
      </c>
      <c r="E1476" s="55" t="s">
        <v>24</v>
      </c>
      <c r="F1476" s="38" t="s">
        <v>15</v>
      </c>
      <c r="G1476" s="34" t="n">
        <v>90</v>
      </c>
      <c r="H1476" s="38" t="n">
        <v>0.354</v>
      </c>
      <c r="I1476" s="38" t="n">
        <v>31.87</v>
      </c>
      <c r="J1476" s="13"/>
    </row>
    <row r="1477" ht="22.5" customHeight="1">
      <c r="A1477" s="12" t="n">
        <f>WEEKNUM(B1477,2)</f>
        <v>36</v>
      </c>
      <c r="B1477" s="32" t="n">
        <v>46269</v>
      </c>
      <c r="C1477" s="51" t="n">
        <v>5847496</v>
      </c>
      <c r="D1477" s="61" t="s">
        <v>10</v>
      </c>
      <c r="E1477" s="55" t="s">
        <v>25</v>
      </c>
      <c r="F1477" s="38" t="s">
        <v>12</v>
      </c>
      <c r="G1477" s="34" t="n">
        <v>6</v>
      </c>
      <c r="H1477" s="38" t="n">
        <v>1.045</v>
      </c>
      <c r="I1477" s="38" t="n">
        <v>6.2719</v>
      </c>
      <c r="J1477" s="13"/>
    </row>
    <row r="1478" ht="22.5" customHeight="1">
      <c r="A1478" s="12" t="n">
        <f>WEEKNUM(B1478,2)</f>
        <v>36</v>
      </c>
      <c r="B1478" s="32" t="n">
        <v>46269</v>
      </c>
      <c r="C1478" s="51" t="n">
        <v>7572369</v>
      </c>
      <c r="D1478" s="61" t="s">
        <v>10</v>
      </c>
      <c r="E1478" s="55" t="s">
        <v>25</v>
      </c>
      <c r="F1478" s="38" t="s">
        <v>15</v>
      </c>
      <c r="G1478" s="34" t="n">
        <v>83</v>
      </c>
      <c r="H1478" s="38" t="n">
        <v>0.305</v>
      </c>
      <c r="I1478" s="38" t="n">
        <v>25.35</v>
      </c>
      <c r="J1478" s="13"/>
    </row>
    <row r="1479" ht="22.5" customHeight="1">
      <c r="A1479" s="12" t="n">
        <f>WEEKNUM(B1479,2)</f>
        <v>36</v>
      </c>
      <c r="B1479" s="32" t="n">
        <v>46269</v>
      </c>
      <c r="C1479" s="51" t="n">
        <v>8460883</v>
      </c>
      <c r="D1479" s="61" t="s">
        <v>16</v>
      </c>
      <c r="E1479" s="55" t="s">
        <v>11</v>
      </c>
      <c r="F1479" s="38" t="s">
        <v>15</v>
      </c>
      <c r="G1479" s="34" t="n">
        <v>356</v>
      </c>
      <c r="H1479" s="38" t="n">
        <v>0.141</v>
      </c>
      <c r="I1479" s="38" t="n">
        <v>50.246</v>
      </c>
      <c r="J1479" s="13"/>
    </row>
    <row r="1480" ht="22.5" customHeight="1">
      <c r="A1480" s="12" t="n">
        <f>WEEKNUM(B1480,2)</f>
        <v>36</v>
      </c>
      <c r="B1480" s="32" t="n">
        <v>46269</v>
      </c>
      <c r="C1480" s="51" t="n">
        <v>8531973</v>
      </c>
      <c r="D1480" s="61" t="s">
        <v>16</v>
      </c>
      <c r="E1480" s="55" t="s">
        <v>18</v>
      </c>
      <c r="F1480" s="12" t="s">
        <v>26</v>
      </c>
      <c r="G1480" s="34" t="n">
        <v>0</v>
      </c>
      <c r="H1480" s="38" t="n">
        <v>0</v>
      </c>
      <c r="I1480" s="38" t="n">
        <v>1.31</v>
      </c>
      <c r="J1480" s="13"/>
    </row>
    <row r="1481" ht="22.5" customHeight="1">
      <c r="A1481" s="12" t="n">
        <f>WEEKNUM(B1481,2)</f>
        <v>36</v>
      </c>
      <c r="B1481" s="32" t="n">
        <v>46269</v>
      </c>
      <c r="C1481" s="51" t="n">
        <v>8156506</v>
      </c>
      <c r="D1481" s="61" t="s">
        <v>27</v>
      </c>
      <c r="E1481" s="55" t="s">
        <v>14</v>
      </c>
      <c r="F1481" s="38" t="s">
        <v>15</v>
      </c>
      <c r="G1481" s="34" t="n">
        <v>1000</v>
      </c>
      <c r="H1481" s="38" t="n">
        <v>0.1</v>
      </c>
      <c r="I1481" s="38" t="n">
        <v>100</v>
      </c>
      <c r="J1481" s="13"/>
    </row>
    <row r="1482" ht="22.5" customHeight="1">
      <c r="A1482" s="12" t="n">
        <f>WEEKNUM(B1482,2)</f>
        <v>36</v>
      </c>
      <c r="B1482" s="32" t="n">
        <v>46269</v>
      </c>
      <c r="C1482" s="51" t="n">
        <v>8819666</v>
      </c>
      <c r="D1482" s="61" t="s">
        <v>27</v>
      </c>
      <c r="E1482" s="55" t="s">
        <v>14</v>
      </c>
      <c r="F1482" s="38" t="s">
        <v>12</v>
      </c>
      <c r="G1482" s="34" t="n">
        <v>197</v>
      </c>
      <c r="H1482" s="38" t="n">
        <v>0.102</v>
      </c>
      <c r="I1482" s="79" t="n">
        <v>20.0936</v>
      </c>
      <c r="J1482" s="13"/>
    </row>
    <row r="1483" ht="22.5" customHeight="1">
      <c r="A1483" s="12" t="n">
        <f>WEEKNUM(B1483,2)</f>
        <v>36</v>
      </c>
      <c r="B1483" s="32" t="n">
        <v>46269</v>
      </c>
      <c r="C1483" s="51" t="n">
        <v>91410799</v>
      </c>
      <c r="D1483" s="61" t="s">
        <v>28</v>
      </c>
      <c r="E1483" s="51" t="s">
        <v>29</v>
      </c>
      <c r="F1483" s="12" t="s">
        <v>15</v>
      </c>
      <c r="G1483" s="34" t="n">
        <v>498</v>
      </c>
      <c r="H1483" s="38" t="n">
        <v>0.02</v>
      </c>
      <c r="I1483" s="38" t="n">
        <v>9.96</v>
      </c>
      <c r="J1483" s="13"/>
    </row>
    <row r="1484" ht="22.5" customHeight="1">
      <c r="A1484" s="12" t="n">
        <f>WEEKNUM(B1484,2)</f>
        <v>36</v>
      </c>
      <c r="B1484" s="32" t="n">
        <v>46269</v>
      </c>
      <c r="C1484" s="51" t="n">
        <v>7872826</v>
      </c>
      <c r="D1484" s="61" t="s">
        <v>30</v>
      </c>
      <c r="E1484" s="55" t="s">
        <v>14</v>
      </c>
      <c r="F1484" s="38" t="s">
        <v>15</v>
      </c>
      <c r="G1484" s="34" t="n">
        <v>87</v>
      </c>
      <c r="H1484" s="38" t="n">
        <v>0.488</v>
      </c>
      <c r="I1484" s="38" t="n">
        <v>42.42</v>
      </c>
      <c r="J1484" s="13"/>
    </row>
    <row r="1485" ht="22.5" customHeight="1">
      <c r="A1485" s="12" t="n">
        <f>WEEKNUM(B1485,2)</f>
        <v>36</v>
      </c>
      <c r="B1485" s="32" t="n">
        <v>46269</v>
      </c>
      <c r="C1485" s="51" t="n">
        <v>9311355</v>
      </c>
      <c r="D1485" s="61" t="s">
        <v>31</v>
      </c>
      <c r="E1485" s="55" t="s">
        <v>14</v>
      </c>
      <c r="F1485" s="38" t="s">
        <v>15</v>
      </c>
      <c r="G1485" s="34" t="n">
        <v>20</v>
      </c>
      <c r="H1485" s="38" t="n">
        <v>0.15</v>
      </c>
      <c r="I1485" s="38" t="n">
        <v>3</v>
      </c>
      <c r="J1485" s="13"/>
    </row>
    <row r="1486" ht="22.5" customHeight="1">
      <c r="A1486" s="12" t="n">
        <f>WEEKNUM(B1486,2)</f>
        <v>36</v>
      </c>
      <c r="B1486" s="32" t="n">
        <v>46269</v>
      </c>
      <c r="C1486" s="51" t="n">
        <v>10210818</v>
      </c>
      <c r="D1486" s="61" t="s">
        <v>27</v>
      </c>
      <c r="E1486" s="55" t="s">
        <v>14</v>
      </c>
      <c r="F1486" s="12" t="s">
        <v>26</v>
      </c>
      <c r="G1486" s="34" t="n">
        <v>64</v>
      </c>
      <c r="H1486" s="38" t="n">
        <v>0.18</v>
      </c>
      <c r="I1486" s="38" t="n">
        <v>11.33</v>
      </c>
      <c r="J1486" s="63"/>
    </row>
    <row r="1487" ht="22.5" customHeight="1">
      <c r="A1487" s="12" t="n">
        <f>WEEKNUM(B1487,2)</f>
        <v>36</v>
      </c>
      <c r="B1487" s="32" t="n">
        <v>46269</v>
      </c>
      <c r="C1487" s="51" t="n">
        <v>10501490</v>
      </c>
      <c r="D1487" s="61" t="s">
        <v>13</v>
      </c>
      <c r="E1487" s="55" t="s">
        <v>14</v>
      </c>
      <c r="F1487" s="38" t="s">
        <v>15</v>
      </c>
      <c r="G1487" s="34" t="n">
        <v>10</v>
      </c>
      <c r="H1487" s="38" t="n">
        <v>0.13</v>
      </c>
      <c r="I1487" s="38" t="n">
        <v>1.3</v>
      </c>
      <c r="J1487" s="13"/>
    </row>
    <row r="1488" ht="22.5" customHeight="1">
      <c r="A1488" s="12" t="n">
        <f>WEEKNUM(B1488,2)</f>
        <v>36</v>
      </c>
      <c r="B1488" s="32" t="n">
        <v>46269</v>
      </c>
      <c r="C1488" s="51" t="n">
        <v>10912510</v>
      </c>
      <c r="D1488" s="61" t="s">
        <v>10</v>
      </c>
      <c r="E1488" s="66" t="s">
        <v>11</v>
      </c>
      <c r="F1488" s="38" t="s">
        <v>32</v>
      </c>
      <c r="G1488" s="34" t="n">
        <v>815</v>
      </c>
      <c r="H1488" s="38" t="n">
        <v>0.26</v>
      </c>
      <c r="I1488" s="38" t="n">
        <v>215.97</v>
      </c>
      <c r="J1488" s="63" t="n">
        <v>215.965</v>
      </c>
    </row>
    <row r="1489" ht="22.5" customHeight="1">
      <c r="A1489" s="12" t="n">
        <f>WEEKNUM(B1489,2)</f>
        <v>36</v>
      </c>
      <c r="B1489" s="32" t="n">
        <v>46269</v>
      </c>
      <c r="C1489" s="51" t="n">
        <v>11080098</v>
      </c>
      <c r="D1489" s="61" t="s">
        <v>22</v>
      </c>
      <c r="E1489" s="55" t="s">
        <v>24</v>
      </c>
      <c r="F1489" s="38" t="s">
        <v>15</v>
      </c>
      <c r="G1489" s="34" t="n">
        <v>1</v>
      </c>
      <c r="H1489" s="38" t="n">
        <v>0.6</v>
      </c>
      <c r="I1489" s="38" t="n">
        <v>0.6</v>
      </c>
      <c r="J1489" s="13"/>
    </row>
    <row r="1490" ht="22.5" customHeight="1">
      <c r="A1490" s="12" t="n">
        <f>WEEKNUM(B1490,2)</f>
        <v>36</v>
      </c>
      <c r="B1490" s="32" t="n">
        <v>46269</v>
      </c>
      <c r="C1490" s="51" t="n">
        <v>91540124</v>
      </c>
      <c r="D1490" s="61" t="s">
        <v>33</v>
      </c>
      <c r="E1490" s="55" t="s">
        <v>34</v>
      </c>
      <c r="F1490" s="38" t="s">
        <v>12</v>
      </c>
      <c r="G1490" s="34" t="n">
        <v>29</v>
      </c>
      <c r="H1490" s="38" t="n">
        <v>0.708</v>
      </c>
      <c r="I1490" s="38" t="n">
        <v>20.5391</v>
      </c>
      <c r="J1490" s="13"/>
    </row>
    <row r="1491" ht="22.5" customHeight="1">
      <c r="A1491" s="12" t="n">
        <f>WEEKNUM(B1491,2)</f>
        <v>36</v>
      </c>
      <c r="B1491" s="32" t="n">
        <v>46269</v>
      </c>
      <c r="C1491" s="51" t="n">
        <v>91548042</v>
      </c>
      <c r="D1491" s="61" t="s">
        <v>13</v>
      </c>
      <c r="E1491" s="55" t="s">
        <v>14</v>
      </c>
      <c r="F1491" s="38" t="s">
        <v>12</v>
      </c>
      <c r="G1491" s="34" t="n">
        <v>0</v>
      </c>
      <c r="H1491" s="38" t="n">
        <v>0</v>
      </c>
      <c r="I1491" s="38" t="n">
        <v>0.0447</v>
      </c>
      <c r="J1491" s="13"/>
    </row>
    <row r="1492" ht="22.5" customHeight="1">
      <c r="A1492" s="12" t="n">
        <f>WEEKNUM(B1492,2)</f>
        <v>36</v>
      </c>
      <c r="B1492" s="32" t="n">
        <v>46269</v>
      </c>
      <c r="C1492" s="51" t="n">
        <v>91548043</v>
      </c>
      <c r="D1492" s="61" t="s">
        <v>28</v>
      </c>
      <c r="E1492" s="55" t="s">
        <v>36</v>
      </c>
      <c r="F1492" s="38" t="s">
        <v>15</v>
      </c>
      <c r="G1492" s="34" t="n">
        <v>199</v>
      </c>
      <c r="H1492" s="38" t="n">
        <v>0.1</v>
      </c>
      <c r="I1492" s="38" t="n">
        <v>19.9</v>
      </c>
      <c r="J1492" s="13"/>
    </row>
    <row r="1493" ht="22.5" customHeight="1">
      <c r="A1493" s="12" t="n">
        <f>WEEKNUM(B1493,2)</f>
        <v>36</v>
      </c>
      <c r="B1493" s="32" t="n">
        <v>46269</v>
      </c>
      <c r="C1493" s="51" t="n">
        <v>11715627</v>
      </c>
      <c r="D1493" s="61" t="s">
        <v>31</v>
      </c>
      <c r="E1493" s="55" t="s">
        <v>14</v>
      </c>
      <c r="F1493" s="38" t="s">
        <v>15</v>
      </c>
      <c r="G1493" s="34" t="n">
        <v>0</v>
      </c>
      <c r="H1493" s="38" t="n">
        <v>0</v>
      </c>
      <c r="I1493" s="38" t="n">
        <v>0</v>
      </c>
      <c r="J1493" s="13"/>
    </row>
    <row r="1494" ht="22.5" customHeight="1">
      <c r="A1494" s="12" t="n">
        <f>WEEKNUM(B1494,2)</f>
        <v>36</v>
      </c>
      <c r="B1494" s="32" t="n">
        <v>46269</v>
      </c>
      <c r="C1494" s="51" t="n">
        <v>11715655</v>
      </c>
      <c r="D1494" s="61" t="s">
        <v>16</v>
      </c>
      <c r="E1494" s="55" t="s">
        <v>11</v>
      </c>
      <c r="F1494" s="38" t="s">
        <v>15</v>
      </c>
      <c r="G1494" s="34" t="n">
        <v>0</v>
      </c>
      <c r="H1494" s="38" t="n">
        <v>0</v>
      </c>
      <c r="I1494" s="38" t="n">
        <v>0</v>
      </c>
      <c r="J1494" s="13"/>
    </row>
    <row r="1495" ht="22.5" customHeight="1">
      <c r="A1495" s="12" t="n">
        <f>WEEKNUM(B1495,2)</f>
        <v>36</v>
      </c>
      <c r="B1495" s="32" t="n">
        <v>46269</v>
      </c>
      <c r="C1495" s="51" t="n">
        <v>11715811</v>
      </c>
      <c r="D1495" s="61" t="s">
        <v>16</v>
      </c>
      <c r="E1495" s="51" t="s">
        <v>17</v>
      </c>
      <c r="F1495" s="12" t="s">
        <v>15</v>
      </c>
      <c r="G1495" s="34" t="n">
        <v>0</v>
      </c>
      <c r="H1495" s="38" t="n">
        <v>0</v>
      </c>
      <c r="I1495" s="38" t="n">
        <v>0</v>
      </c>
      <c r="J1495" s="13"/>
    </row>
    <row r="1496" ht="22.5" customHeight="1">
      <c r="A1496" s="12" t="n">
        <f>WEEKNUM(B1496,2)</f>
        <v>36</v>
      </c>
      <c r="B1496" s="32" t="n">
        <v>46269</v>
      </c>
      <c r="C1496" s="51" t="n">
        <v>11729927</v>
      </c>
      <c r="D1496" s="61" t="s">
        <v>10</v>
      </c>
      <c r="E1496" s="51" t="s">
        <v>20</v>
      </c>
      <c r="F1496" s="12" t="s">
        <v>15</v>
      </c>
      <c r="G1496" s="34" t="n">
        <v>1</v>
      </c>
      <c r="H1496" s="38" t="n">
        <v>0.25</v>
      </c>
      <c r="I1496" s="38" t="n">
        <v>0.25</v>
      </c>
      <c r="J1496" s="13"/>
    </row>
    <row r="1497" ht="22.5" customHeight="1">
      <c r="A1497" s="12" t="n">
        <f>WEEKNUM(B1497,2)</f>
        <v>36</v>
      </c>
      <c r="B1497" s="32" t="n">
        <v>46269</v>
      </c>
      <c r="C1497" s="51" t="n">
        <v>11729820</v>
      </c>
      <c r="D1497" s="61" t="s">
        <v>10</v>
      </c>
      <c r="E1497" s="51" t="s">
        <v>25</v>
      </c>
      <c r="F1497" s="12" t="s">
        <v>15</v>
      </c>
      <c r="G1497" s="34" t="n">
        <v>0</v>
      </c>
      <c r="H1497" s="38" t="n">
        <v>0</v>
      </c>
      <c r="I1497" s="38" t="n">
        <v>0</v>
      </c>
      <c r="J1497" s="13"/>
    </row>
    <row r="1498" ht="22.5" customHeight="1">
      <c r="A1498" s="12" t="n">
        <f>WEEKNUM(B1498,2)</f>
        <v>36</v>
      </c>
      <c r="B1498" s="32" t="n">
        <v>46269</v>
      </c>
      <c r="C1498" s="51" t="n">
        <v>11729830</v>
      </c>
      <c r="D1498" s="61" t="s">
        <v>10</v>
      </c>
      <c r="E1498" s="51" t="s">
        <v>11</v>
      </c>
      <c r="F1498" s="12" t="s">
        <v>12</v>
      </c>
      <c r="G1498" s="34" t="n">
        <v>0</v>
      </c>
      <c r="H1498" s="38" t="n">
        <v>0</v>
      </c>
      <c r="I1498" s="38" t="n">
        <v>0.0023</v>
      </c>
      <c r="J1498" s="13"/>
    </row>
    <row r="1499" ht="22.5" customHeight="1">
      <c r="A1499" s="12" t="n">
        <f>WEEKNUM(B1499,2)</f>
        <v>36</v>
      </c>
      <c r="B1499" s="32" t="n">
        <v>46269</v>
      </c>
      <c r="C1499" s="51" t="n">
        <v>11892329</v>
      </c>
      <c r="D1499" s="61" t="s">
        <v>10</v>
      </c>
      <c r="E1499" s="51" t="s">
        <v>11</v>
      </c>
      <c r="F1499" s="12" t="s">
        <v>15</v>
      </c>
      <c r="G1499" s="34" t="n">
        <v>501</v>
      </c>
      <c r="H1499" s="38" t="n">
        <v>0.25</v>
      </c>
      <c r="I1499" s="38" t="n">
        <v>125.25</v>
      </c>
      <c r="J1499" s="13"/>
    </row>
    <row r="1500" ht="22.5" customHeight="1">
      <c r="A1500" s="12" t="n">
        <f>WEEKNUM(B1500,2)</f>
        <v>36</v>
      </c>
      <c r="B1500" s="32" t="n">
        <v>46269</v>
      </c>
      <c r="C1500" s="51" t="n">
        <v>91557161</v>
      </c>
      <c r="D1500" s="61" t="s">
        <v>86</v>
      </c>
      <c r="E1500" s="55" t="s">
        <v>14</v>
      </c>
      <c r="F1500" s="12" t="s">
        <v>12</v>
      </c>
      <c r="G1500" s="34" t="n">
        <v>0</v>
      </c>
      <c r="H1500" s="38" t="n">
        <v>0</v>
      </c>
      <c r="I1500" s="38" t="n">
        <v>0.0279</v>
      </c>
      <c r="J1500" s="13"/>
    </row>
    <row r="1501" ht="22.5" customHeight="1">
      <c r="A1501" s="12" t="n">
        <f>WEEKNUM(B1501,2)</f>
        <v>36</v>
      </c>
      <c r="B1501" s="32" t="n">
        <v>46269</v>
      </c>
      <c r="C1501" s="51" t="n">
        <v>91557333</v>
      </c>
      <c r="D1501" s="61" t="s">
        <v>91</v>
      </c>
      <c r="E1501" s="55" t="s">
        <v>14</v>
      </c>
      <c r="F1501" s="12" t="s">
        <v>12</v>
      </c>
      <c r="G1501" s="34" t="n">
        <v>0</v>
      </c>
      <c r="H1501" s="38" t="n">
        <v>0</v>
      </c>
      <c r="I1501" s="38" t="n">
        <v>0.0132</v>
      </c>
      <c r="J1501" s="13"/>
    </row>
    <row r="1502" ht="22.5" customHeight="1">
      <c r="A1502" s="12" t="n">
        <f>WEEKNUM(B1502,2)</f>
        <v>36</v>
      </c>
      <c r="B1502" s="32" t="n">
        <v>46269</v>
      </c>
      <c r="C1502" s="51" t="n">
        <v>91557162</v>
      </c>
      <c r="D1502" s="61" t="s">
        <v>35</v>
      </c>
      <c r="E1502" s="55" t="s">
        <v>14</v>
      </c>
      <c r="F1502" s="12" t="s">
        <v>12</v>
      </c>
      <c r="G1502" s="34" t="n">
        <v>0</v>
      </c>
      <c r="H1502" s="38" t="n">
        <v>0</v>
      </c>
      <c r="I1502" s="38" t="n">
        <v>1.9316</v>
      </c>
      <c r="J1502" s="13"/>
    </row>
    <row r="1503" ht="22.5" customHeight="1">
      <c r="A1503" s="12" t="n">
        <f>WEEKNUM(B1503,2)</f>
        <v>36</v>
      </c>
      <c r="B1503" s="32" t="n">
        <v>46269</v>
      </c>
      <c r="C1503" s="51" t="n">
        <v>6061077</v>
      </c>
      <c r="D1503" s="61" t="s">
        <v>38</v>
      </c>
      <c r="E1503" s="55" t="s">
        <v>14</v>
      </c>
      <c r="F1503" s="38" t="s">
        <v>15</v>
      </c>
      <c r="G1503" s="34" t="n">
        <v>0</v>
      </c>
      <c r="H1503" s="38" t="n">
        <v>0</v>
      </c>
      <c r="I1503" s="38" t="n">
        <v>0</v>
      </c>
      <c r="J1503" s="13"/>
    </row>
    <row r="1504" ht="22.5" customHeight="1">
      <c r="A1504" s="12" t="n">
        <f>WEEKNUM(B1504,2)</f>
        <v>36</v>
      </c>
      <c r="B1504" s="32" t="n">
        <v>46269</v>
      </c>
      <c r="C1504" s="51" t="n">
        <v>6607117</v>
      </c>
      <c r="D1504" s="62" t="s">
        <v>38</v>
      </c>
      <c r="E1504" s="51" t="s">
        <v>14</v>
      </c>
      <c r="F1504" s="12" t="s">
        <v>15</v>
      </c>
      <c r="G1504" s="34" t="n">
        <v>191</v>
      </c>
      <c r="H1504" s="38" t="n">
        <v>0.565</v>
      </c>
      <c r="I1504" s="38" t="n">
        <v>108.007</v>
      </c>
      <c r="J1504" s="13"/>
    </row>
    <row r="1505" ht="22.5" customHeight="1">
      <c r="A1505" s="12" t="n">
        <f>WEEKNUM(B1505,2)</f>
        <v>36</v>
      </c>
      <c r="B1505" s="32" t="n">
        <v>46269</v>
      </c>
      <c r="C1505" s="51" t="n">
        <v>5497580</v>
      </c>
      <c r="D1505" s="62" t="s">
        <v>28</v>
      </c>
      <c r="E1505" s="51" t="s">
        <v>17</v>
      </c>
      <c r="F1505" s="12" t="s">
        <v>15</v>
      </c>
      <c r="G1505" s="34" t="n">
        <v>1018</v>
      </c>
      <c r="H1505" s="38" t="n">
        <v>0.248</v>
      </c>
      <c r="I1505" s="38" t="n">
        <v>251.953</v>
      </c>
      <c r="J1505" s="65"/>
    </row>
    <row r="1506" ht="22.5" customHeight="1">
      <c r="A1506" s="12" t="n">
        <f>WEEKNUM(B1506,2)</f>
        <v>36</v>
      </c>
      <c r="B1506" s="32" t="n">
        <v>46269</v>
      </c>
      <c r="C1506" s="51" t="n">
        <v>91407542</v>
      </c>
      <c r="D1506" s="62" t="s">
        <v>28</v>
      </c>
      <c r="E1506" s="51" t="s">
        <v>39</v>
      </c>
      <c r="F1506" s="12" t="s">
        <v>15</v>
      </c>
      <c r="G1506" s="34" t="n">
        <v>498</v>
      </c>
      <c r="H1506" s="38" t="n">
        <v>0.02</v>
      </c>
      <c r="I1506" s="38" t="n">
        <v>10.048</v>
      </c>
      <c r="J1506" s="13"/>
    </row>
    <row r="1507" ht="22.5" customHeight="1">
      <c r="A1507" s="12" t="n">
        <f>WEEKNUM(B1507,2)</f>
        <v>36</v>
      </c>
      <c r="B1507" s="32" t="n">
        <v>46269</v>
      </c>
      <c r="C1507" s="51" t="n">
        <v>8998645</v>
      </c>
      <c r="D1507" s="62" t="s">
        <v>28</v>
      </c>
      <c r="E1507" s="51" t="s">
        <v>17</v>
      </c>
      <c r="F1507" s="12" t="s">
        <v>15</v>
      </c>
      <c r="G1507" s="56" t="n">
        <v>5</v>
      </c>
      <c r="H1507" s="38" t="n">
        <v>0.083</v>
      </c>
      <c r="I1507" s="38" t="n">
        <v>0.415</v>
      </c>
      <c r="J1507" s="13"/>
    </row>
    <row r="1508" ht="22.5" customHeight="1">
      <c r="A1508" s="12" t="n">
        <f>WEEKNUM(B1508,2)</f>
        <v>36</v>
      </c>
      <c r="B1508" s="32" t="n">
        <v>46269</v>
      </c>
      <c r="C1508" s="51" t="n">
        <v>9102719</v>
      </c>
      <c r="D1508" s="62" t="s">
        <v>95</v>
      </c>
      <c r="E1508" s="51" t="s">
        <v>62</v>
      </c>
      <c r="F1508" s="12" t="s">
        <v>15</v>
      </c>
      <c r="G1508" s="34" t="n">
        <v>16</v>
      </c>
      <c r="H1508" s="38" t="n">
        <v>0.174</v>
      </c>
      <c r="I1508" s="38" t="n">
        <v>2.78</v>
      </c>
      <c r="J1508" s="13"/>
    </row>
    <row r="1509" ht="22.5" customHeight="1">
      <c r="A1509" s="12" t="n">
        <f>WEEKNUM(B1509,2)</f>
        <v>36</v>
      </c>
      <c r="B1509" s="32" t="n">
        <v>46269</v>
      </c>
      <c r="C1509" s="51" t="n">
        <v>4383473</v>
      </c>
      <c r="D1509" s="62" t="s">
        <v>38</v>
      </c>
      <c r="E1509" s="51" t="s">
        <v>14</v>
      </c>
      <c r="F1509" s="38" t="s">
        <v>15</v>
      </c>
      <c r="G1509" s="34" t="n">
        <v>150</v>
      </c>
      <c r="H1509" s="38" t="n">
        <v>0.178</v>
      </c>
      <c r="I1509" s="38" t="n">
        <v>26.766</v>
      </c>
      <c r="J1509" s="65"/>
    </row>
    <row r="1510" ht="22.5" customHeight="1">
      <c r="A1510" s="12" t="n">
        <f>WEEKNUM(B1510,2)</f>
        <v>36</v>
      </c>
      <c r="B1510" s="32" t="n">
        <v>46269</v>
      </c>
      <c r="C1510" s="51" t="n">
        <v>8094753</v>
      </c>
      <c r="D1510" s="62" t="s">
        <v>38</v>
      </c>
      <c r="E1510" s="51" t="s">
        <v>14</v>
      </c>
      <c r="F1510" s="12" t="s">
        <v>26</v>
      </c>
      <c r="G1510" s="34" t="n">
        <v>194</v>
      </c>
      <c r="H1510" s="38" t="n">
        <v>0.31</v>
      </c>
      <c r="I1510" s="38" t="n">
        <v>59.18</v>
      </c>
      <c r="J1510" s="13"/>
    </row>
    <row r="1511" ht="22.5" customHeight="1">
      <c r="A1511" s="12" t="n">
        <f>WEEKNUM(B1511,2)</f>
        <v>36</v>
      </c>
      <c r="B1511" s="32" t="n">
        <v>46269</v>
      </c>
      <c r="C1511" s="51" t="n">
        <v>9415350</v>
      </c>
      <c r="D1511" s="62" t="s">
        <v>40</v>
      </c>
      <c r="E1511" s="51" t="s">
        <v>14</v>
      </c>
      <c r="F1511" s="12" t="s">
        <v>26</v>
      </c>
      <c r="G1511" s="34" t="n">
        <v>35</v>
      </c>
      <c r="H1511" s="38" t="n">
        <v>0.15</v>
      </c>
      <c r="I1511" s="38" t="n">
        <v>5.26</v>
      </c>
      <c r="J1511" s="13"/>
    </row>
    <row r="1512" ht="22.5" customHeight="1">
      <c r="A1512" s="12" t="n">
        <f>WEEKNUM(B1512,2)</f>
        <v>36</v>
      </c>
      <c r="B1512" s="32" t="n">
        <v>46269</v>
      </c>
      <c r="C1512" s="51" t="n">
        <v>2783561</v>
      </c>
      <c r="D1512" s="62" t="s">
        <v>41</v>
      </c>
      <c r="E1512" s="51" t="s">
        <v>14</v>
      </c>
      <c r="F1512" s="38" t="s">
        <v>15</v>
      </c>
      <c r="G1512" s="56" t="n">
        <v>436</v>
      </c>
      <c r="H1512" s="38" t="n">
        <v>0.101</v>
      </c>
      <c r="I1512" s="38" t="n">
        <v>43.97</v>
      </c>
      <c r="J1512" s="13"/>
    </row>
    <row r="1513" ht="22.5" customHeight="1">
      <c r="A1513" s="12" t="n">
        <f>WEEKNUM(B1513,2)</f>
        <v>36</v>
      </c>
      <c r="B1513" s="32" t="n">
        <v>46269</v>
      </c>
      <c r="C1513" s="51" t="n">
        <v>10599157</v>
      </c>
      <c r="D1513" s="62" t="s">
        <v>42</v>
      </c>
      <c r="E1513" s="51" t="s">
        <v>14</v>
      </c>
      <c r="F1513" s="38" t="s">
        <v>15</v>
      </c>
      <c r="G1513" s="56" t="n">
        <v>91</v>
      </c>
      <c r="H1513" s="38" t="n">
        <v>0.298</v>
      </c>
      <c r="I1513" s="38" t="n">
        <v>27.15</v>
      </c>
      <c r="J1513" s="13"/>
    </row>
    <row r="1514" ht="22.5" customHeight="1">
      <c r="A1514" s="12" t="n">
        <f>WEEKNUM(B1514,2)</f>
        <v>36</v>
      </c>
      <c r="B1514" s="32" t="n">
        <v>46269</v>
      </c>
      <c r="C1514" s="51" t="n">
        <v>10599681</v>
      </c>
      <c r="D1514" s="62" t="s">
        <v>43</v>
      </c>
      <c r="E1514" s="51" t="s">
        <v>14</v>
      </c>
      <c r="F1514" s="38" t="s">
        <v>15</v>
      </c>
      <c r="G1514" s="56" t="n">
        <v>306</v>
      </c>
      <c r="H1514" s="38" t="n">
        <v>0.13</v>
      </c>
      <c r="I1514" s="38" t="n">
        <v>39.78</v>
      </c>
      <c r="J1514" s="13"/>
    </row>
    <row r="1515" ht="22.5" customHeight="1">
      <c r="A1515" s="12" t="n">
        <f>WEEKNUM(B1515,2)</f>
        <v>36</v>
      </c>
      <c r="B1515" s="32" t="n">
        <v>46269</v>
      </c>
      <c r="C1515" s="51" t="n">
        <v>6060965</v>
      </c>
      <c r="D1515" s="62" t="s">
        <v>38</v>
      </c>
      <c r="E1515" s="51" t="s">
        <v>14</v>
      </c>
      <c r="F1515" s="38" t="s">
        <v>15</v>
      </c>
      <c r="G1515" s="57" t="n">
        <v>186</v>
      </c>
      <c r="H1515" s="38" t="n">
        <v>0.311</v>
      </c>
      <c r="I1515" s="38" t="n">
        <v>57.88</v>
      </c>
      <c r="J1515" s="13"/>
    </row>
    <row r="1516" ht="22.5" customHeight="1">
      <c r="A1516" s="12" t="n">
        <f>WEEKNUM(B1516,2)</f>
        <v>36</v>
      </c>
      <c r="B1516" s="32" t="n">
        <v>46269</v>
      </c>
      <c r="C1516" s="51" t="n">
        <v>10842514</v>
      </c>
      <c r="D1516" s="62" t="s">
        <v>44</v>
      </c>
      <c r="E1516" s="51" t="s">
        <v>14</v>
      </c>
      <c r="F1516" s="12" t="s">
        <v>26</v>
      </c>
      <c r="G1516" s="34" t="n">
        <v>1</v>
      </c>
      <c r="H1516" s="38" t="n">
        <v>0.18</v>
      </c>
      <c r="I1516" s="38" t="n">
        <v>0.18</v>
      </c>
      <c r="J1516" s="13"/>
    </row>
    <row r="1517" ht="22.5" customHeight="1">
      <c r="A1517" s="12" t="n">
        <f>WEEKNUM(B1517,2)</f>
        <v>36</v>
      </c>
      <c r="B1517" s="32" t="n">
        <v>46269</v>
      </c>
      <c r="C1517" s="51" t="n">
        <v>10815258</v>
      </c>
      <c r="D1517" s="62" t="s">
        <v>44</v>
      </c>
      <c r="E1517" s="51" t="s">
        <v>14</v>
      </c>
      <c r="F1517" s="38" t="s">
        <v>15</v>
      </c>
      <c r="G1517" s="34" t="n">
        <v>1</v>
      </c>
      <c r="H1517" s="38" t="n">
        <v>0.203</v>
      </c>
      <c r="I1517" s="38" t="n">
        <v>0.203</v>
      </c>
      <c r="J1517" s="13"/>
    </row>
    <row r="1518" ht="22.5" customHeight="1">
      <c r="A1518" s="12" t="n">
        <f>WEEKNUM(B1518,2)</f>
        <v>36</v>
      </c>
      <c r="B1518" s="32" t="n">
        <v>46269</v>
      </c>
      <c r="C1518" s="51" t="n">
        <v>91535229</v>
      </c>
      <c r="D1518" s="62" t="s">
        <v>28</v>
      </c>
      <c r="E1518" s="51" t="s">
        <v>39</v>
      </c>
      <c r="F1518" s="38" t="s">
        <v>15</v>
      </c>
      <c r="G1518" s="34" t="n">
        <v>10</v>
      </c>
      <c r="H1518" s="38" t="n">
        <v>0.04</v>
      </c>
      <c r="I1518" s="38" t="n">
        <v>0.4</v>
      </c>
      <c r="J1518" s="13"/>
    </row>
    <row r="1519" ht="22.5" customHeight="1">
      <c r="A1519" s="12" t="n">
        <f>WEEKNUM(B1519,2)</f>
        <v>36</v>
      </c>
      <c r="B1519" s="32" t="n">
        <v>46269</v>
      </c>
      <c r="C1519" s="51" t="n">
        <v>91535331</v>
      </c>
      <c r="D1519" s="62" t="s">
        <v>28</v>
      </c>
      <c r="E1519" s="51" t="s">
        <v>29</v>
      </c>
      <c r="F1519" s="38" t="s">
        <v>15</v>
      </c>
      <c r="G1519" s="57" t="n">
        <v>14</v>
      </c>
      <c r="H1519" s="38" t="n">
        <v>0.037</v>
      </c>
      <c r="I1519" s="38" t="n">
        <v>0.52</v>
      </c>
      <c r="J1519" s="13"/>
    </row>
    <row r="1520" ht="22.5" customHeight="1">
      <c r="A1520" s="12" t="n">
        <f>WEEKNUM(B1520,2)</f>
        <v>36</v>
      </c>
      <c r="B1520" s="32" t="n">
        <v>46269</v>
      </c>
      <c r="C1520" s="51" t="n">
        <v>11324493</v>
      </c>
      <c r="D1520" s="62" t="s">
        <v>28</v>
      </c>
      <c r="E1520" s="51" t="s">
        <v>17</v>
      </c>
      <c r="F1520" s="12" t="s">
        <v>15</v>
      </c>
      <c r="G1520" s="34" t="n">
        <v>1</v>
      </c>
      <c r="H1520" s="38" t="n">
        <v>0.28</v>
      </c>
      <c r="I1520" s="38" t="n">
        <v>0.28</v>
      </c>
      <c r="J1520" s="13"/>
    </row>
    <row r="1521" ht="22.5" customHeight="1">
      <c r="A1521" s="12" t="n">
        <f>WEEKNUM(B1521,2)</f>
        <v>36</v>
      </c>
      <c r="B1521" s="32" t="n">
        <v>46269</v>
      </c>
      <c r="C1521" s="51" t="n">
        <v>10298628</v>
      </c>
      <c r="D1521" s="62" t="s">
        <v>45</v>
      </c>
      <c r="E1521" s="51" t="s">
        <v>14</v>
      </c>
      <c r="F1521" s="37" t="s">
        <v>26</v>
      </c>
      <c r="G1521" s="81" t="n">
        <v>125</v>
      </c>
      <c r="H1521" s="72" t="n">
        <v>0.29</v>
      </c>
      <c r="I1521" s="72" t="n">
        <v>36.87</v>
      </c>
      <c r="J1521" s="13"/>
    </row>
    <row r="1522" ht="22.5" customHeight="1">
      <c r="A1522" s="12" t="n">
        <f>WEEKNUM(B1522,2)</f>
        <v>36</v>
      </c>
      <c r="B1522" s="32" t="n">
        <v>46269</v>
      </c>
      <c r="C1522" s="51" t="n">
        <v>11655595</v>
      </c>
      <c r="D1522" s="62" t="s">
        <v>46</v>
      </c>
      <c r="E1522" s="51" t="s">
        <v>14</v>
      </c>
      <c r="F1522" s="12" t="s">
        <v>26</v>
      </c>
      <c r="G1522" s="34" t="n">
        <v>1</v>
      </c>
      <c r="H1522" s="38" t="n">
        <v>0.55</v>
      </c>
      <c r="I1522" s="38" t="n">
        <v>0.55</v>
      </c>
      <c r="J1522" s="13"/>
    </row>
    <row r="1523" ht="22.5" customHeight="1">
      <c r="A1523" s="12" t="n">
        <f>WEEKNUM(B1523,2)</f>
        <v>36</v>
      </c>
      <c r="B1523" s="32" t="n">
        <v>46269</v>
      </c>
      <c r="C1523" s="51" t="n">
        <v>11655596</v>
      </c>
      <c r="D1523" s="62" t="s">
        <v>46</v>
      </c>
      <c r="E1523" s="51" t="s">
        <v>14</v>
      </c>
      <c r="F1523" s="12" t="s">
        <v>12</v>
      </c>
      <c r="G1523" s="34" t="n">
        <v>0</v>
      </c>
      <c r="H1523" s="38" t="n">
        <v>0</v>
      </c>
      <c r="I1523" s="38" t="n">
        <v>0.0073</v>
      </c>
      <c r="J1523" s="13"/>
    </row>
    <row r="1524" ht="22.5" customHeight="1">
      <c r="A1524" s="12" t="n">
        <f>WEEKNUM(B1524,2)</f>
        <v>36</v>
      </c>
      <c r="B1524" s="32" t="n">
        <v>46269</v>
      </c>
      <c r="C1524" s="51" t="n">
        <v>11690183</v>
      </c>
      <c r="D1524" s="62" t="s">
        <v>41</v>
      </c>
      <c r="E1524" s="51" t="s">
        <v>14</v>
      </c>
      <c r="F1524" s="12" t="s">
        <v>15</v>
      </c>
      <c r="G1524" s="57" t="n">
        <v>64</v>
      </c>
      <c r="H1524" s="38" t="n">
        <v>0.2</v>
      </c>
      <c r="I1524" s="38" t="n">
        <v>12.8</v>
      </c>
      <c r="J1524" s="13"/>
    </row>
    <row r="1525" ht="22.5" customHeight="1">
      <c r="A1525" s="12" t="n">
        <f>WEEKNUM(B1525,2)</f>
        <v>36</v>
      </c>
      <c r="B1525" s="32" t="n">
        <v>46269</v>
      </c>
      <c r="C1525" s="51" t="n">
        <v>7953512</v>
      </c>
      <c r="D1525" s="62" t="s">
        <v>45</v>
      </c>
      <c r="E1525" s="51" t="s">
        <v>14</v>
      </c>
      <c r="F1525" s="12" t="s">
        <v>15</v>
      </c>
      <c r="G1525" s="57" t="n">
        <v>37</v>
      </c>
      <c r="H1525" s="38" t="n">
        <v>0.102</v>
      </c>
      <c r="I1525" s="38" t="n">
        <v>3.76</v>
      </c>
      <c r="J1525" s="13"/>
    </row>
    <row r="1526" ht="22.5" customHeight="1">
      <c r="A1526" s="12" t="n">
        <f>WEEKNUM(B1526,2)</f>
        <v>36</v>
      </c>
      <c r="B1526" s="32" t="n">
        <v>46269</v>
      </c>
      <c r="C1526" s="51" t="n">
        <v>11763482</v>
      </c>
      <c r="D1526" s="62" t="s">
        <v>46</v>
      </c>
      <c r="E1526" s="51" t="s">
        <v>14</v>
      </c>
      <c r="F1526" s="12" t="s">
        <v>12</v>
      </c>
      <c r="G1526" s="34" t="n">
        <v>0</v>
      </c>
      <c r="H1526" s="38" t="n">
        <v>0</v>
      </c>
      <c r="I1526" s="38" t="n">
        <v>0.2229</v>
      </c>
      <c r="J1526" s="13"/>
    </row>
    <row r="1527" ht="22.5" customHeight="1">
      <c r="A1527" s="12" t="n">
        <f>WEEKNUM(B1527,2)</f>
        <v>36</v>
      </c>
      <c r="B1527" s="32" t="n">
        <v>46269</v>
      </c>
      <c r="C1527" s="51" t="n">
        <v>5464039</v>
      </c>
      <c r="D1527" s="62" t="s">
        <v>28</v>
      </c>
      <c r="E1527" s="51" t="s">
        <v>47</v>
      </c>
      <c r="F1527" s="12" t="s">
        <v>15</v>
      </c>
      <c r="G1527" s="34" t="n">
        <v>813</v>
      </c>
      <c r="H1527" s="38" t="n">
        <v>0.294</v>
      </c>
      <c r="I1527" s="38" t="n">
        <v>239.335</v>
      </c>
      <c r="J1527" s="13"/>
    </row>
    <row r="1528" ht="22.5" customHeight="1">
      <c r="A1528" s="12" t="n">
        <f>WEEKNUM(B1528,2)</f>
        <v>36</v>
      </c>
      <c r="B1528" s="32" t="n">
        <v>46269</v>
      </c>
      <c r="C1528" s="51" t="n">
        <v>8057746</v>
      </c>
      <c r="D1528" s="62" t="s">
        <v>28</v>
      </c>
      <c r="E1528" s="51" t="s">
        <v>47</v>
      </c>
      <c r="F1528" s="60" t="s">
        <v>15</v>
      </c>
      <c r="G1528" s="58" t="n">
        <v>0</v>
      </c>
      <c r="H1528" s="59" t="n">
        <v>0</v>
      </c>
      <c r="I1528" s="59" t="n">
        <v>0</v>
      </c>
      <c r="J1528" s="13"/>
    </row>
    <row r="1529" ht="22.5" customHeight="1">
      <c r="A1529" s="12" t="n">
        <f>WEEKNUM(B1529,2)</f>
        <v>36</v>
      </c>
      <c r="B1529" s="32" t="n">
        <v>46269</v>
      </c>
      <c r="C1529" s="51" t="n">
        <v>91399821</v>
      </c>
      <c r="D1529" s="61" t="s">
        <v>43</v>
      </c>
      <c r="E1529" s="51" t="s">
        <v>14</v>
      </c>
      <c r="F1529" s="12" t="s">
        <v>26</v>
      </c>
      <c r="G1529" s="34" t="n">
        <v>499</v>
      </c>
      <c r="H1529" s="38" t="n">
        <v>0.14</v>
      </c>
      <c r="I1529" s="38" t="n">
        <v>70.95</v>
      </c>
      <c r="J1529" s="13"/>
    </row>
    <row r="1530" ht="22.5" customHeight="1">
      <c r="A1530" s="12" t="n">
        <f>WEEKNUM(B1530,2)</f>
        <v>36</v>
      </c>
      <c r="B1530" s="32" t="n">
        <v>46269</v>
      </c>
      <c r="C1530" s="51" t="n">
        <v>8670368</v>
      </c>
      <c r="D1530" s="61" t="s">
        <v>16</v>
      </c>
      <c r="E1530" s="51" t="s">
        <v>11</v>
      </c>
      <c r="F1530" s="12" t="s">
        <v>32</v>
      </c>
      <c r="G1530" s="34" t="n">
        <v>1</v>
      </c>
      <c r="H1530" s="38" t="n">
        <v>0.42</v>
      </c>
      <c r="I1530" s="38" t="n">
        <v>0.42</v>
      </c>
      <c r="J1530" s="63" t="n">
        <v>0</v>
      </c>
    </row>
    <row r="1531" ht="22.5" customHeight="1">
      <c r="A1531" s="12" t="n">
        <f>WEEKNUM(B1531,2)</f>
        <v>36</v>
      </c>
      <c r="B1531" s="32" t="n">
        <v>46269</v>
      </c>
      <c r="C1531" s="51" t="n">
        <v>10514860</v>
      </c>
      <c r="D1531" s="62" t="s">
        <v>46</v>
      </c>
      <c r="E1531" s="51" t="s">
        <v>14</v>
      </c>
      <c r="F1531" s="12" t="s">
        <v>15</v>
      </c>
      <c r="G1531" s="34" t="n">
        <v>110</v>
      </c>
      <c r="H1531" s="38" t="n">
        <v>0.7</v>
      </c>
      <c r="I1531" s="38" t="n">
        <v>77</v>
      </c>
      <c r="J1531" s="13"/>
    </row>
    <row r="1532" ht="22.5" customHeight="1">
      <c r="A1532" s="12" t="n">
        <f>WEEKNUM(B1532,2)</f>
        <v>36</v>
      </c>
      <c r="B1532" s="32" t="n">
        <v>46269</v>
      </c>
      <c r="C1532" s="51" t="n">
        <v>91532857</v>
      </c>
      <c r="D1532" s="62" t="s">
        <v>48</v>
      </c>
      <c r="E1532" s="51" t="s">
        <v>14</v>
      </c>
      <c r="F1532" s="12" t="s">
        <v>12</v>
      </c>
      <c r="G1532" s="34" t="n">
        <v>53</v>
      </c>
      <c r="H1532" s="38" t="n">
        <v>0.161</v>
      </c>
      <c r="I1532" s="38" t="n">
        <v>8.541</v>
      </c>
      <c r="J1532" s="13"/>
    </row>
    <row r="1533" ht="22.5" customHeight="1">
      <c r="A1533" s="12" t="n">
        <f>WEEKNUM(B1533,2)</f>
        <v>36</v>
      </c>
      <c r="B1533" s="32" t="n">
        <v>46269</v>
      </c>
      <c r="C1533" s="51" t="n">
        <v>91534913</v>
      </c>
      <c r="D1533" s="62" t="s">
        <v>49</v>
      </c>
      <c r="E1533" s="51" t="s">
        <v>50</v>
      </c>
      <c r="F1533" s="12" t="s">
        <v>15</v>
      </c>
      <c r="G1533" s="34" t="n">
        <v>10</v>
      </c>
      <c r="H1533" s="38" t="n">
        <v>1</v>
      </c>
      <c r="I1533" s="38" t="n">
        <v>10</v>
      </c>
      <c r="J1533" s="13"/>
    </row>
    <row r="1534" ht="22.5" customHeight="1">
      <c r="A1534" s="12" t="n">
        <f>WEEKNUM(B1534,2)</f>
        <v>36</v>
      </c>
      <c r="B1534" s="32" t="n">
        <v>46269</v>
      </c>
      <c r="C1534" s="51" t="n">
        <v>91538336</v>
      </c>
      <c r="D1534" s="62" t="s">
        <v>90</v>
      </c>
      <c r="E1534" s="51" t="s">
        <v>36</v>
      </c>
      <c r="F1534" s="12" t="s">
        <v>15</v>
      </c>
      <c r="G1534" s="34" t="n">
        <v>1</v>
      </c>
      <c r="H1534" s="38" t="n">
        <v>0.8</v>
      </c>
      <c r="I1534" s="38" t="n">
        <v>0.8</v>
      </c>
      <c r="J1534" s="13"/>
    </row>
    <row r="1535" ht="22.5" customHeight="1">
      <c r="A1535" s="12" t="n">
        <f>WEEKNUM(B1535,2)</f>
        <v>36</v>
      </c>
      <c r="B1535" s="32" t="n">
        <v>46269</v>
      </c>
      <c r="C1535" s="51" t="n">
        <v>91533906</v>
      </c>
      <c r="D1535" s="62" t="s">
        <v>51</v>
      </c>
      <c r="E1535" s="51" t="s">
        <v>52</v>
      </c>
      <c r="F1535" s="12" t="s">
        <v>15</v>
      </c>
      <c r="G1535" s="34" t="n">
        <v>5</v>
      </c>
      <c r="H1535" s="38" t="n">
        <v>1</v>
      </c>
      <c r="I1535" s="38" t="n">
        <v>5</v>
      </c>
      <c r="J1535" s="13"/>
    </row>
    <row r="1536" ht="22.5" customHeight="1">
      <c r="A1536" s="12" t="n">
        <f>WEEKNUM(B1536,2)</f>
        <v>36</v>
      </c>
      <c r="B1536" s="32" t="n">
        <v>46269</v>
      </c>
      <c r="C1536" s="51" t="n">
        <v>91538334</v>
      </c>
      <c r="D1536" s="62" t="s">
        <v>90</v>
      </c>
      <c r="E1536" s="51" t="s">
        <v>18</v>
      </c>
      <c r="F1536" s="12" t="s">
        <v>15</v>
      </c>
      <c r="G1536" s="34" t="n">
        <v>9</v>
      </c>
      <c r="H1536" s="38" t="n">
        <v>0.8</v>
      </c>
      <c r="I1536" s="38" t="n">
        <v>7.2</v>
      </c>
      <c r="J1536" s="13"/>
    </row>
    <row r="1537" ht="22.5" customHeight="1">
      <c r="A1537" s="12" t="n">
        <f>WEEKNUM(B1537,2)</f>
        <v>36</v>
      </c>
      <c r="B1537" s="32" t="n">
        <v>46269</v>
      </c>
      <c r="C1537" s="51" t="n">
        <v>91545519</v>
      </c>
      <c r="D1537" s="62" t="s">
        <v>53</v>
      </c>
      <c r="E1537" s="51" t="s">
        <v>47</v>
      </c>
      <c r="F1537" s="12" t="s">
        <v>15</v>
      </c>
      <c r="G1537" s="34" t="n">
        <v>35</v>
      </c>
      <c r="H1537" s="38" t="n">
        <v>0.199</v>
      </c>
      <c r="I1537" s="38" t="n">
        <v>6.96</v>
      </c>
      <c r="J1537" s="13"/>
    </row>
    <row r="1538" ht="22.5" customHeight="1">
      <c r="A1538" s="12" t="n">
        <f>WEEKNUM(B1538,2)</f>
        <v>36</v>
      </c>
      <c r="B1538" s="32" t="n">
        <v>46269</v>
      </c>
      <c r="C1538" s="51" t="n">
        <v>91551388</v>
      </c>
      <c r="D1538" s="62" t="s">
        <v>54</v>
      </c>
      <c r="E1538" s="51" t="s">
        <v>34</v>
      </c>
      <c r="F1538" s="12" t="s">
        <v>12</v>
      </c>
      <c r="G1538" s="34" t="n">
        <v>40</v>
      </c>
      <c r="H1538" s="38" t="n">
        <v>0.892</v>
      </c>
      <c r="I1538" s="38" t="n">
        <v>35.686</v>
      </c>
      <c r="J1538" s="13"/>
    </row>
    <row r="1539" ht="22.5" customHeight="1">
      <c r="A1539" s="12" t="n">
        <f>WEEKNUM(B1539,2)</f>
        <v>36</v>
      </c>
      <c r="B1539" s="32" t="n">
        <v>46269</v>
      </c>
      <c r="C1539" s="51" t="n">
        <v>91550293</v>
      </c>
      <c r="D1539" s="62" t="s">
        <v>55</v>
      </c>
      <c r="E1539" s="51" t="s">
        <v>56</v>
      </c>
      <c r="F1539" s="60" t="s">
        <v>15</v>
      </c>
      <c r="G1539" s="58" t="n">
        <v>48</v>
      </c>
      <c r="H1539" s="59" t="n">
        <v>0.35</v>
      </c>
      <c r="I1539" s="59" t="n">
        <v>16.8</v>
      </c>
      <c r="J1539" s="13"/>
    </row>
    <row r="1540" ht="22.5" customHeight="1">
      <c r="A1540" s="12" t="n">
        <f>WEEKNUM(B1540,2)</f>
        <v>36</v>
      </c>
      <c r="B1540" s="32" t="n">
        <v>46269</v>
      </c>
      <c r="C1540" s="51" t="n">
        <v>91550294</v>
      </c>
      <c r="D1540" s="62" t="s">
        <v>87</v>
      </c>
      <c r="E1540" s="51" t="s">
        <v>34</v>
      </c>
      <c r="F1540" s="12" t="s">
        <v>15</v>
      </c>
      <c r="G1540" s="34" t="n">
        <v>3</v>
      </c>
      <c r="H1540" s="38" t="n">
        <v>0.8</v>
      </c>
      <c r="I1540" s="38" t="n">
        <v>2.4</v>
      </c>
      <c r="J1540" s="13"/>
    </row>
    <row r="1541" ht="22.5" customHeight="1">
      <c r="A1541" s="12" t="n">
        <f>WEEKNUM(B1541,2)</f>
        <v>36</v>
      </c>
      <c r="B1541" s="32" t="n">
        <v>46269</v>
      </c>
      <c r="C1541" s="51" t="n">
        <v>9333145</v>
      </c>
      <c r="D1541" s="62" t="s">
        <v>57</v>
      </c>
      <c r="E1541" s="51" t="s">
        <v>14</v>
      </c>
      <c r="F1541" s="12" t="s">
        <v>26</v>
      </c>
      <c r="G1541" s="34" t="n">
        <v>103</v>
      </c>
      <c r="H1541" s="38" t="n">
        <v>0.24</v>
      </c>
      <c r="I1541" s="38" t="n">
        <v>24.59</v>
      </c>
      <c r="J1541" s="13"/>
    </row>
    <row r="1542" ht="22.5" customHeight="1">
      <c r="A1542" s="12" t="n">
        <f>WEEKNUM(B1542,2)</f>
        <v>36</v>
      </c>
      <c r="B1542" s="32" t="n">
        <v>46269</v>
      </c>
      <c r="C1542" s="51" t="n">
        <v>91555309</v>
      </c>
      <c r="D1542" s="62" t="s">
        <v>53</v>
      </c>
      <c r="E1542" s="51" t="s">
        <v>39</v>
      </c>
      <c r="F1542" s="12" t="s">
        <v>15</v>
      </c>
      <c r="G1542" s="34" t="n">
        <v>84</v>
      </c>
      <c r="H1542" s="38" t="n">
        <v>0.2</v>
      </c>
      <c r="I1542" s="38" t="n">
        <v>16.8</v>
      </c>
      <c r="J1542" s="13"/>
    </row>
    <row r="1543" ht="22.5" customHeight="1">
      <c r="A1543" s="12" t="n">
        <f>WEEKNUM(B1543,2)</f>
        <v>36</v>
      </c>
      <c r="B1543" s="32" t="n">
        <v>46269</v>
      </c>
      <c r="C1543" s="51" t="n">
        <v>91554853</v>
      </c>
      <c r="D1543" s="62" t="s">
        <v>53</v>
      </c>
      <c r="E1543" s="51" t="s">
        <v>39</v>
      </c>
      <c r="F1543" s="12" t="s">
        <v>21</v>
      </c>
      <c r="G1543" s="34" t="n">
        <v>1</v>
      </c>
      <c r="H1543" s="38" t="n">
        <v>0.3</v>
      </c>
      <c r="I1543" s="38" t="n">
        <v>0.3</v>
      </c>
      <c r="J1543" s="13"/>
    </row>
    <row r="1544" ht="22.5" customHeight="1">
      <c r="A1544" s="12" t="n">
        <f>WEEKNUM(B1544,2)</f>
        <v>36</v>
      </c>
      <c r="B1544" s="32" t="n">
        <v>46269</v>
      </c>
      <c r="C1544" s="51" t="n">
        <v>91557347</v>
      </c>
      <c r="D1544" s="62" t="s">
        <v>58</v>
      </c>
      <c r="E1544" s="51" t="s">
        <v>14</v>
      </c>
      <c r="F1544" s="12" t="s">
        <v>15</v>
      </c>
      <c r="G1544" s="34" t="n">
        <v>2</v>
      </c>
      <c r="H1544" s="38" t="n">
        <v>0.5</v>
      </c>
      <c r="I1544" s="38" t="n">
        <v>1</v>
      </c>
      <c r="J1544" s="13"/>
    </row>
    <row r="1545" ht="22.5" customHeight="1">
      <c r="A1545" s="12" t="n">
        <f>WEEKNUM(B1545,2)</f>
        <v>36</v>
      </c>
      <c r="B1545" s="32" t="n">
        <v>46269</v>
      </c>
      <c r="C1545" s="51" t="n">
        <v>91557160</v>
      </c>
      <c r="D1545" s="62" t="s">
        <v>92</v>
      </c>
      <c r="E1545" s="51" t="s">
        <v>11</v>
      </c>
      <c r="F1545" s="12" t="s">
        <v>15</v>
      </c>
      <c r="G1545" s="34" t="n">
        <v>32</v>
      </c>
      <c r="H1545" s="38" t="n">
        <v>0.15</v>
      </c>
      <c r="I1545" s="38" t="n">
        <v>4.8</v>
      </c>
      <c r="J1545" s="13"/>
    </row>
    <row r="1546" ht="22.5" customHeight="1">
      <c r="A1546" s="12" t="n">
        <f>WEEKNUM(B1546,2)</f>
        <v>36</v>
      </c>
      <c r="B1546" s="32" t="n">
        <v>46269</v>
      </c>
      <c r="C1546" s="51" t="n">
        <v>9298539</v>
      </c>
      <c r="D1546" s="62" t="s">
        <v>57</v>
      </c>
      <c r="E1546" s="51" t="s">
        <v>14</v>
      </c>
      <c r="F1546" s="12" t="s">
        <v>15</v>
      </c>
      <c r="G1546" s="34" t="n">
        <v>100</v>
      </c>
      <c r="H1546" s="38" t="n">
        <v>0.38</v>
      </c>
      <c r="I1546" s="38" t="n">
        <v>38</v>
      </c>
      <c r="J1546" s="13"/>
    </row>
    <row r="1547" ht="22.5" customHeight="1">
      <c r="A1547" s="12" t="n">
        <f>WEEKNUM(B1547,2)</f>
        <v>36</v>
      </c>
      <c r="B1547" s="32" t="n">
        <v>46269</v>
      </c>
      <c r="C1547" s="51" t="n">
        <v>91399439</v>
      </c>
      <c r="D1547" s="62" t="s">
        <v>64</v>
      </c>
      <c r="E1547" s="51" t="s">
        <v>29</v>
      </c>
      <c r="F1547" s="12" t="s">
        <v>15</v>
      </c>
      <c r="G1547" s="12" t="n">
        <v>33</v>
      </c>
      <c r="H1547" s="38" t="n">
        <v>0.1</v>
      </c>
      <c r="I1547" s="38" t="n">
        <v>3.3</v>
      </c>
      <c r="J1547" s="13"/>
    </row>
    <row r="1548" ht="22.5" customHeight="1">
      <c r="A1548" s="12" t="n">
        <f>WEEKNUM(B1548,2)</f>
        <v>36</v>
      </c>
      <c r="B1548" s="32" t="n">
        <v>46269</v>
      </c>
      <c r="C1548" s="51" t="n">
        <v>91399437</v>
      </c>
      <c r="D1548" s="62" t="s">
        <v>65</v>
      </c>
      <c r="E1548" s="55" t="s">
        <v>63</v>
      </c>
      <c r="F1548" s="12" t="s">
        <v>15</v>
      </c>
      <c r="G1548" s="34" t="n">
        <v>50</v>
      </c>
      <c r="H1548" s="38" t="n">
        <v>0.15</v>
      </c>
      <c r="I1548" s="38" t="n">
        <v>7.5</v>
      </c>
      <c r="J1548" s="13"/>
    </row>
    <row r="1549" ht="22.5" customHeight="1">
      <c r="A1549" s="12" t="n">
        <f>WEEKNUM(B1549,2)</f>
        <v>36</v>
      </c>
      <c r="B1549" s="32" t="n">
        <v>46269</v>
      </c>
      <c r="C1549" s="51" t="n">
        <v>5556054</v>
      </c>
      <c r="D1549" s="62" t="s">
        <v>66</v>
      </c>
      <c r="E1549" s="51" t="s">
        <v>39</v>
      </c>
      <c r="F1549" s="12" t="s">
        <v>15</v>
      </c>
      <c r="G1549" s="56" t="n">
        <v>5</v>
      </c>
      <c r="H1549" s="38" t="n">
        <v>1.054</v>
      </c>
      <c r="I1549" s="38" t="n">
        <v>5.271</v>
      </c>
      <c r="J1549" s="13"/>
    </row>
    <row r="1550" ht="22.5" customHeight="1">
      <c r="A1550" s="12" t="n">
        <f>WEEKNUM(B1550,2)</f>
        <v>36</v>
      </c>
      <c r="B1550" s="32" t="n">
        <v>46269</v>
      </c>
      <c r="C1550" s="51" t="n">
        <v>8628042</v>
      </c>
      <c r="D1550" s="62" t="s">
        <v>30</v>
      </c>
      <c r="E1550" s="51" t="s">
        <v>14</v>
      </c>
      <c r="F1550" s="12" t="s">
        <v>26</v>
      </c>
      <c r="G1550" s="12" t="n">
        <v>540</v>
      </c>
      <c r="H1550" s="38" t="n">
        <v>0.668</v>
      </c>
      <c r="I1550" s="38" t="n">
        <v>360.96</v>
      </c>
      <c r="J1550" s="13"/>
    </row>
    <row r="1551" ht="22.5" customHeight="1">
      <c r="A1551" s="12" t="n">
        <f>WEEKNUM(B1551,2)</f>
        <v>36</v>
      </c>
      <c r="B1551" s="32" t="n">
        <v>46269</v>
      </c>
      <c r="C1551" s="51" t="n">
        <v>9297014</v>
      </c>
      <c r="D1551" s="62" t="s">
        <v>13</v>
      </c>
      <c r="E1551" s="51" t="s">
        <v>14</v>
      </c>
      <c r="F1551" s="12" t="s">
        <v>26</v>
      </c>
      <c r="G1551" s="12" t="n">
        <v>161</v>
      </c>
      <c r="H1551" s="38" t="n">
        <v>0.1</v>
      </c>
      <c r="I1551" s="38" t="n">
        <v>16.52</v>
      </c>
      <c r="J1551" s="13"/>
    </row>
    <row r="1552" ht="22.5" customHeight="1">
      <c r="A1552" s="12" t="n">
        <f>WEEKNUM(B1552,2)</f>
        <v>36</v>
      </c>
      <c r="B1552" s="32" t="n">
        <v>46269</v>
      </c>
      <c r="C1552" s="51" t="n">
        <v>7815836</v>
      </c>
      <c r="D1552" s="62" t="s">
        <v>67</v>
      </c>
      <c r="E1552" s="51" t="s">
        <v>39</v>
      </c>
      <c r="F1552" s="60" t="s">
        <v>15</v>
      </c>
      <c r="G1552" s="76" t="n">
        <v>2895</v>
      </c>
      <c r="H1552" s="59" t="n">
        <v>0.108</v>
      </c>
      <c r="I1552" s="59" t="n">
        <v>311.31</v>
      </c>
      <c r="J1552" s="13"/>
    </row>
    <row r="1553" ht="22.5" customHeight="1">
      <c r="A1553" s="12" t="n">
        <f>WEEKNUM(B1553,2)</f>
        <v>36</v>
      </c>
      <c r="B1553" s="32" t="n">
        <v>46269</v>
      </c>
      <c r="C1553" s="51" t="n">
        <v>9751142</v>
      </c>
      <c r="D1553" s="62" t="s">
        <v>93</v>
      </c>
      <c r="E1553" s="51" t="s">
        <v>11</v>
      </c>
      <c r="F1553" s="38" t="s">
        <v>32</v>
      </c>
      <c r="G1553" s="56" t="n">
        <v>1</v>
      </c>
      <c r="H1553" s="38" t="n">
        <v>0.18</v>
      </c>
      <c r="I1553" s="38" t="n">
        <v>0.18</v>
      </c>
      <c r="J1553" s="63" t="n">
        <v>0.184</v>
      </c>
    </row>
    <row r="1554" ht="22.5" customHeight="1">
      <c r="A1554" s="12" t="n">
        <f>WEEKNUM(B1554,2)</f>
        <v>36</v>
      </c>
      <c r="B1554" s="32" t="n">
        <v>46269</v>
      </c>
      <c r="C1554" s="51" t="n">
        <v>8312006</v>
      </c>
      <c r="D1554" s="62" t="s">
        <v>68</v>
      </c>
      <c r="E1554" s="51" t="s">
        <v>14</v>
      </c>
      <c r="F1554" s="12" t="s">
        <v>15</v>
      </c>
      <c r="G1554" s="56" t="n">
        <v>24</v>
      </c>
      <c r="H1554" s="38" t="n">
        <v>0.12</v>
      </c>
      <c r="I1554" s="38" t="n">
        <v>2.88</v>
      </c>
      <c r="J1554" s="13"/>
    </row>
    <row r="1555" ht="22.5" customHeight="1">
      <c r="A1555" s="12" t="n">
        <f>WEEKNUM(B1555,2)</f>
        <v>36</v>
      </c>
      <c r="B1555" s="32" t="n">
        <v>46269</v>
      </c>
      <c r="C1555" s="51" t="n">
        <v>91467820</v>
      </c>
      <c r="D1555" s="62" t="s">
        <v>69</v>
      </c>
      <c r="E1555" s="51" t="s">
        <v>39</v>
      </c>
      <c r="F1555" s="12" t="s">
        <v>15</v>
      </c>
      <c r="G1555" s="56" t="n">
        <v>500</v>
      </c>
      <c r="H1555" s="38" t="n">
        <v>0.1</v>
      </c>
      <c r="I1555" s="38" t="n">
        <v>50</v>
      </c>
      <c r="J1555" s="13"/>
    </row>
    <row r="1556" ht="22.5" customHeight="1">
      <c r="A1556" s="12" t="n">
        <f>WEEKNUM(B1556,2)</f>
        <v>36</v>
      </c>
      <c r="B1556" s="32" t="n">
        <v>46269</v>
      </c>
      <c r="C1556" s="51" t="n">
        <v>91467821</v>
      </c>
      <c r="D1556" s="62" t="s">
        <v>69</v>
      </c>
      <c r="E1556" s="51" t="s">
        <v>17</v>
      </c>
      <c r="F1556" s="12" t="s">
        <v>15</v>
      </c>
      <c r="G1556" s="56" t="n">
        <v>100</v>
      </c>
      <c r="H1556" s="38" t="n">
        <v>0.17</v>
      </c>
      <c r="I1556" s="38" t="n">
        <v>17</v>
      </c>
      <c r="J1556" s="13"/>
    </row>
    <row r="1557" ht="22.5" customHeight="1">
      <c r="A1557" s="12" t="n">
        <f>WEEKNUM(B1557,2)</f>
        <v>36</v>
      </c>
      <c r="B1557" s="32" t="n">
        <v>46269</v>
      </c>
      <c r="C1557" s="51" t="n">
        <v>10295313</v>
      </c>
      <c r="D1557" s="62" t="s">
        <v>68</v>
      </c>
      <c r="E1557" s="51" t="s">
        <v>14</v>
      </c>
      <c r="F1557" s="12" t="s">
        <v>15</v>
      </c>
      <c r="G1557" s="56" t="n">
        <v>0</v>
      </c>
      <c r="H1557" s="38" t="n">
        <v>0</v>
      </c>
      <c r="I1557" s="38" t="n">
        <v>0</v>
      </c>
      <c r="J1557" s="13"/>
    </row>
    <row r="1558" ht="22.5" customHeight="1">
      <c r="A1558" s="12" t="n">
        <f>WEEKNUM(B1558,2)</f>
        <v>36</v>
      </c>
      <c r="B1558" s="32" t="n">
        <v>46269</v>
      </c>
      <c r="C1558" s="51" t="n">
        <v>91496145</v>
      </c>
      <c r="D1558" s="62" t="s">
        <v>69</v>
      </c>
      <c r="E1558" s="55" t="s">
        <v>63</v>
      </c>
      <c r="F1558" s="12" t="s">
        <v>15</v>
      </c>
      <c r="G1558" s="56" t="n">
        <v>50</v>
      </c>
      <c r="H1558" s="38" t="n">
        <v>0.15</v>
      </c>
      <c r="I1558" s="38" t="n">
        <v>7.5</v>
      </c>
      <c r="J1558" s="13"/>
    </row>
    <row r="1559" ht="22.5" customHeight="1">
      <c r="A1559" s="12" t="n">
        <f>WEEKNUM(B1559,2)</f>
        <v>36</v>
      </c>
      <c r="B1559" s="32" t="n">
        <v>46269</v>
      </c>
      <c r="C1559" s="51" t="n">
        <v>91496146</v>
      </c>
      <c r="D1559" s="62" t="s">
        <v>69</v>
      </c>
      <c r="E1559" s="51" t="s">
        <v>47</v>
      </c>
      <c r="F1559" s="12" t="s">
        <v>15</v>
      </c>
      <c r="G1559" s="56" t="n">
        <v>200</v>
      </c>
      <c r="H1559" s="38" t="n">
        <v>0.14</v>
      </c>
      <c r="I1559" s="38" t="n">
        <v>28</v>
      </c>
      <c r="J1559" s="13"/>
    </row>
    <row r="1560" ht="22.5" customHeight="1">
      <c r="A1560" s="12" t="n">
        <f>WEEKNUM(B1560,2)</f>
        <v>36</v>
      </c>
      <c r="B1560" s="32" t="n">
        <v>46269</v>
      </c>
      <c r="C1560" s="51" t="n">
        <v>91496147</v>
      </c>
      <c r="D1560" s="62" t="s">
        <v>69</v>
      </c>
      <c r="E1560" s="51" t="s">
        <v>11</v>
      </c>
      <c r="F1560" s="12" t="s">
        <v>15</v>
      </c>
      <c r="G1560" s="56" t="n">
        <v>150</v>
      </c>
      <c r="H1560" s="38" t="n">
        <v>0.13</v>
      </c>
      <c r="I1560" s="38" t="n">
        <v>19.5</v>
      </c>
      <c r="J1560" s="13"/>
    </row>
    <row r="1561" ht="22.5" customHeight="1">
      <c r="A1561" s="12" t="n">
        <f>WEEKNUM(B1561,2)</f>
        <v>36</v>
      </c>
      <c r="B1561" s="32" t="n">
        <v>46269</v>
      </c>
      <c r="C1561" s="51" t="n">
        <v>91496148</v>
      </c>
      <c r="D1561" s="62" t="s">
        <v>69</v>
      </c>
      <c r="E1561" s="51" t="s">
        <v>14</v>
      </c>
      <c r="F1561" s="12" t="s">
        <v>15</v>
      </c>
      <c r="G1561" s="56" t="n">
        <v>300</v>
      </c>
      <c r="H1561" s="38" t="n">
        <v>0.15</v>
      </c>
      <c r="I1561" s="38" t="n">
        <v>45</v>
      </c>
      <c r="J1561" s="13"/>
    </row>
    <row r="1562" ht="22.5" customHeight="1">
      <c r="A1562" s="12" t="n">
        <f>WEEKNUM(B1562,2)</f>
        <v>36</v>
      </c>
      <c r="B1562" s="32" t="n">
        <v>46269</v>
      </c>
      <c r="C1562" s="51" t="n">
        <v>10765365</v>
      </c>
      <c r="D1562" s="62" t="s">
        <v>70</v>
      </c>
      <c r="E1562" s="55" t="s">
        <v>63</v>
      </c>
      <c r="F1562" s="12" t="s">
        <v>15</v>
      </c>
      <c r="G1562" s="56" t="n">
        <v>100</v>
      </c>
      <c r="H1562" s="38" t="n">
        <v>0.19</v>
      </c>
      <c r="I1562" s="38" t="n">
        <v>18.96</v>
      </c>
      <c r="J1562" s="13"/>
    </row>
    <row r="1563" ht="22.5" customHeight="1">
      <c r="A1563" s="12" t="n">
        <f>WEEKNUM(B1563,2)</f>
        <v>36</v>
      </c>
      <c r="B1563" s="32" t="n">
        <v>46269</v>
      </c>
      <c r="C1563" s="51" t="n">
        <v>11079953</v>
      </c>
      <c r="D1563" s="62" t="s">
        <v>66</v>
      </c>
      <c r="E1563" s="51" t="s">
        <v>39</v>
      </c>
      <c r="F1563" s="12" t="s">
        <v>15</v>
      </c>
      <c r="G1563" s="56" t="n">
        <v>0</v>
      </c>
      <c r="H1563" s="38" t="n">
        <v>0</v>
      </c>
      <c r="I1563" s="38" t="n">
        <v>0</v>
      </c>
      <c r="J1563" s="13"/>
    </row>
    <row r="1564" ht="22.5" customHeight="1">
      <c r="A1564" s="12" t="n">
        <f>WEEKNUM(B1564,2)</f>
        <v>36</v>
      </c>
      <c r="B1564" s="32" t="n">
        <v>46269</v>
      </c>
      <c r="C1564" s="51" t="n">
        <v>11079265</v>
      </c>
      <c r="D1564" s="62" t="s">
        <v>93</v>
      </c>
      <c r="E1564" s="51" t="s">
        <v>11</v>
      </c>
      <c r="F1564" s="38" t="s">
        <v>32</v>
      </c>
      <c r="G1564" s="56" t="n">
        <v>1</v>
      </c>
      <c r="H1564" s="38" t="n">
        <v>1.03</v>
      </c>
      <c r="I1564" s="38" t="n">
        <v>1.03</v>
      </c>
      <c r="J1564" s="63" t="n">
        <v>0</v>
      </c>
    </row>
    <row r="1565" ht="22.5" customHeight="1">
      <c r="A1565" s="12" t="n">
        <f>WEEKNUM(B1565,2)</f>
        <v>36</v>
      </c>
      <c r="B1565" s="32" t="n">
        <v>46269</v>
      </c>
      <c r="C1565" s="51" t="n">
        <v>9535696</v>
      </c>
      <c r="D1565" s="62" t="s">
        <v>89</v>
      </c>
      <c r="E1565" s="55" t="s">
        <v>39</v>
      </c>
      <c r="F1565" s="12" t="s">
        <v>15</v>
      </c>
      <c r="G1565" s="56" t="n">
        <v>0</v>
      </c>
      <c r="H1565" s="38" t="n">
        <v>0</v>
      </c>
      <c r="I1565" s="38" t="n">
        <v>0</v>
      </c>
      <c r="J1565" s="13"/>
    </row>
    <row r="1566" ht="22.5" customHeight="1">
      <c r="A1566" s="12" t="n">
        <f>WEEKNUM(B1566,2)</f>
        <v>36</v>
      </c>
      <c r="B1566" s="32" t="n">
        <v>46269</v>
      </c>
      <c r="C1566" s="51" t="n">
        <v>11690181</v>
      </c>
      <c r="D1566" s="62" t="s">
        <v>71</v>
      </c>
      <c r="E1566" s="51" t="s">
        <v>14</v>
      </c>
      <c r="F1566" s="12" t="s">
        <v>15</v>
      </c>
      <c r="G1566" s="56" t="n">
        <v>256</v>
      </c>
      <c r="H1566" s="38" t="n">
        <v>0.43</v>
      </c>
      <c r="I1566" s="38" t="n">
        <v>110.2</v>
      </c>
      <c r="J1566" s="13"/>
    </row>
    <row r="1567" ht="22.5" customHeight="1">
      <c r="A1567" s="12" t="n">
        <f>WEEKNUM(B1567,2)</f>
        <v>36</v>
      </c>
      <c r="B1567" s="32" t="n">
        <v>46269</v>
      </c>
      <c r="C1567" s="51" t="n">
        <v>11836152</v>
      </c>
      <c r="D1567" s="62" t="s">
        <v>67</v>
      </c>
      <c r="E1567" s="55" t="s">
        <v>39</v>
      </c>
      <c r="F1567" s="12" t="s">
        <v>15</v>
      </c>
      <c r="G1567" s="56" t="n">
        <v>1</v>
      </c>
      <c r="H1567" s="38" t="n">
        <v>0.09</v>
      </c>
      <c r="I1567" s="38" t="n">
        <v>0.09</v>
      </c>
      <c r="J1567" s="69"/>
    </row>
    <row r="1568" ht="22.5" customHeight="1">
      <c r="A1568" s="12" t="n">
        <f>WEEKNUM(B1568,2)</f>
        <v>36</v>
      </c>
      <c r="B1568" s="32" t="n">
        <v>46269</v>
      </c>
      <c r="C1568" s="51" t="n">
        <v>11862336</v>
      </c>
      <c r="D1568" s="62" t="s">
        <v>64</v>
      </c>
      <c r="E1568" s="74" t="s">
        <v>29</v>
      </c>
      <c r="F1568" s="12" t="s">
        <v>15</v>
      </c>
      <c r="G1568" s="56" t="n">
        <v>0</v>
      </c>
      <c r="H1568" s="38" t="n">
        <v>0</v>
      </c>
      <c r="I1568" s="38" t="n">
        <v>0</v>
      </c>
      <c r="J1568" s="69"/>
    </row>
    <row r="1569" ht="22.5" customHeight="1">
      <c r="A1569" s="12" t="n">
        <f>WEEKNUM(B1569,2)</f>
        <v>36</v>
      </c>
      <c r="B1569" s="32" t="n">
        <v>46269</v>
      </c>
      <c r="C1569" s="51" t="n">
        <v>11924259</v>
      </c>
      <c r="D1569" s="62" t="s">
        <v>72</v>
      </c>
      <c r="E1569" s="55" t="s">
        <v>39</v>
      </c>
      <c r="F1569" s="12" t="s">
        <v>15</v>
      </c>
      <c r="G1569" s="56" t="n">
        <v>18</v>
      </c>
      <c r="H1569" s="38" t="n">
        <v>0.113</v>
      </c>
      <c r="I1569" s="38" t="n">
        <v>2.04</v>
      </c>
      <c r="J1569" s="69"/>
    </row>
    <row r="1570" ht="22.5" customHeight="1">
      <c r="A1570" s="12" t="n">
        <f>WEEKNUM(B1570,2)</f>
        <v>36</v>
      </c>
      <c r="B1570" s="32" t="n">
        <v>46269</v>
      </c>
      <c r="C1570" s="51" t="n">
        <v>11924419</v>
      </c>
      <c r="D1570" s="62" t="s">
        <v>72</v>
      </c>
      <c r="E1570" s="55" t="s">
        <v>39</v>
      </c>
      <c r="F1570" s="38" t="s">
        <v>26</v>
      </c>
      <c r="G1570" s="56" t="n">
        <v>30</v>
      </c>
      <c r="H1570" s="38" t="n">
        <v>0.06</v>
      </c>
      <c r="I1570" s="38" t="n">
        <v>1.74</v>
      </c>
      <c r="J1570" s="69"/>
    </row>
    <row r="1571" ht="22.5" customHeight="1">
      <c r="A1571" s="12" t="n">
        <f>WEEKNUM(B1571,2)</f>
        <v>36</v>
      </c>
      <c r="B1571" s="32" t="n">
        <v>46269</v>
      </c>
      <c r="C1571" s="51" t="n">
        <v>6395488</v>
      </c>
      <c r="D1571" s="62" t="s">
        <v>42</v>
      </c>
      <c r="E1571" s="51" t="s">
        <v>14</v>
      </c>
      <c r="F1571" s="12" t="s">
        <v>15</v>
      </c>
      <c r="G1571" s="12" t="n">
        <v>200</v>
      </c>
      <c r="H1571" s="38" t="n">
        <v>0.3</v>
      </c>
      <c r="I1571" s="38" t="n">
        <v>60</v>
      </c>
      <c r="J1571" s="13"/>
    </row>
    <row r="1572" ht="22.5" customHeight="1">
      <c r="A1572" s="12" t="n">
        <f>WEEKNUM(B1572,2)</f>
        <v>36</v>
      </c>
      <c r="B1572" s="32" t="n">
        <v>46269</v>
      </c>
      <c r="C1572" s="51" t="n">
        <v>8291713</v>
      </c>
      <c r="D1572" s="61" t="s">
        <v>43</v>
      </c>
      <c r="E1572" s="55" t="s">
        <v>14</v>
      </c>
      <c r="F1572" s="12" t="s">
        <v>15</v>
      </c>
      <c r="G1572" s="34" t="n">
        <v>1500</v>
      </c>
      <c r="H1572" s="38" t="n">
        <v>0.14</v>
      </c>
      <c r="I1572" s="38" t="n">
        <v>210</v>
      </c>
      <c r="J1572" s="13"/>
    </row>
    <row r="1573" ht="22.5" customHeight="1">
      <c r="A1573" s="12" t="n">
        <f>WEEKNUM(B1573,2)</f>
        <v>36</v>
      </c>
      <c r="B1573" s="32" t="n">
        <v>46269</v>
      </c>
      <c r="C1573" s="51" t="n">
        <v>8566541</v>
      </c>
      <c r="D1573" s="61" t="s">
        <v>73</v>
      </c>
      <c r="E1573" s="55" t="s">
        <v>14</v>
      </c>
      <c r="F1573" s="38" t="s">
        <v>26</v>
      </c>
      <c r="G1573" s="34" t="n">
        <v>279</v>
      </c>
      <c r="H1573" s="38" t="n">
        <v>0.21</v>
      </c>
      <c r="I1573" s="38" t="n">
        <v>58.46</v>
      </c>
      <c r="J1573" s="13"/>
    </row>
    <row r="1574" ht="22.5" customHeight="1">
      <c r="A1574" s="12" t="n">
        <f>WEEKNUM(B1574,2)</f>
        <v>36</v>
      </c>
      <c r="B1574" s="32" t="n">
        <v>46269</v>
      </c>
      <c r="C1574" s="51" t="n">
        <v>8566084</v>
      </c>
      <c r="D1574" s="61" t="s">
        <v>74</v>
      </c>
      <c r="E1574" s="55" t="s">
        <v>29</v>
      </c>
      <c r="F1574" s="12" t="s">
        <v>15</v>
      </c>
      <c r="G1574" s="57" t="n">
        <v>100</v>
      </c>
      <c r="H1574" s="38" t="n">
        <v>0.12</v>
      </c>
      <c r="I1574" s="38" t="n">
        <v>12</v>
      </c>
      <c r="J1574" s="13"/>
    </row>
    <row r="1575" ht="22.5" customHeight="1">
      <c r="A1575" s="12" t="n">
        <f>WEEKNUM(B1575,2)</f>
        <v>36</v>
      </c>
      <c r="B1575" s="32" t="n">
        <v>46269</v>
      </c>
      <c r="C1575" s="51" t="n">
        <v>2937658</v>
      </c>
      <c r="D1575" s="61" t="s">
        <v>75</v>
      </c>
      <c r="E1575" s="55" t="s">
        <v>14</v>
      </c>
      <c r="F1575" s="12" t="s">
        <v>15</v>
      </c>
      <c r="G1575" s="57" t="n">
        <v>100</v>
      </c>
      <c r="H1575" s="38" t="n">
        <v>0.123</v>
      </c>
      <c r="I1575" s="38" t="n">
        <v>12.3</v>
      </c>
      <c r="J1575" s="13"/>
    </row>
    <row r="1576" ht="22.5" customHeight="1">
      <c r="A1576" s="12" t="n">
        <f>WEEKNUM(B1576,2)</f>
        <v>36</v>
      </c>
      <c r="B1576" s="32" t="n">
        <v>46269</v>
      </c>
      <c r="C1576" s="51" t="n">
        <v>8942077</v>
      </c>
      <c r="D1576" s="61" t="s">
        <v>96</v>
      </c>
      <c r="E1576" s="38" t="s">
        <v>63</v>
      </c>
      <c r="F1576" s="60" t="s">
        <v>15</v>
      </c>
      <c r="G1576" s="73" t="n">
        <v>4</v>
      </c>
      <c r="H1576" s="59" t="n">
        <v>0.2</v>
      </c>
      <c r="I1576" s="59" t="n">
        <v>0.8</v>
      </c>
      <c r="J1576" s="13"/>
    </row>
    <row r="1577" ht="22.5" customHeight="1">
      <c r="A1577" s="12" t="n">
        <f>WEEKNUM(B1577,2)</f>
        <v>36</v>
      </c>
      <c r="B1577" s="32" t="n">
        <v>46269</v>
      </c>
      <c r="C1577" s="51" t="n">
        <v>6706444</v>
      </c>
      <c r="D1577" s="61" t="s">
        <v>76</v>
      </c>
      <c r="E1577" s="12" t="s">
        <v>77</v>
      </c>
      <c r="F1577" s="38" t="s">
        <v>12</v>
      </c>
      <c r="G1577" s="57" t="n">
        <v>9</v>
      </c>
      <c r="H1577" s="38" t="n">
        <v>0.659</v>
      </c>
      <c r="I1577" s="38" t="n">
        <v>5.9345</v>
      </c>
      <c r="J1577" s="13"/>
    </row>
    <row r="1578" ht="22.5" customHeight="1">
      <c r="A1578" s="12" t="n">
        <f>WEEKNUM(B1578,2)</f>
        <v>36</v>
      </c>
      <c r="B1578" s="32" t="n">
        <v>46269</v>
      </c>
      <c r="C1578" s="51" t="n">
        <v>5963354</v>
      </c>
      <c r="D1578" s="62" t="s">
        <v>76</v>
      </c>
      <c r="E1578" s="12" t="s">
        <v>77</v>
      </c>
      <c r="F1578" s="12" t="s">
        <v>15</v>
      </c>
      <c r="G1578" s="57" t="n">
        <v>328</v>
      </c>
      <c r="H1578" s="38" t="n">
        <v>0.578</v>
      </c>
      <c r="I1578" s="38" t="n">
        <v>189.694</v>
      </c>
      <c r="J1578" s="63"/>
    </row>
    <row r="1579" ht="22.5" customHeight="1">
      <c r="A1579" s="12" t="n">
        <f>WEEKNUM(B1579,2)</f>
        <v>36</v>
      </c>
      <c r="B1579" s="32" t="n">
        <v>46269</v>
      </c>
      <c r="C1579" s="51" t="n">
        <v>9686529</v>
      </c>
      <c r="D1579" s="61" t="s">
        <v>76</v>
      </c>
      <c r="E1579" s="38" t="s">
        <v>78</v>
      </c>
      <c r="F1579" s="12" t="s">
        <v>15</v>
      </c>
      <c r="G1579" s="57" t="n">
        <v>35</v>
      </c>
      <c r="H1579" s="38" t="n">
        <v>0.5</v>
      </c>
      <c r="I1579" s="38" t="n">
        <v>17.5</v>
      </c>
      <c r="J1579" s="13"/>
    </row>
    <row r="1580" ht="22.5" customHeight="1">
      <c r="A1580" s="12" t="n">
        <f>WEEKNUM(B1580,2)</f>
        <v>36</v>
      </c>
      <c r="B1580" s="32" t="n">
        <v>46269</v>
      </c>
      <c r="C1580" s="51" t="n">
        <v>5963400</v>
      </c>
      <c r="D1580" s="61" t="s">
        <v>76</v>
      </c>
      <c r="E1580" s="38" t="s">
        <v>79</v>
      </c>
      <c r="F1580" s="12" t="s">
        <v>15</v>
      </c>
      <c r="G1580" s="57" t="n">
        <v>247</v>
      </c>
      <c r="H1580" s="38" t="n">
        <v>0.48</v>
      </c>
      <c r="I1580" s="38" t="n">
        <v>118.49</v>
      </c>
      <c r="J1580" s="13"/>
    </row>
    <row r="1581" ht="22.5" customHeight="1">
      <c r="A1581" s="37" t="n">
        <f>WEEKNUM(B1581,2)</f>
        <v>36</v>
      </c>
      <c r="B1581" s="32" t="n">
        <v>46269</v>
      </c>
      <c r="C1581" s="64" t="n">
        <v>10080665</v>
      </c>
      <c r="D1581" s="67" t="s">
        <v>76</v>
      </c>
      <c r="E1581" s="38" t="s">
        <v>80</v>
      </c>
      <c r="F1581" s="12" t="s">
        <v>15</v>
      </c>
      <c r="G1581" s="57" t="n">
        <v>12</v>
      </c>
      <c r="H1581" s="38" t="n">
        <v>0.38</v>
      </c>
      <c r="I1581" s="38" t="n">
        <v>4.56</v>
      </c>
      <c r="J1581" s="13"/>
    </row>
    <row r="1582" ht="22.5" customHeight="1">
      <c r="A1582" s="12" t="n">
        <f>WEEKNUM(B1582,2)</f>
        <v>36</v>
      </c>
      <c r="B1582" s="32" t="n">
        <v>46269</v>
      </c>
      <c r="C1582" s="12" t="n">
        <v>91520433</v>
      </c>
      <c r="D1582" s="61" t="s">
        <v>69</v>
      </c>
      <c r="E1582" s="38" t="s">
        <v>14</v>
      </c>
      <c r="F1582" s="12" t="s">
        <v>15</v>
      </c>
      <c r="G1582" s="57" t="n">
        <v>5</v>
      </c>
      <c r="H1582" s="38" t="n">
        <v>0.16</v>
      </c>
      <c r="I1582" s="38" t="n">
        <v>0.8</v>
      </c>
      <c r="J1582" s="13"/>
    </row>
    <row r="1583" ht="22.5" customHeight="1">
      <c r="A1583" s="12" t="n">
        <f>WEEKNUM(B1583,2)</f>
        <v>36</v>
      </c>
      <c r="B1583" s="32" t="n">
        <v>46269</v>
      </c>
      <c r="C1583" s="51" t="n">
        <v>91528810</v>
      </c>
      <c r="D1583" s="61" t="s">
        <v>94</v>
      </c>
      <c r="E1583" s="38" t="s">
        <v>14</v>
      </c>
      <c r="F1583" s="12" t="s">
        <v>15</v>
      </c>
      <c r="G1583" s="57" t="n">
        <v>0</v>
      </c>
      <c r="H1583" s="38" t="n">
        <v>0</v>
      </c>
      <c r="I1583" s="38" t="n">
        <v>0</v>
      </c>
      <c r="J1583" s="13"/>
    </row>
    <row r="1584" ht="22.5" customHeight="1">
      <c r="A1584" s="12" t="n">
        <f>WEEKNUM(B1584,2)</f>
        <v>36</v>
      </c>
      <c r="B1584" s="32" t="n">
        <v>46269</v>
      </c>
      <c r="C1584" s="51" t="n">
        <v>5623760</v>
      </c>
      <c r="D1584" s="61" t="s">
        <v>81</v>
      </c>
      <c r="E1584" s="38" t="s">
        <v>14</v>
      </c>
      <c r="F1584" s="12" t="s">
        <v>15</v>
      </c>
      <c r="G1584" s="34" t="n">
        <v>50</v>
      </c>
      <c r="H1584" s="38" t="n">
        <v>0.15</v>
      </c>
      <c r="I1584" s="38" t="n">
        <v>7.5</v>
      </c>
      <c r="J1584" s="13"/>
    </row>
    <row r="1585" ht="22.5" customHeight="1">
      <c r="A1585" s="12" t="n">
        <f>WEEKNUM(B1585,2)</f>
        <v>36</v>
      </c>
      <c r="B1585" s="32" t="n">
        <v>46269</v>
      </c>
      <c r="C1585" s="51" t="n">
        <v>11078827</v>
      </c>
      <c r="D1585" s="61" t="s">
        <v>76</v>
      </c>
      <c r="E1585" s="38" t="s">
        <v>79</v>
      </c>
      <c r="F1585" s="12" t="s">
        <v>15</v>
      </c>
      <c r="G1585" s="57" t="n">
        <v>0</v>
      </c>
      <c r="H1585" s="38" t="n">
        <v>0</v>
      </c>
      <c r="I1585" s="38" t="n">
        <v>0</v>
      </c>
      <c r="J1585" s="13"/>
    </row>
    <row r="1586" ht="22.5" customHeight="1">
      <c r="A1586" s="12" t="n">
        <f>WEEKNUM(B1586,2)</f>
        <v>36</v>
      </c>
      <c r="B1586" s="32" t="n">
        <v>46269</v>
      </c>
      <c r="C1586" s="51" t="n">
        <v>11078981</v>
      </c>
      <c r="D1586" s="61" t="s">
        <v>76</v>
      </c>
      <c r="E1586" s="12" t="s">
        <v>77</v>
      </c>
      <c r="F1586" s="12" t="s">
        <v>15</v>
      </c>
      <c r="G1586" s="57" t="n">
        <v>0</v>
      </c>
      <c r="H1586" s="38" t="n">
        <v>0</v>
      </c>
      <c r="I1586" s="38" t="n">
        <v>0</v>
      </c>
      <c r="J1586" s="13"/>
    </row>
    <row r="1587" ht="22.5" customHeight="1">
      <c r="A1587" s="12" t="n">
        <f>WEEKNUM(B1587,2)</f>
        <v>36</v>
      </c>
      <c r="B1587" s="32" t="n">
        <v>46269</v>
      </c>
      <c r="C1587" s="51" t="n">
        <v>11080833</v>
      </c>
      <c r="D1587" s="61" t="s">
        <v>76</v>
      </c>
      <c r="E1587" s="38" t="s">
        <v>78</v>
      </c>
      <c r="F1587" s="12" t="s">
        <v>15</v>
      </c>
      <c r="G1587" s="57" t="n">
        <v>0</v>
      </c>
      <c r="H1587" s="38" t="n">
        <v>0</v>
      </c>
      <c r="I1587" s="38" t="n">
        <v>0</v>
      </c>
      <c r="J1587" s="13"/>
    </row>
    <row r="1588" ht="22.5" customHeight="1">
      <c r="A1588" s="12" t="n">
        <f>WEEKNUM(B1588,2)</f>
        <v>36</v>
      </c>
      <c r="B1588" s="32" t="n">
        <v>46269</v>
      </c>
      <c r="C1588" s="51" t="n">
        <v>11081056</v>
      </c>
      <c r="D1588" s="61" t="s">
        <v>76</v>
      </c>
      <c r="E1588" s="38" t="s">
        <v>80</v>
      </c>
      <c r="F1588" s="12" t="s">
        <v>15</v>
      </c>
      <c r="G1588" s="57" t="n">
        <v>0</v>
      </c>
      <c r="H1588" s="38" t="n">
        <v>0</v>
      </c>
      <c r="I1588" s="38" t="n">
        <v>0</v>
      </c>
      <c r="J1588" s="13"/>
    </row>
    <row r="1589" ht="22.5" customHeight="1">
      <c r="A1589" s="12" t="n">
        <f>WEEKNUM(B1589,2)</f>
        <v>36</v>
      </c>
      <c r="B1589" s="32" t="n">
        <v>46269</v>
      </c>
      <c r="C1589" s="51" t="n">
        <v>11078963</v>
      </c>
      <c r="D1589" s="61" t="s">
        <v>75</v>
      </c>
      <c r="E1589" s="38" t="s">
        <v>14</v>
      </c>
      <c r="F1589" s="12" t="s">
        <v>15</v>
      </c>
      <c r="G1589" s="57" t="n">
        <v>30</v>
      </c>
      <c r="H1589" s="38" t="n">
        <v>0.4</v>
      </c>
      <c r="I1589" s="38" t="n">
        <v>12</v>
      </c>
      <c r="J1589" s="13"/>
    </row>
    <row r="1590" ht="22.5" customHeight="1">
      <c r="A1590" s="12" t="n">
        <f>WEEKNUM(B1590,2)</f>
        <v>36</v>
      </c>
      <c r="B1590" s="32" t="n">
        <v>46269</v>
      </c>
      <c r="C1590" s="51" t="n">
        <v>91538300</v>
      </c>
      <c r="D1590" s="61" t="s">
        <v>69</v>
      </c>
      <c r="E1590" s="38" t="s">
        <v>39</v>
      </c>
      <c r="F1590" s="12" t="s">
        <v>15</v>
      </c>
      <c r="G1590" s="57" t="n">
        <v>1</v>
      </c>
      <c r="H1590" s="38" t="n">
        <v>0.14</v>
      </c>
      <c r="I1590" s="38" t="n">
        <v>0.14</v>
      </c>
      <c r="J1590" s="13"/>
    </row>
    <row r="1591" ht="22.5" customHeight="1">
      <c r="A1591" s="12" t="n">
        <f>WEEKNUM(B1591,2)</f>
        <v>36</v>
      </c>
      <c r="B1591" s="32" t="n">
        <v>46269</v>
      </c>
      <c r="C1591" s="51" t="n">
        <v>91538301</v>
      </c>
      <c r="D1591" s="61" t="s">
        <v>69</v>
      </c>
      <c r="E1591" s="38" t="s">
        <v>14</v>
      </c>
      <c r="F1591" s="12" t="s">
        <v>15</v>
      </c>
      <c r="G1591" s="57" t="n">
        <v>7</v>
      </c>
      <c r="H1591" s="38" t="n">
        <v>0.22</v>
      </c>
      <c r="I1591" s="38" t="n">
        <v>1.54</v>
      </c>
      <c r="J1591" s="13"/>
    </row>
    <row r="1592" ht="22.5" customHeight="1">
      <c r="A1592" s="12" t="n">
        <f>WEEKNUM(B1592,2)</f>
        <v>36</v>
      </c>
      <c r="B1592" s="32" t="n">
        <v>46269</v>
      </c>
      <c r="C1592" s="64" t="n">
        <v>91538306</v>
      </c>
      <c r="D1592" s="67" t="s">
        <v>69</v>
      </c>
      <c r="E1592" s="38" t="s">
        <v>63</v>
      </c>
      <c r="F1592" s="12" t="s">
        <v>15</v>
      </c>
      <c r="G1592" s="57" t="n">
        <v>1</v>
      </c>
      <c r="H1592" s="38" t="n">
        <v>0.18</v>
      </c>
      <c r="I1592" s="38" t="n">
        <v>0.18</v>
      </c>
      <c r="J1592" s="13"/>
    </row>
    <row r="1593" ht="22.5" customHeight="1">
      <c r="A1593" s="12" t="n">
        <f>WEEKNUM(B1593,2)</f>
        <v>36</v>
      </c>
      <c r="B1593" s="32" t="n">
        <v>46269</v>
      </c>
      <c r="C1593" s="12" t="n">
        <v>91538307</v>
      </c>
      <c r="D1593" s="61" t="s">
        <v>69</v>
      </c>
      <c r="E1593" s="12" t="s">
        <v>17</v>
      </c>
      <c r="F1593" s="12" t="s">
        <v>15</v>
      </c>
      <c r="G1593" s="57" t="n">
        <v>0</v>
      </c>
      <c r="H1593" s="38" t="n">
        <v>0</v>
      </c>
      <c r="I1593" s="38" t="n">
        <v>0</v>
      </c>
      <c r="J1593" s="13"/>
    </row>
    <row r="1594" ht="22.5" customHeight="1">
      <c r="A1594" s="12" t="n">
        <f>WEEKNUM(B1594,2)</f>
        <v>36</v>
      </c>
      <c r="B1594" s="32" t="n">
        <v>46269</v>
      </c>
      <c r="C1594" s="12" t="n">
        <v>91538308</v>
      </c>
      <c r="D1594" s="61" t="s">
        <v>69</v>
      </c>
      <c r="E1594" s="12" t="s">
        <v>11</v>
      </c>
      <c r="F1594" s="12" t="s">
        <v>15</v>
      </c>
      <c r="G1594" s="57" t="n">
        <v>0</v>
      </c>
      <c r="H1594" s="38" t="n">
        <v>0</v>
      </c>
      <c r="I1594" s="38" t="n">
        <v>0</v>
      </c>
      <c r="J1594" s="13"/>
    </row>
    <row r="1595" ht="22.5" customHeight="1">
      <c r="A1595" s="12" t="n">
        <f>WEEKNUM(B1595,2)</f>
        <v>36</v>
      </c>
      <c r="B1595" s="32" t="n">
        <v>46269</v>
      </c>
      <c r="C1595" s="51" t="n">
        <v>91538309</v>
      </c>
      <c r="D1595" s="61" t="s">
        <v>69</v>
      </c>
      <c r="E1595" s="38" t="s">
        <v>47</v>
      </c>
      <c r="F1595" s="12" t="s">
        <v>15</v>
      </c>
      <c r="G1595" s="57" t="n">
        <v>0</v>
      </c>
      <c r="H1595" s="38" t="n">
        <v>0</v>
      </c>
      <c r="I1595" s="38" t="n">
        <v>0</v>
      </c>
      <c r="J1595" s="13"/>
    </row>
    <row r="1596" ht="22.5" customHeight="1">
      <c r="A1596" s="12" t="n">
        <f>WEEKNUM(B1596,2)</f>
        <v>36</v>
      </c>
      <c r="B1596" s="32" t="n">
        <v>46269</v>
      </c>
      <c r="C1596" s="51" t="n">
        <v>11511535</v>
      </c>
      <c r="D1596" s="61" t="s">
        <v>75</v>
      </c>
      <c r="E1596" s="38" t="s">
        <v>14</v>
      </c>
      <c r="F1596" s="38" t="s">
        <v>26</v>
      </c>
      <c r="G1596" s="57" t="n">
        <v>136</v>
      </c>
      <c r="H1596" s="38" t="n">
        <v>0.38</v>
      </c>
      <c r="I1596" s="38" t="n">
        <v>51.33</v>
      </c>
      <c r="J1596" s="13"/>
    </row>
    <row r="1597" ht="22.5" customHeight="1">
      <c r="A1597" s="12" t="n">
        <f>WEEKNUM(B1597,2)</f>
        <v>36</v>
      </c>
      <c r="B1597" s="32" t="n">
        <v>46269</v>
      </c>
      <c r="C1597" s="51" t="n">
        <v>11792342</v>
      </c>
      <c r="D1597" s="61" t="s">
        <v>82</v>
      </c>
      <c r="E1597" s="38" t="s">
        <v>29</v>
      </c>
      <c r="F1597" s="12" t="s">
        <v>15</v>
      </c>
      <c r="G1597" s="57" t="n">
        <v>1</v>
      </c>
      <c r="H1597" s="38" t="n">
        <v>0.2</v>
      </c>
      <c r="I1597" s="38" t="n">
        <v>0.2</v>
      </c>
      <c r="J1597" s="13"/>
    </row>
    <row r="1598" ht="22.5" customHeight="1">
      <c r="A1598" s="12" t="n">
        <f>WEEKNUM(B1598,2)</f>
        <v>36</v>
      </c>
      <c r="B1598" s="32" t="n">
        <v>46269</v>
      </c>
      <c r="C1598" s="51" t="n">
        <v>5365722</v>
      </c>
      <c r="D1598" s="61" t="s">
        <v>83</v>
      </c>
      <c r="E1598" s="38" t="s">
        <v>84</v>
      </c>
      <c r="F1598" s="38" t="s">
        <v>12</v>
      </c>
      <c r="G1598" s="57" t="n">
        <v>21</v>
      </c>
      <c r="H1598" s="38" t="n">
        <v>0.537</v>
      </c>
      <c r="I1598" s="38" t="n">
        <v>11.2769</v>
      </c>
      <c r="J1598" s="13"/>
    </row>
    <row r="1599" ht="22.5" customHeight="1">
      <c r="A1599" s="12" t="n">
        <f>WEEKNUM(B1599,2)</f>
        <v>36</v>
      </c>
      <c r="B1599" s="32" t="n">
        <v>46269</v>
      </c>
      <c r="C1599" s="51" t="n">
        <v>11924654</v>
      </c>
      <c r="D1599" s="61" t="s">
        <v>83</v>
      </c>
      <c r="E1599" s="38" t="s">
        <v>84</v>
      </c>
      <c r="F1599" s="38" t="s">
        <v>12</v>
      </c>
      <c r="G1599" s="57" t="n">
        <v>0</v>
      </c>
      <c r="H1599" s="38" t="n">
        <v>0</v>
      </c>
      <c r="I1599" s="38" t="n">
        <v>0.0424</v>
      </c>
      <c r="J1599" s="13"/>
    </row>
    <row r="1600" ht="22.5" customHeight="1">
      <c r="A1600" s="12"/>
      <c r="B1600" s="32"/>
      <c r="C1600" s="51"/>
      <c r="D1600" s="61"/>
      <c r="E1600" s="38"/>
      <c r="F1600" s="38"/>
      <c r="G1600" s="12"/>
      <c r="H1600" s="38"/>
      <c r="I1600" s="38"/>
      <c r="J1600" s="13"/>
    </row>
    <row r="1601" ht="22.5" customHeight="1">
      <c r="A1601" s="12" t="n">
        <f>WEEKNUM(B1601,2)</f>
        <v>36</v>
      </c>
      <c r="B1601" s="32" t="n">
        <v>46268</v>
      </c>
      <c r="C1601" s="51" t="n">
        <v>10813123</v>
      </c>
      <c r="D1601" s="61" t="s">
        <v>10</v>
      </c>
      <c r="E1601" s="55" t="s">
        <v>11</v>
      </c>
      <c r="F1601" s="38" t="s">
        <v>12</v>
      </c>
      <c r="G1601" s="12" t="n">
        <v>301</v>
      </c>
      <c r="H1601" s="38" t="n">
        <v>0.381</v>
      </c>
      <c r="I1601" s="38" t="n">
        <v>114.8187</v>
      </c>
      <c r="J1601" s="12"/>
    </row>
    <row r="1602" ht="22.5" customHeight="1">
      <c r="A1602" s="12" t="n">
        <f>WEEKNUM(B1602,2)</f>
        <v>36</v>
      </c>
      <c r="B1602" s="32" t="n">
        <v>46268</v>
      </c>
      <c r="C1602" s="51" t="n">
        <v>1745925</v>
      </c>
      <c r="D1602" s="61" t="s">
        <v>13</v>
      </c>
      <c r="E1602" s="55" t="s">
        <v>14</v>
      </c>
      <c r="F1602" s="38" t="s">
        <v>15</v>
      </c>
      <c r="G1602" s="34" t="n">
        <v>404</v>
      </c>
      <c r="H1602" s="38" t="n">
        <v>0.15</v>
      </c>
      <c r="I1602" s="38" t="n">
        <v>60.6</v>
      </c>
      <c r="J1602" s="12"/>
    </row>
    <row r="1603" ht="22.5" customHeight="1">
      <c r="A1603" s="12" t="n">
        <f>WEEKNUM(B1603,2)</f>
        <v>36</v>
      </c>
      <c r="B1603" s="32" t="n">
        <v>46268</v>
      </c>
      <c r="C1603" s="51" t="n">
        <v>6951600</v>
      </c>
      <c r="D1603" s="61" t="s">
        <v>16</v>
      </c>
      <c r="E1603" s="55" t="s">
        <v>17</v>
      </c>
      <c r="F1603" s="38" t="s">
        <v>15</v>
      </c>
      <c r="G1603" s="34" t="n">
        <v>87</v>
      </c>
      <c r="H1603" s="38" t="n">
        <v>0.173</v>
      </c>
      <c r="I1603" s="38" t="n">
        <v>15.062</v>
      </c>
      <c r="J1603" s="12"/>
    </row>
    <row r="1604" ht="22.5" customHeight="1">
      <c r="A1604" s="12" t="n">
        <f>WEEKNUM(B1604,2)</f>
        <v>36</v>
      </c>
      <c r="B1604" s="32" t="n">
        <v>46268</v>
      </c>
      <c r="C1604" s="51" t="n">
        <v>6951594</v>
      </c>
      <c r="D1604" s="61" t="s">
        <v>16</v>
      </c>
      <c r="E1604" s="55" t="s">
        <v>18</v>
      </c>
      <c r="F1604" s="38" t="s">
        <v>15</v>
      </c>
      <c r="G1604" s="34" t="n">
        <v>190</v>
      </c>
      <c r="H1604" s="38" t="n">
        <v>0.701</v>
      </c>
      <c r="I1604" s="38" t="n">
        <v>133.14</v>
      </c>
      <c r="J1604" s="12"/>
    </row>
    <row r="1605" ht="22.5" customHeight="1">
      <c r="A1605" s="12" t="n">
        <f>WEEKNUM(B1605,2)</f>
        <v>36</v>
      </c>
      <c r="B1605" s="32" t="n">
        <v>46268</v>
      </c>
      <c r="C1605" s="51" t="n">
        <v>2732727</v>
      </c>
      <c r="D1605" s="61" t="s">
        <v>10</v>
      </c>
      <c r="E1605" s="55" t="s">
        <v>19</v>
      </c>
      <c r="F1605" s="38" t="s">
        <v>15</v>
      </c>
      <c r="G1605" s="34" t="n">
        <v>611</v>
      </c>
      <c r="H1605" s="38" t="n">
        <v>0.25</v>
      </c>
      <c r="I1605" s="38" t="n">
        <v>152.875</v>
      </c>
      <c r="J1605" s="12"/>
    </row>
    <row r="1606" ht="22.5" customHeight="1">
      <c r="A1606" s="12" t="n">
        <f>WEEKNUM(B1606,2)</f>
        <v>36</v>
      </c>
      <c r="B1606" s="32" t="n">
        <v>46268</v>
      </c>
      <c r="C1606" s="51" t="n">
        <v>5619156</v>
      </c>
      <c r="D1606" s="61" t="s">
        <v>10</v>
      </c>
      <c r="E1606" s="55" t="s">
        <v>19</v>
      </c>
      <c r="F1606" s="38" t="s">
        <v>12</v>
      </c>
      <c r="G1606" s="34" t="n">
        <v>13</v>
      </c>
      <c r="H1606" s="38" t="n">
        <v>0.436</v>
      </c>
      <c r="I1606" s="38" t="n">
        <v>5.6666</v>
      </c>
      <c r="J1606" s="12"/>
    </row>
    <row r="1607" ht="22.5" customHeight="1">
      <c r="A1607" s="12" t="n">
        <f>WEEKNUM(B1607,2)</f>
        <v>36</v>
      </c>
      <c r="B1607" s="32" t="n">
        <v>46268</v>
      </c>
      <c r="C1607" s="51" t="n">
        <v>6425889</v>
      </c>
      <c r="D1607" s="61" t="s">
        <v>10</v>
      </c>
      <c r="E1607" s="55" t="s">
        <v>20</v>
      </c>
      <c r="F1607" s="38" t="s">
        <v>15</v>
      </c>
      <c r="G1607" s="34" t="n">
        <v>189</v>
      </c>
      <c r="H1607" s="38" t="n">
        <v>0.252</v>
      </c>
      <c r="I1607" s="38" t="n">
        <v>47.55</v>
      </c>
      <c r="J1607" s="12"/>
    </row>
    <row r="1608" ht="22.5" customHeight="1">
      <c r="A1608" s="12" t="n">
        <f>WEEKNUM(B1608,2)</f>
        <v>36</v>
      </c>
      <c r="B1608" s="32" t="n">
        <v>46268</v>
      </c>
      <c r="C1608" s="51" t="n">
        <v>6439005</v>
      </c>
      <c r="D1608" s="61" t="s">
        <v>10</v>
      </c>
      <c r="E1608" s="55" t="s">
        <v>20</v>
      </c>
      <c r="F1608" s="38" t="s">
        <v>21</v>
      </c>
      <c r="G1608" s="34" t="n">
        <v>43</v>
      </c>
      <c r="H1608" s="38" t="n">
        <v>0.25</v>
      </c>
      <c r="I1608" s="38" t="n">
        <v>10.75</v>
      </c>
      <c r="J1608" s="12"/>
    </row>
    <row r="1609" ht="22.5" customHeight="1">
      <c r="A1609" s="12" t="n">
        <f>WEEKNUM(B1609,2)</f>
        <v>36</v>
      </c>
      <c r="B1609" s="32" t="n">
        <v>46268</v>
      </c>
      <c r="C1609" s="51" t="n">
        <v>7203110</v>
      </c>
      <c r="D1609" s="61" t="s">
        <v>22</v>
      </c>
      <c r="E1609" s="55" t="s">
        <v>23</v>
      </c>
      <c r="F1609" s="38" t="s">
        <v>15</v>
      </c>
      <c r="G1609" s="34" t="n">
        <v>12</v>
      </c>
      <c r="H1609" s="38" t="n">
        <v>0.2</v>
      </c>
      <c r="I1609" s="38" t="n">
        <v>2.4</v>
      </c>
      <c r="J1609" s="12"/>
    </row>
    <row r="1610" ht="22.5" customHeight="1">
      <c r="A1610" s="12" t="n">
        <f>WEEKNUM(B1610,2)</f>
        <v>36</v>
      </c>
      <c r="B1610" s="32" t="n">
        <v>46268</v>
      </c>
      <c r="C1610" s="51" t="n">
        <v>7202934</v>
      </c>
      <c r="D1610" s="61" t="s">
        <v>22</v>
      </c>
      <c r="E1610" s="55" t="s">
        <v>24</v>
      </c>
      <c r="F1610" s="38" t="s">
        <v>15</v>
      </c>
      <c r="G1610" s="34" t="n">
        <v>177</v>
      </c>
      <c r="H1610" s="38" t="n">
        <v>0.36</v>
      </c>
      <c r="I1610" s="38" t="n">
        <v>63.72</v>
      </c>
      <c r="J1610" s="12"/>
    </row>
    <row r="1611" ht="22.5" customHeight="1">
      <c r="A1611" s="12" t="n">
        <f>WEEKNUM(B1611,2)</f>
        <v>36</v>
      </c>
      <c r="B1611" s="32" t="n">
        <v>46268</v>
      </c>
      <c r="C1611" s="51" t="n">
        <v>5847496</v>
      </c>
      <c r="D1611" s="61" t="s">
        <v>10</v>
      </c>
      <c r="E1611" s="55" t="s">
        <v>25</v>
      </c>
      <c r="F1611" s="38" t="s">
        <v>12</v>
      </c>
      <c r="G1611" s="34" t="n">
        <v>9</v>
      </c>
      <c r="H1611" s="38" t="n">
        <v>0.752</v>
      </c>
      <c r="I1611" s="38" t="n">
        <v>6.7652</v>
      </c>
      <c r="J1611" s="12"/>
    </row>
    <row r="1612" ht="22.5" customHeight="1">
      <c r="A1612" s="12" t="n">
        <f>WEEKNUM(B1612,2)</f>
        <v>36</v>
      </c>
      <c r="B1612" s="32" t="n">
        <v>46268</v>
      </c>
      <c r="C1612" s="51" t="n">
        <v>7572369</v>
      </c>
      <c r="D1612" s="61" t="s">
        <v>10</v>
      </c>
      <c r="E1612" s="55" t="s">
        <v>25</v>
      </c>
      <c r="F1612" s="38" t="s">
        <v>15</v>
      </c>
      <c r="G1612" s="34" t="n">
        <v>78</v>
      </c>
      <c r="H1612" s="38" t="n">
        <v>0.31</v>
      </c>
      <c r="I1612" s="38" t="n">
        <v>24.15</v>
      </c>
      <c r="J1612" s="12"/>
    </row>
    <row r="1613" ht="22.5" customHeight="1">
      <c r="A1613" s="12" t="n">
        <f>WEEKNUM(B1613,2)</f>
        <v>36</v>
      </c>
      <c r="B1613" s="32" t="n">
        <v>46268</v>
      </c>
      <c r="C1613" s="51" t="n">
        <v>8460883</v>
      </c>
      <c r="D1613" s="61" t="s">
        <v>16</v>
      </c>
      <c r="E1613" s="55" t="s">
        <v>11</v>
      </c>
      <c r="F1613" s="38" t="s">
        <v>15</v>
      </c>
      <c r="G1613" s="34" t="n">
        <v>1149</v>
      </c>
      <c r="H1613" s="38" t="n">
        <v>0.141</v>
      </c>
      <c r="I1613" s="38" t="n">
        <v>162.54</v>
      </c>
      <c r="J1613" s="12"/>
    </row>
    <row r="1614" ht="22.5" customHeight="1">
      <c r="A1614" s="12" t="n">
        <f>WEEKNUM(B1614,2)</f>
        <v>36</v>
      </c>
      <c r="B1614" s="32" t="n">
        <v>46268</v>
      </c>
      <c r="C1614" s="51" t="n">
        <v>8531973</v>
      </c>
      <c r="D1614" s="61" t="s">
        <v>16</v>
      </c>
      <c r="E1614" s="55" t="s">
        <v>18</v>
      </c>
      <c r="F1614" s="12" t="s">
        <v>26</v>
      </c>
      <c r="G1614" s="34" t="n">
        <v>2</v>
      </c>
      <c r="H1614" s="38" t="n">
        <v>0.06</v>
      </c>
      <c r="I1614" s="38" t="n">
        <v>0.12</v>
      </c>
      <c r="J1614" s="12"/>
    </row>
    <row r="1615" ht="22.5" customHeight="1">
      <c r="A1615" s="12" t="n">
        <f>WEEKNUM(B1615,2)</f>
        <v>36</v>
      </c>
      <c r="B1615" s="32" t="n">
        <v>46268</v>
      </c>
      <c r="C1615" s="51" t="n">
        <v>8156506</v>
      </c>
      <c r="D1615" s="61" t="s">
        <v>27</v>
      </c>
      <c r="E1615" s="55" t="s">
        <v>14</v>
      </c>
      <c r="F1615" s="38" t="s">
        <v>15</v>
      </c>
      <c r="G1615" s="34" t="n">
        <v>1000</v>
      </c>
      <c r="H1615" s="38" t="n">
        <v>0.101</v>
      </c>
      <c r="I1615" s="38" t="n">
        <v>100.6</v>
      </c>
      <c r="J1615" s="12"/>
    </row>
    <row r="1616" ht="22.5" customHeight="1">
      <c r="A1616" s="12" t="n">
        <f>WEEKNUM(B1616,2)</f>
        <v>36</v>
      </c>
      <c r="B1616" s="32" t="n">
        <v>46268</v>
      </c>
      <c r="C1616" s="51" t="n">
        <v>8819666</v>
      </c>
      <c r="D1616" s="61" t="s">
        <v>27</v>
      </c>
      <c r="E1616" s="55" t="s">
        <v>14</v>
      </c>
      <c r="F1616" s="38" t="s">
        <v>12</v>
      </c>
      <c r="G1616" s="34" t="n">
        <v>199</v>
      </c>
      <c r="H1616" s="38" t="n">
        <v>0.1</v>
      </c>
      <c r="I1616" s="38" t="n">
        <v>19.8452</v>
      </c>
      <c r="J1616" s="12"/>
    </row>
    <row r="1617" ht="22.5" customHeight="1">
      <c r="A1617" s="12" t="n">
        <f>WEEKNUM(B1617,2)</f>
        <v>36</v>
      </c>
      <c r="B1617" s="32" t="n">
        <v>46268</v>
      </c>
      <c r="C1617" s="51" t="n">
        <v>91410799</v>
      </c>
      <c r="D1617" s="61" t="s">
        <v>28</v>
      </c>
      <c r="E1617" s="51" t="s">
        <v>29</v>
      </c>
      <c r="F1617" s="12" t="s">
        <v>15</v>
      </c>
      <c r="G1617" s="34" t="n">
        <v>498</v>
      </c>
      <c r="H1617" s="38" t="n">
        <v>0.02</v>
      </c>
      <c r="I1617" s="38" t="n">
        <v>9.96</v>
      </c>
      <c r="J1617" s="12"/>
    </row>
    <row r="1618" ht="22.5" customHeight="1">
      <c r="A1618" s="12" t="n">
        <f>WEEKNUM(B1618,2)</f>
        <v>36</v>
      </c>
      <c r="B1618" s="32" t="n">
        <v>46268</v>
      </c>
      <c r="C1618" s="51" t="n">
        <v>7872826</v>
      </c>
      <c r="D1618" s="61" t="s">
        <v>30</v>
      </c>
      <c r="E1618" s="55" t="s">
        <v>14</v>
      </c>
      <c r="F1618" s="38" t="s">
        <v>15</v>
      </c>
      <c r="G1618" s="34" t="n">
        <v>400</v>
      </c>
      <c r="H1618" s="38" t="n">
        <v>0.481</v>
      </c>
      <c r="I1618" s="38" t="n">
        <v>192.378</v>
      </c>
      <c r="J1618" s="12"/>
    </row>
    <row r="1619" ht="22.5" customHeight="1">
      <c r="A1619" s="12" t="n">
        <f>WEEKNUM(B1619,2)</f>
        <v>36</v>
      </c>
      <c r="B1619" s="32" t="n">
        <v>46268</v>
      </c>
      <c r="C1619" s="51" t="n">
        <v>9311355</v>
      </c>
      <c r="D1619" s="61" t="s">
        <v>31</v>
      </c>
      <c r="E1619" s="55" t="s">
        <v>14</v>
      </c>
      <c r="F1619" s="38" t="s">
        <v>15</v>
      </c>
      <c r="G1619" s="34" t="n">
        <v>20</v>
      </c>
      <c r="H1619" s="38" t="n">
        <v>0.15</v>
      </c>
      <c r="I1619" s="38" t="n">
        <v>3</v>
      </c>
      <c r="J1619" s="12"/>
    </row>
    <row r="1620" ht="22.5" customHeight="1">
      <c r="A1620" s="12" t="n">
        <f>WEEKNUM(B1620,2)</f>
        <v>36</v>
      </c>
      <c r="B1620" s="32" t="n">
        <v>46268</v>
      </c>
      <c r="C1620" s="51" t="n">
        <v>10210818</v>
      </c>
      <c r="D1620" s="61" t="s">
        <v>27</v>
      </c>
      <c r="E1620" s="55" t="s">
        <v>14</v>
      </c>
      <c r="F1620" s="12" t="s">
        <v>26</v>
      </c>
      <c r="G1620" s="34" t="n">
        <v>82</v>
      </c>
      <c r="H1620" s="38" t="n">
        <v>0.13</v>
      </c>
      <c r="I1620" s="38" t="n">
        <v>10.42</v>
      </c>
      <c r="J1620" s="38"/>
    </row>
    <row r="1621" ht="22.5" customHeight="1">
      <c r="A1621" s="12" t="n">
        <f>WEEKNUM(B1621,2)</f>
        <v>36</v>
      </c>
      <c r="B1621" s="32" t="n">
        <v>46268</v>
      </c>
      <c r="C1621" s="51" t="n">
        <v>10501490</v>
      </c>
      <c r="D1621" s="61" t="s">
        <v>13</v>
      </c>
      <c r="E1621" s="55" t="s">
        <v>14</v>
      </c>
      <c r="F1621" s="38" t="s">
        <v>15</v>
      </c>
      <c r="G1621" s="34" t="n">
        <v>10</v>
      </c>
      <c r="H1621" s="38" t="n">
        <v>0.13</v>
      </c>
      <c r="I1621" s="38" t="n">
        <v>1.3</v>
      </c>
      <c r="J1621" s="12"/>
    </row>
    <row r="1622" ht="22.5" customHeight="1">
      <c r="A1622" s="12" t="n">
        <f>WEEKNUM(B1622,2)</f>
        <v>36</v>
      </c>
      <c r="B1622" s="32" t="n">
        <v>46268</v>
      </c>
      <c r="C1622" s="51" t="n">
        <v>10912510</v>
      </c>
      <c r="D1622" s="61" t="s">
        <v>10</v>
      </c>
      <c r="E1622" s="66" t="s">
        <v>11</v>
      </c>
      <c r="F1622" s="38" t="s">
        <v>32</v>
      </c>
      <c r="G1622" s="34" t="n">
        <v>1022</v>
      </c>
      <c r="H1622" s="38" t="n">
        <v>0.22</v>
      </c>
      <c r="I1622" s="38" t="n">
        <v>220.88</v>
      </c>
      <c r="J1622" s="38" t="n">
        <v>220.876</v>
      </c>
    </row>
    <row r="1623" ht="22.5" customHeight="1">
      <c r="A1623" s="12" t="n">
        <f>WEEKNUM(B1623,2)</f>
        <v>36</v>
      </c>
      <c r="B1623" s="32" t="n">
        <v>46268</v>
      </c>
      <c r="C1623" s="51" t="n">
        <v>11080098</v>
      </c>
      <c r="D1623" s="61" t="s">
        <v>22</v>
      </c>
      <c r="E1623" s="55" t="s">
        <v>24</v>
      </c>
      <c r="F1623" s="38" t="s">
        <v>15</v>
      </c>
      <c r="G1623" s="34" t="n">
        <v>0</v>
      </c>
      <c r="H1623" s="38" t="n">
        <v>0</v>
      </c>
      <c r="I1623" s="38" t="n">
        <v>0</v>
      </c>
      <c r="J1623" s="12"/>
    </row>
    <row r="1624" ht="22.5" customHeight="1">
      <c r="A1624" s="12" t="n">
        <f>WEEKNUM(B1624,2)</f>
        <v>36</v>
      </c>
      <c r="B1624" s="32" t="n">
        <v>46268</v>
      </c>
      <c r="C1624" s="51" t="n">
        <v>91540124</v>
      </c>
      <c r="D1624" s="61" t="s">
        <v>33</v>
      </c>
      <c r="E1624" s="55" t="s">
        <v>34</v>
      </c>
      <c r="F1624" s="38" t="s">
        <v>12</v>
      </c>
      <c r="G1624" s="34" t="n">
        <v>3</v>
      </c>
      <c r="H1624" s="38" t="n">
        <v>0.848</v>
      </c>
      <c r="I1624" s="38" t="n">
        <v>2.5439</v>
      </c>
      <c r="J1624" s="12"/>
    </row>
    <row r="1625" ht="22.5" customHeight="1">
      <c r="A1625" s="12" t="n">
        <f>WEEKNUM(B1625,2)</f>
        <v>36</v>
      </c>
      <c r="B1625" s="32" t="n">
        <v>46268</v>
      </c>
      <c r="C1625" s="51" t="n">
        <v>91548042</v>
      </c>
      <c r="D1625" s="61" t="s">
        <v>13</v>
      </c>
      <c r="E1625" s="55" t="s">
        <v>14</v>
      </c>
      <c r="F1625" s="38" t="s">
        <v>12</v>
      </c>
      <c r="G1625" s="34" t="n">
        <v>0</v>
      </c>
      <c r="H1625" s="38" t="n">
        <v>0</v>
      </c>
      <c r="I1625" s="38" t="n">
        <v>0.1264</v>
      </c>
      <c r="J1625" s="12"/>
    </row>
    <row r="1626" ht="22.5" customHeight="1">
      <c r="A1626" s="12" t="n">
        <f>WEEKNUM(B1626,2)</f>
        <v>36</v>
      </c>
      <c r="B1626" s="32" t="n">
        <v>46268</v>
      </c>
      <c r="C1626" s="51" t="n">
        <v>91548043</v>
      </c>
      <c r="D1626" s="61" t="s">
        <v>28</v>
      </c>
      <c r="E1626" s="55" t="s">
        <v>36</v>
      </c>
      <c r="F1626" s="38" t="s">
        <v>15</v>
      </c>
      <c r="G1626" s="34" t="n">
        <v>201</v>
      </c>
      <c r="H1626" s="38" t="n">
        <v>0.1</v>
      </c>
      <c r="I1626" s="38" t="n">
        <v>20.1</v>
      </c>
      <c r="J1626" s="12"/>
    </row>
    <row r="1627" ht="22.5" customHeight="1">
      <c r="A1627" s="12" t="n">
        <f>WEEKNUM(B1627,2)</f>
        <v>36</v>
      </c>
      <c r="B1627" s="32" t="n">
        <v>46268</v>
      </c>
      <c r="C1627" s="51" t="n">
        <v>11715627</v>
      </c>
      <c r="D1627" s="61" t="s">
        <v>31</v>
      </c>
      <c r="E1627" s="55" t="s">
        <v>14</v>
      </c>
      <c r="F1627" s="38" t="s">
        <v>15</v>
      </c>
      <c r="G1627" s="34" t="n">
        <v>0</v>
      </c>
      <c r="H1627" s="38" t="n">
        <v>0</v>
      </c>
      <c r="I1627" s="38" t="n">
        <v>0</v>
      </c>
      <c r="J1627" s="12"/>
    </row>
    <row r="1628" ht="22.5" customHeight="1">
      <c r="A1628" s="12" t="n">
        <f>WEEKNUM(B1628,2)</f>
        <v>36</v>
      </c>
      <c r="B1628" s="32" t="n">
        <v>46268</v>
      </c>
      <c r="C1628" s="51" t="n">
        <v>11715655</v>
      </c>
      <c r="D1628" s="61" t="s">
        <v>16</v>
      </c>
      <c r="E1628" s="55" t="s">
        <v>11</v>
      </c>
      <c r="F1628" s="38" t="s">
        <v>15</v>
      </c>
      <c r="G1628" s="34" t="n">
        <v>0</v>
      </c>
      <c r="H1628" s="38" t="n">
        <v>0</v>
      </c>
      <c r="I1628" s="38" t="n">
        <v>0</v>
      </c>
      <c r="J1628" s="12"/>
    </row>
    <row r="1629" ht="22.5" customHeight="1">
      <c r="A1629" s="12" t="n">
        <f>WEEKNUM(B1629,2)</f>
        <v>36</v>
      </c>
      <c r="B1629" s="32" t="n">
        <v>46268</v>
      </c>
      <c r="C1629" s="51" t="n">
        <v>11715811</v>
      </c>
      <c r="D1629" s="61" t="s">
        <v>16</v>
      </c>
      <c r="E1629" s="51" t="s">
        <v>17</v>
      </c>
      <c r="F1629" s="12" t="s">
        <v>15</v>
      </c>
      <c r="G1629" s="34" t="n">
        <v>0</v>
      </c>
      <c r="H1629" s="38" t="n">
        <v>0</v>
      </c>
      <c r="I1629" s="38" t="n">
        <v>0</v>
      </c>
      <c r="J1629" s="12"/>
    </row>
    <row r="1630" ht="22.5" customHeight="1">
      <c r="A1630" s="12" t="n">
        <f>WEEKNUM(B1630,2)</f>
        <v>36</v>
      </c>
      <c r="B1630" s="32" t="n">
        <v>46268</v>
      </c>
      <c r="C1630" s="51" t="n">
        <v>11729927</v>
      </c>
      <c r="D1630" s="61" t="s">
        <v>10</v>
      </c>
      <c r="E1630" s="51" t="s">
        <v>20</v>
      </c>
      <c r="F1630" s="12" t="s">
        <v>15</v>
      </c>
      <c r="G1630" s="34" t="n">
        <v>0</v>
      </c>
      <c r="H1630" s="38" t="n">
        <v>0</v>
      </c>
      <c r="I1630" s="38" t="n">
        <v>0</v>
      </c>
      <c r="J1630" s="12"/>
    </row>
    <row r="1631" ht="22.5" customHeight="1">
      <c r="A1631" s="12" t="n">
        <f>WEEKNUM(B1631,2)</f>
        <v>36</v>
      </c>
      <c r="B1631" s="32" t="n">
        <v>46268</v>
      </c>
      <c r="C1631" s="51" t="n">
        <v>11729820</v>
      </c>
      <c r="D1631" s="61" t="s">
        <v>10</v>
      </c>
      <c r="E1631" s="51" t="s">
        <v>25</v>
      </c>
      <c r="F1631" s="12" t="s">
        <v>15</v>
      </c>
      <c r="G1631" s="34" t="n">
        <v>0</v>
      </c>
      <c r="H1631" s="38" t="n">
        <v>0</v>
      </c>
      <c r="I1631" s="38" t="n">
        <v>0</v>
      </c>
      <c r="J1631" s="12"/>
    </row>
    <row r="1632" ht="22.5" customHeight="1">
      <c r="A1632" s="12" t="n">
        <f>WEEKNUM(B1632,2)</f>
        <v>36</v>
      </c>
      <c r="B1632" s="32" t="n">
        <v>46268</v>
      </c>
      <c r="C1632" s="51" t="n">
        <v>11729830</v>
      </c>
      <c r="D1632" s="61" t="s">
        <v>10</v>
      </c>
      <c r="E1632" s="51" t="s">
        <v>11</v>
      </c>
      <c r="F1632" s="12" t="s">
        <v>12</v>
      </c>
      <c r="G1632" s="34" t="n">
        <v>0</v>
      </c>
      <c r="H1632" s="38" t="n">
        <v>0</v>
      </c>
      <c r="I1632" s="38" t="n">
        <v>0.0029</v>
      </c>
      <c r="J1632" s="12"/>
    </row>
    <row r="1633" ht="22.5" customHeight="1">
      <c r="A1633" s="12" t="n">
        <f>WEEKNUM(B1633,2)</f>
        <v>36</v>
      </c>
      <c r="B1633" s="32" t="n">
        <v>46268</v>
      </c>
      <c r="C1633" s="51" t="n">
        <v>11892329</v>
      </c>
      <c r="D1633" s="61" t="s">
        <v>10</v>
      </c>
      <c r="E1633" s="51" t="s">
        <v>11</v>
      </c>
      <c r="F1633" s="37" t="s">
        <v>15</v>
      </c>
      <c r="G1633" s="71" t="n">
        <v>500</v>
      </c>
      <c r="H1633" s="72" t="n">
        <v>0.25</v>
      </c>
      <c r="I1633" s="72" t="n">
        <v>125</v>
      </c>
      <c r="J1633" s="12"/>
    </row>
    <row r="1634" ht="22.5" customHeight="1">
      <c r="A1634" s="12" t="n">
        <f>WEEKNUM(B1634,2)</f>
        <v>36</v>
      </c>
      <c r="B1634" s="32" t="n">
        <v>46268</v>
      </c>
      <c r="C1634" s="51" t="n">
        <v>91557161</v>
      </c>
      <c r="D1634" s="61" t="s">
        <v>86</v>
      </c>
      <c r="E1634" s="55" t="s">
        <v>14</v>
      </c>
      <c r="F1634" s="12" t="s">
        <v>12</v>
      </c>
      <c r="G1634" s="34" t="n">
        <v>0</v>
      </c>
      <c r="H1634" s="38" t="n">
        <v>0</v>
      </c>
      <c r="I1634" s="38" t="n">
        <v>5.6375</v>
      </c>
      <c r="J1634" s="13"/>
    </row>
    <row r="1635" ht="22.5" customHeight="1">
      <c r="A1635" s="12" t="n">
        <f>WEEKNUM(B1635,2)</f>
        <v>36</v>
      </c>
      <c r="B1635" s="32" t="n">
        <v>46268</v>
      </c>
      <c r="C1635" s="51" t="n">
        <v>91557333</v>
      </c>
      <c r="D1635" s="61" t="s">
        <v>91</v>
      </c>
      <c r="E1635" s="55" t="s">
        <v>14</v>
      </c>
      <c r="F1635" s="12" t="s">
        <v>12</v>
      </c>
      <c r="G1635" s="34" t="n">
        <v>0</v>
      </c>
      <c r="H1635" s="38" t="n">
        <v>0</v>
      </c>
      <c r="I1635" s="38" t="n">
        <v>6.5757</v>
      </c>
      <c r="J1635" s="13"/>
    </row>
    <row r="1636" ht="22.5" customHeight="1">
      <c r="A1636" s="12" t="n">
        <f>WEEKNUM(B1636,2)</f>
        <v>36</v>
      </c>
      <c r="B1636" s="32" t="n">
        <v>46268</v>
      </c>
      <c r="C1636" s="51" t="n">
        <v>91557162</v>
      </c>
      <c r="D1636" s="61" t="s">
        <v>35</v>
      </c>
      <c r="E1636" s="55" t="s">
        <v>14</v>
      </c>
      <c r="F1636" s="12" t="s">
        <v>12</v>
      </c>
      <c r="G1636" s="34" t="n">
        <v>0</v>
      </c>
      <c r="H1636" s="38" t="n">
        <v>0</v>
      </c>
      <c r="I1636" s="38" t="n">
        <v>3.119</v>
      </c>
      <c r="J1636" s="13"/>
    </row>
    <row r="1637" ht="22.5" customHeight="1">
      <c r="A1637" s="12" t="n">
        <f>WEEKNUM(B1637,2)</f>
        <v>36</v>
      </c>
      <c r="B1637" s="32" t="n">
        <v>46268</v>
      </c>
      <c r="C1637" s="51" t="n">
        <v>6061077</v>
      </c>
      <c r="D1637" s="61" t="s">
        <v>38</v>
      </c>
      <c r="E1637" s="55" t="s">
        <v>14</v>
      </c>
      <c r="F1637" s="59" t="s">
        <v>15</v>
      </c>
      <c r="G1637" s="58" t="n">
        <v>0</v>
      </c>
      <c r="H1637" s="59" t="n">
        <v>0</v>
      </c>
      <c r="I1637" s="59" t="n">
        <v>0</v>
      </c>
      <c r="J1637" s="12"/>
    </row>
    <row r="1638" ht="22.5" customHeight="1">
      <c r="A1638" s="12" t="n">
        <f>WEEKNUM(B1638,2)</f>
        <v>36</v>
      </c>
      <c r="B1638" s="32" t="n">
        <v>46268</v>
      </c>
      <c r="C1638" s="51" t="n">
        <v>6607117</v>
      </c>
      <c r="D1638" s="62" t="s">
        <v>38</v>
      </c>
      <c r="E1638" s="51" t="s">
        <v>14</v>
      </c>
      <c r="F1638" s="12" t="s">
        <v>15</v>
      </c>
      <c r="G1638" s="34" t="n">
        <v>180</v>
      </c>
      <c r="H1638" s="38" t="n">
        <v>0.586</v>
      </c>
      <c r="I1638" s="38" t="n">
        <v>105.424</v>
      </c>
      <c r="J1638" s="12"/>
    </row>
    <row r="1639" ht="22.5" customHeight="1">
      <c r="A1639" s="12" t="n">
        <f>WEEKNUM(B1639,2)</f>
        <v>36</v>
      </c>
      <c r="B1639" s="32" t="n">
        <v>46268</v>
      </c>
      <c r="C1639" s="51" t="n">
        <v>5497580</v>
      </c>
      <c r="D1639" s="62" t="s">
        <v>28</v>
      </c>
      <c r="E1639" s="51" t="s">
        <v>17</v>
      </c>
      <c r="F1639" s="60" t="s">
        <v>15</v>
      </c>
      <c r="G1639" s="58" t="n">
        <v>1356</v>
      </c>
      <c r="H1639" s="59" t="n">
        <v>0.246</v>
      </c>
      <c r="I1639" s="59" t="n">
        <v>333.114</v>
      </c>
      <c r="J1639" s="65"/>
    </row>
    <row r="1640" ht="22.5" customHeight="1">
      <c r="A1640" s="12" t="n">
        <f>WEEKNUM(B1640,2)</f>
        <v>36</v>
      </c>
      <c r="B1640" s="32" t="n">
        <v>46268</v>
      </c>
      <c r="C1640" s="51" t="n">
        <v>91407542</v>
      </c>
      <c r="D1640" s="62" t="s">
        <v>28</v>
      </c>
      <c r="E1640" s="51" t="s">
        <v>39</v>
      </c>
      <c r="F1640" s="12" t="s">
        <v>15</v>
      </c>
      <c r="G1640" s="34" t="n">
        <v>500</v>
      </c>
      <c r="H1640" s="38" t="n">
        <v>0.02</v>
      </c>
      <c r="I1640" s="38" t="n">
        <v>10.182</v>
      </c>
      <c r="J1640" s="13"/>
    </row>
    <row r="1641" ht="22.5" customHeight="1">
      <c r="A1641" s="12" t="n">
        <f>WEEKNUM(B1641,2)</f>
        <v>36</v>
      </c>
      <c r="B1641" s="32" t="n">
        <v>46268</v>
      </c>
      <c r="C1641" s="51" t="n">
        <v>8998645</v>
      </c>
      <c r="D1641" s="62" t="s">
        <v>28</v>
      </c>
      <c r="E1641" s="51" t="s">
        <v>17</v>
      </c>
      <c r="F1641" s="12" t="s">
        <v>15</v>
      </c>
      <c r="G1641" s="56" t="n">
        <v>25</v>
      </c>
      <c r="H1641" s="38" t="n">
        <v>0.321</v>
      </c>
      <c r="I1641" s="38" t="n">
        <v>8.025</v>
      </c>
      <c r="J1641" s="13"/>
    </row>
    <row r="1642" ht="22.5" customHeight="1">
      <c r="A1642" s="12" t="n">
        <f>WEEKNUM(B1642,2)</f>
        <v>36</v>
      </c>
      <c r="B1642" s="32" t="n">
        <v>46268</v>
      </c>
      <c r="C1642" s="51" t="n">
        <v>9102719</v>
      </c>
      <c r="D1642" s="62" t="s">
        <v>95</v>
      </c>
      <c r="E1642" s="51" t="s">
        <v>62</v>
      </c>
      <c r="F1642" s="12" t="s">
        <v>15</v>
      </c>
      <c r="G1642" s="34" t="n">
        <v>41</v>
      </c>
      <c r="H1642" s="38" t="n">
        <v>0.152</v>
      </c>
      <c r="I1642" s="38" t="n">
        <v>6.239</v>
      </c>
      <c r="J1642" s="13"/>
    </row>
    <row r="1643" ht="22.5" customHeight="1">
      <c r="A1643" s="12" t="n">
        <f>WEEKNUM(B1643,2)</f>
        <v>36</v>
      </c>
      <c r="B1643" s="32" t="n">
        <v>46268</v>
      </c>
      <c r="C1643" s="51" t="n">
        <v>4383473</v>
      </c>
      <c r="D1643" s="62" t="s">
        <v>38</v>
      </c>
      <c r="E1643" s="51" t="s">
        <v>14</v>
      </c>
      <c r="F1643" s="38" t="s">
        <v>15</v>
      </c>
      <c r="G1643" s="34" t="n">
        <v>150</v>
      </c>
      <c r="H1643" s="38" t="n">
        <v>0.179</v>
      </c>
      <c r="I1643" s="38" t="n">
        <v>26.82</v>
      </c>
      <c r="J1643" s="65"/>
    </row>
    <row r="1644" ht="22.5" customHeight="1">
      <c r="A1644" s="12" t="n">
        <f>WEEKNUM(B1644,2)</f>
        <v>36</v>
      </c>
      <c r="B1644" s="32" t="n">
        <v>46268</v>
      </c>
      <c r="C1644" s="51" t="n">
        <v>8094753</v>
      </c>
      <c r="D1644" s="62" t="s">
        <v>38</v>
      </c>
      <c r="E1644" s="51" t="s">
        <v>14</v>
      </c>
      <c r="F1644" s="12" t="s">
        <v>26</v>
      </c>
      <c r="G1644" s="34" t="n">
        <v>167</v>
      </c>
      <c r="H1644" s="38" t="n">
        <v>0.23</v>
      </c>
      <c r="I1644" s="38" t="n">
        <v>37.78</v>
      </c>
      <c r="J1644" s="13"/>
    </row>
    <row r="1645" ht="22.5" customHeight="1">
      <c r="A1645" s="12" t="n">
        <f>WEEKNUM(B1645,2)</f>
        <v>36</v>
      </c>
      <c r="B1645" s="32" t="n">
        <v>46268</v>
      </c>
      <c r="C1645" s="51" t="n">
        <v>9415350</v>
      </c>
      <c r="D1645" s="62" t="s">
        <v>40</v>
      </c>
      <c r="E1645" s="51" t="s">
        <v>14</v>
      </c>
      <c r="F1645" s="12" t="s">
        <v>26</v>
      </c>
      <c r="G1645" s="34" t="n">
        <v>50</v>
      </c>
      <c r="H1645" s="38" t="n">
        <v>0.17</v>
      </c>
      <c r="I1645" s="38" t="n">
        <v>8.65</v>
      </c>
      <c r="J1645" s="13"/>
    </row>
    <row r="1646" ht="22.5" customHeight="1">
      <c r="A1646" s="12" t="n">
        <f>WEEKNUM(B1646,2)</f>
        <v>36</v>
      </c>
      <c r="B1646" s="32" t="n">
        <v>46268</v>
      </c>
      <c r="C1646" s="51" t="n">
        <v>2783561</v>
      </c>
      <c r="D1646" s="62" t="s">
        <v>41</v>
      </c>
      <c r="E1646" s="51" t="s">
        <v>14</v>
      </c>
      <c r="F1646" s="38" t="s">
        <v>15</v>
      </c>
      <c r="G1646" s="56" t="n">
        <v>412</v>
      </c>
      <c r="H1646" s="38" t="n">
        <v>0.101</v>
      </c>
      <c r="I1646" s="38" t="n">
        <v>41.655</v>
      </c>
      <c r="J1646" s="13"/>
    </row>
    <row r="1647" ht="22.5" customHeight="1">
      <c r="A1647" s="12" t="n">
        <f>WEEKNUM(B1647,2)</f>
        <v>36</v>
      </c>
      <c r="B1647" s="32" t="n">
        <v>46268</v>
      </c>
      <c r="C1647" s="51" t="n">
        <v>10599157</v>
      </c>
      <c r="D1647" s="62" t="s">
        <v>42</v>
      </c>
      <c r="E1647" s="51" t="s">
        <v>14</v>
      </c>
      <c r="F1647" s="38" t="s">
        <v>15</v>
      </c>
      <c r="G1647" s="56" t="n">
        <v>105</v>
      </c>
      <c r="H1647" s="38" t="n">
        <v>0.284</v>
      </c>
      <c r="I1647" s="38" t="n">
        <v>29.8</v>
      </c>
      <c r="J1647" s="13"/>
    </row>
    <row r="1648" ht="22.5" customHeight="1">
      <c r="A1648" s="12" t="n">
        <f>WEEKNUM(B1648,2)</f>
        <v>36</v>
      </c>
      <c r="B1648" s="32" t="n">
        <v>46268</v>
      </c>
      <c r="C1648" s="51" t="n">
        <v>10599681</v>
      </c>
      <c r="D1648" s="62" t="s">
        <v>43</v>
      </c>
      <c r="E1648" s="51" t="s">
        <v>14</v>
      </c>
      <c r="F1648" s="38" t="s">
        <v>15</v>
      </c>
      <c r="G1648" s="56" t="n">
        <v>380</v>
      </c>
      <c r="H1648" s="38" t="n">
        <v>0.13</v>
      </c>
      <c r="I1648" s="38" t="n">
        <v>49.4</v>
      </c>
      <c r="J1648" s="13"/>
    </row>
    <row r="1649" ht="22.5" customHeight="1">
      <c r="A1649" s="12" t="n">
        <f>WEEKNUM(B1649,2)</f>
        <v>36</v>
      </c>
      <c r="B1649" s="32" t="n">
        <v>46268</v>
      </c>
      <c r="C1649" s="51" t="n">
        <v>6060965</v>
      </c>
      <c r="D1649" s="62" t="s">
        <v>38</v>
      </c>
      <c r="E1649" s="51" t="s">
        <v>14</v>
      </c>
      <c r="F1649" s="38" t="s">
        <v>15</v>
      </c>
      <c r="G1649" s="57" t="n">
        <v>147</v>
      </c>
      <c r="H1649" s="38" t="n">
        <v>0.281</v>
      </c>
      <c r="I1649" s="38" t="n">
        <v>41.35</v>
      </c>
      <c r="J1649" s="13"/>
    </row>
    <row r="1650" ht="22.5" customHeight="1">
      <c r="A1650" s="12" t="n">
        <f>WEEKNUM(B1650,2)</f>
        <v>36</v>
      </c>
      <c r="B1650" s="32" t="n">
        <v>46268</v>
      </c>
      <c r="C1650" s="51" t="n">
        <v>10842514</v>
      </c>
      <c r="D1650" s="62" t="s">
        <v>44</v>
      </c>
      <c r="E1650" s="51" t="s">
        <v>14</v>
      </c>
      <c r="F1650" s="12" t="s">
        <v>26</v>
      </c>
      <c r="G1650" s="34" t="n">
        <v>0</v>
      </c>
      <c r="H1650" s="38" t="n">
        <v>0</v>
      </c>
      <c r="I1650" s="38" t="n">
        <v>0.03</v>
      </c>
      <c r="J1650" s="13"/>
    </row>
    <row r="1651" ht="22.5" customHeight="1">
      <c r="A1651" s="12" t="n">
        <f>WEEKNUM(B1651,2)</f>
        <v>36</v>
      </c>
      <c r="B1651" s="32" t="n">
        <v>46268</v>
      </c>
      <c r="C1651" s="51" t="n">
        <v>10815258</v>
      </c>
      <c r="D1651" s="62" t="s">
        <v>44</v>
      </c>
      <c r="E1651" s="51" t="s">
        <v>14</v>
      </c>
      <c r="F1651" s="38" t="s">
        <v>15</v>
      </c>
      <c r="G1651" s="34" t="n">
        <v>3</v>
      </c>
      <c r="H1651" s="38" t="n">
        <v>0.203</v>
      </c>
      <c r="I1651" s="38" t="n">
        <v>0.609</v>
      </c>
      <c r="J1651" s="13"/>
    </row>
    <row r="1652" ht="22.5" customHeight="1">
      <c r="A1652" s="12" t="n">
        <f>WEEKNUM(B1652,2)</f>
        <v>36</v>
      </c>
      <c r="B1652" s="32" t="n">
        <v>46268</v>
      </c>
      <c r="C1652" s="51" t="n">
        <v>91535229</v>
      </c>
      <c r="D1652" s="62" t="s">
        <v>28</v>
      </c>
      <c r="E1652" s="51" t="s">
        <v>39</v>
      </c>
      <c r="F1652" s="38" t="s">
        <v>15</v>
      </c>
      <c r="G1652" s="34" t="n">
        <v>4</v>
      </c>
      <c r="H1652" s="38" t="n">
        <v>0.03</v>
      </c>
      <c r="I1652" s="38" t="n">
        <v>0.12</v>
      </c>
      <c r="J1652" s="13"/>
    </row>
    <row r="1653" ht="22.5" customHeight="1">
      <c r="A1653" s="12" t="n">
        <f>WEEKNUM(B1653,2)</f>
        <v>36</v>
      </c>
      <c r="B1653" s="32" t="n">
        <v>46268</v>
      </c>
      <c r="C1653" s="51" t="n">
        <v>91535331</v>
      </c>
      <c r="D1653" s="62" t="s">
        <v>28</v>
      </c>
      <c r="E1653" s="51" t="s">
        <v>29</v>
      </c>
      <c r="F1653" s="38" t="s">
        <v>15</v>
      </c>
      <c r="G1653" s="57" t="n">
        <v>10</v>
      </c>
      <c r="H1653" s="38" t="n">
        <v>0.03</v>
      </c>
      <c r="I1653" s="38" t="n">
        <v>0.3</v>
      </c>
      <c r="J1653" s="13"/>
    </row>
    <row r="1654" ht="22.5" customHeight="1">
      <c r="A1654" s="12" t="n">
        <f>WEEKNUM(B1654,2)</f>
        <v>36</v>
      </c>
      <c r="B1654" s="32" t="n">
        <v>46268</v>
      </c>
      <c r="C1654" s="51" t="n">
        <v>11324493</v>
      </c>
      <c r="D1654" s="62" t="s">
        <v>28</v>
      </c>
      <c r="E1654" s="51" t="s">
        <v>17</v>
      </c>
      <c r="F1654" s="12" t="s">
        <v>15</v>
      </c>
      <c r="G1654" s="34" t="n">
        <v>1</v>
      </c>
      <c r="H1654" s="38" t="n">
        <v>0.28</v>
      </c>
      <c r="I1654" s="38" t="n">
        <v>0.28</v>
      </c>
      <c r="J1654" s="13"/>
    </row>
    <row r="1655" ht="22.5" customHeight="1">
      <c r="A1655" s="12" t="n">
        <f>WEEKNUM(B1655,2)</f>
        <v>36</v>
      </c>
      <c r="B1655" s="32" t="n">
        <v>46268</v>
      </c>
      <c r="C1655" s="51" t="n">
        <v>10298628</v>
      </c>
      <c r="D1655" s="62" t="s">
        <v>45</v>
      </c>
      <c r="E1655" s="51" t="s">
        <v>14</v>
      </c>
      <c r="F1655" s="12" t="s">
        <v>26</v>
      </c>
      <c r="G1655" s="57" t="n">
        <v>55</v>
      </c>
      <c r="H1655" s="38" t="n">
        <v>0.28</v>
      </c>
      <c r="I1655" s="38" t="n">
        <v>15.24</v>
      </c>
      <c r="J1655" s="13"/>
    </row>
    <row r="1656" ht="22.5" customHeight="1">
      <c r="A1656" s="12" t="n">
        <f>WEEKNUM(B1656,2)</f>
        <v>36</v>
      </c>
      <c r="B1656" s="32" t="n">
        <v>46268</v>
      </c>
      <c r="C1656" s="51" t="n">
        <v>11655595</v>
      </c>
      <c r="D1656" s="62" t="s">
        <v>46</v>
      </c>
      <c r="E1656" s="51" t="s">
        <v>14</v>
      </c>
      <c r="F1656" s="12" t="s">
        <v>26</v>
      </c>
      <c r="G1656" s="34" t="n">
        <v>0</v>
      </c>
      <c r="H1656" s="38" t="n">
        <v>0</v>
      </c>
      <c r="I1656" s="38" t="n">
        <v>1.05</v>
      </c>
      <c r="J1656" s="13"/>
    </row>
    <row r="1657" ht="22.5" customHeight="1">
      <c r="A1657" s="12" t="n">
        <f>WEEKNUM(B1657,2)</f>
        <v>36</v>
      </c>
      <c r="B1657" s="32" t="n">
        <v>46268</v>
      </c>
      <c r="C1657" s="51" t="n">
        <v>11655596</v>
      </c>
      <c r="D1657" s="62" t="s">
        <v>46</v>
      </c>
      <c r="E1657" s="51" t="s">
        <v>14</v>
      </c>
      <c r="F1657" s="12" t="s">
        <v>12</v>
      </c>
      <c r="G1657" s="34" t="n">
        <v>0</v>
      </c>
      <c r="H1657" s="38" t="n">
        <v>0</v>
      </c>
      <c r="I1657" s="38" t="n">
        <v>0</v>
      </c>
      <c r="J1657" s="13"/>
    </row>
    <row r="1658" ht="22.5" customHeight="1">
      <c r="A1658" s="12" t="n">
        <f>WEEKNUM(B1658,2)</f>
        <v>36</v>
      </c>
      <c r="B1658" s="32" t="n">
        <v>46268</v>
      </c>
      <c r="C1658" s="51" t="n">
        <v>11690183</v>
      </c>
      <c r="D1658" s="62" t="s">
        <v>41</v>
      </c>
      <c r="E1658" s="51" t="s">
        <v>14</v>
      </c>
      <c r="F1658" s="12" t="s">
        <v>15</v>
      </c>
      <c r="G1658" s="57" t="n">
        <v>88</v>
      </c>
      <c r="H1658" s="38" t="n">
        <v>0.2</v>
      </c>
      <c r="I1658" s="38" t="n">
        <v>17.6</v>
      </c>
      <c r="J1658" s="13"/>
    </row>
    <row r="1659" ht="22.5" customHeight="1">
      <c r="A1659" s="12" t="n">
        <f>WEEKNUM(B1659,2)</f>
        <v>36</v>
      </c>
      <c r="B1659" s="32" t="n">
        <v>46268</v>
      </c>
      <c r="C1659" s="51" t="n">
        <v>7953512</v>
      </c>
      <c r="D1659" s="62" t="s">
        <v>45</v>
      </c>
      <c r="E1659" s="51" t="s">
        <v>14</v>
      </c>
      <c r="F1659" s="12" t="s">
        <v>15</v>
      </c>
      <c r="G1659" s="57" t="n">
        <v>150</v>
      </c>
      <c r="H1659" s="38" t="n">
        <v>0.16</v>
      </c>
      <c r="I1659" s="38" t="n">
        <v>24</v>
      </c>
      <c r="J1659" s="13"/>
    </row>
    <row r="1660" ht="22.5" customHeight="1">
      <c r="A1660" s="12" t="n">
        <f>WEEKNUM(B1660,2)</f>
        <v>36</v>
      </c>
      <c r="B1660" s="32" t="n">
        <v>46268</v>
      </c>
      <c r="C1660" s="51" t="n">
        <v>11763482</v>
      </c>
      <c r="D1660" s="62" t="s">
        <v>46</v>
      </c>
      <c r="E1660" s="51" t="s">
        <v>14</v>
      </c>
      <c r="F1660" s="12" t="s">
        <v>12</v>
      </c>
      <c r="G1660" s="34" t="n">
        <v>0</v>
      </c>
      <c r="H1660" s="38" t="n">
        <v>0</v>
      </c>
      <c r="I1660" s="38" t="n">
        <v>0.2837</v>
      </c>
      <c r="J1660" s="13"/>
    </row>
    <row r="1661" ht="22.5" customHeight="1">
      <c r="A1661" s="12" t="n">
        <f>WEEKNUM(B1661,2)</f>
        <v>36</v>
      </c>
      <c r="B1661" s="32" t="n">
        <v>46268</v>
      </c>
      <c r="C1661" s="51" t="n">
        <v>5464039</v>
      </c>
      <c r="D1661" s="62" t="s">
        <v>28</v>
      </c>
      <c r="E1661" s="51" t="s">
        <v>47</v>
      </c>
      <c r="F1661" s="12" t="s">
        <v>15</v>
      </c>
      <c r="G1661" s="34" t="n">
        <v>1311</v>
      </c>
      <c r="H1661" s="38" t="n">
        <v>0.294</v>
      </c>
      <c r="I1661" s="38" t="n">
        <v>385.26</v>
      </c>
      <c r="J1661" s="13"/>
    </row>
    <row r="1662" ht="22.5" customHeight="1">
      <c r="A1662" s="12" t="n">
        <f>WEEKNUM(B1662,2)</f>
        <v>36</v>
      </c>
      <c r="B1662" s="32" t="n">
        <v>46268</v>
      </c>
      <c r="C1662" s="51" t="n">
        <v>8057746</v>
      </c>
      <c r="D1662" s="62" t="s">
        <v>28</v>
      </c>
      <c r="E1662" s="51" t="s">
        <v>47</v>
      </c>
      <c r="F1662" s="12" t="s">
        <v>15</v>
      </c>
      <c r="G1662" s="34" t="n">
        <v>0</v>
      </c>
      <c r="H1662" s="38" t="n">
        <v>0</v>
      </c>
      <c r="I1662" s="38" t="n">
        <v>0</v>
      </c>
      <c r="J1662" s="13"/>
    </row>
    <row r="1663" ht="22.5" customHeight="1">
      <c r="A1663" s="12" t="n">
        <f>WEEKNUM(B1663,2)</f>
        <v>36</v>
      </c>
      <c r="B1663" s="32" t="n">
        <v>46268</v>
      </c>
      <c r="C1663" s="51" t="n">
        <v>91399821</v>
      </c>
      <c r="D1663" s="61" t="s">
        <v>43</v>
      </c>
      <c r="E1663" s="51" t="s">
        <v>14</v>
      </c>
      <c r="F1663" s="12" t="s">
        <v>26</v>
      </c>
      <c r="G1663" s="34" t="n">
        <v>495</v>
      </c>
      <c r="H1663" s="38" t="n">
        <v>0.09</v>
      </c>
      <c r="I1663" s="38" t="n">
        <v>42.37</v>
      </c>
      <c r="J1663" s="13"/>
    </row>
    <row r="1664" ht="22.5" customHeight="1">
      <c r="A1664" s="12" t="n">
        <f>WEEKNUM(B1664,2)</f>
        <v>36</v>
      </c>
      <c r="B1664" s="32" t="n">
        <v>46268</v>
      </c>
      <c r="C1664" s="51" t="n">
        <v>8670368</v>
      </c>
      <c r="D1664" s="61" t="s">
        <v>16</v>
      </c>
      <c r="E1664" s="51" t="s">
        <v>11</v>
      </c>
      <c r="F1664" s="60" t="s">
        <v>32</v>
      </c>
      <c r="G1664" s="58" t="n">
        <v>7</v>
      </c>
      <c r="H1664" s="59" t="n">
        <v>0.3</v>
      </c>
      <c r="I1664" s="59" t="n">
        <v>2.12</v>
      </c>
      <c r="J1664" s="63" t="n">
        <v>0</v>
      </c>
    </row>
    <row r="1665" ht="22.5" customHeight="1">
      <c r="A1665" s="12" t="n">
        <f>WEEKNUM(B1665,2)</f>
        <v>36</v>
      </c>
      <c r="B1665" s="32" t="n">
        <v>46268</v>
      </c>
      <c r="C1665" s="51" t="n">
        <v>10514860</v>
      </c>
      <c r="D1665" s="62" t="s">
        <v>46</v>
      </c>
      <c r="E1665" s="51" t="s">
        <v>14</v>
      </c>
      <c r="F1665" s="12" t="s">
        <v>15</v>
      </c>
      <c r="G1665" s="34" t="n">
        <v>82</v>
      </c>
      <c r="H1665" s="38" t="n">
        <v>0.7</v>
      </c>
      <c r="I1665" s="38" t="n">
        <v>57.4</v>
      </c>
      <c r="J1665" s="13"/>
    </row>
    <row r="1666" ht="22.5" customHeight="1">
      <c r="A1666" s="12" t="n">
        <f>WEEKNUM(B1666,2)</f>
        <v>36</v>
      </c>
      <c r="B1666" s="32" t="n">
        <v>46268</v>
      </c>
      <c r="C1666" s="51" t="n">
        <v>91532857</v>
      </c>
      <c r="D1666" s="62" t="s">
        <v>48</v>
      </c>
      <c r="E1666" s="51" t="s">
        <v>14</v>
      </c>
      <c r="F1666" s="12" t="s">
        <v>12</v>
      </c>
      <c r="G1666" s="34" t="n">
        <v>54</v>
      </c>
      <c r="H1666" s="38" t="n">
        <v>0.173</v>
      </c>
      <c r="I1666" s="38" t="n">
        <v>9.3305</v>
      </c>
      <c r="J1666" s="13"/>
    </row>
    <row r="1667" ht="22.5" customHeight="1">
      <c r="A1667" s="12" t="n">
        <f>WEEKNUM(B1667,2)</f>
        <v>36</v>
      </c>
      <c r="B1667" s="32" t="n">
        <v>46268</v>
      </c>
      <c r="C1667" s="51" t="n">
        <v>91534913</v>
      </c>
      <c r="D1667" s="62" t="s">
        <v>49</v>
      </c>
      <c r="E1667" s="51" t="s">
        <v>50</v>
      </c>
      <c r="F1667" s="12" t="s">
        <v>15</v>
      </c>
      <c r="G1667" s="34" t="n">
        <v>14</v>
      </c>
      <c r="H1667" s="38" t="n">
        <v>1</v>
      </c>
      <c r="I1667" s="38" t="n">
        <v>14</v>
      </c>
      <c r="J1667" s="13"/>
    </row>
    <row r="1668" ht="22.5" customHeight="1">
      <c r="A1668" s="12" t="n">
        <f>WEEKNUM(B1668,2)</f>
        <v>36</v>
      </c>
      <c r="B1668" s="32" t="n">
        <v>46268</v>
      </c>
      <c r="C1668" s="51" t="n">
        <v>91538336</v>
      </c>
      <c r="D1668" s="62" t="s">
        <v>90</v>
      </c>
      <c r="E1668" s="51" t="s">
        <v>36</v>
      </c>
      <c r="F1668" s="12" t="s">
        <v>15</v>
      </c>
      <c r="G1668" s="34" t="n">
        <v>1</v>
      </c>
      <c r="H1668" s="38" t="n">
        <v>0.8</v>
      </c>
      <c r="I1668" s="38" t="n">
        <v>0.8</v>
      </c>
      <c r="J1668" s="13"/>
    </row>
    <row r="1669" ht="22.5" customHeight="1">
      <c r="A1669" s="12" t="n">
        <f>WEEKNUM(B1669,2)</f>
        <v>36</v>
      </c>
      <c r="B1669" s="32" t="n">
        <v>46268</v>
      </c>
      <c r="C1669" s="51" t="n">
        <v>91533906</v>
      </c>
      <c r="D1669" s="62" t="s">
        <v>51</v>
      </c>
      <c r="E1669" s="51" t="s">
        <v>52</v>
      </c>
      <c r="F1669" s="12" t="s">
        <v>15</v>
      </c>
      <c r="G1669" s="34" t="n">
        <v>2</v>
      </c>
      <c r="H1669" s="38" t="n">
        <v>1</v>
      </c>
      <c r="I1669" s="38" t="n">
        <v>2</v>
      </c>
      <c r="J1669" s="13"/>
    </row>
    <row r="1670" ht="22.5" customHeight="1">
      <c r="A1670" s="12" t="n">
        <f>WEEKNUM(B1670,2)</f>
        <v>36</v>
      </c>
      <c r="B1670" s="32" t="n">
        <v>46268</v>
      </c>
      <c r="C1670" s="51" t="n">
        <v>91538334</v>
      </c>
      <c r="D1670" s="62" t="s">
        <v>90</v>
      </c>
      <c r="E1670" s="51" t="s">
        <v>18</v>
      </c>
      <c r="F1670" s="12" t="s">
        <v>15</v>
      </c>
      <c r="G1670" s="34" t="n">
        <v>15</v>
      </c>
      <c r="H1670" s="38" t="n">
        <v>0.8</v>
      </c>
      <c r="I1670" s="38" t="n">
        <v>12</v>
      </c>
      <c r="J1670" s="13"/>
    </row>
    <row r="1671" ht="22.5" customHeight="1">
      <c r="A1671" s="12" t="n">
        <f>WEEKNUM(B1671,2)</f>
        <v>36</v>
      </c>
      <c r="B1671" s="32" t="n">
        <v>46268</v>
      </c>
      <c r="C1671" s="51" t="n">
        <v>91545519</v>
      </c>
      <c r="D1671" s="62" t="s">
        <v>53</v>
      </c>
      <c r="E1671" s="51" t="s">
        <v>47</v>
      </c>
      <c r="F1671" s="12" t="s">
        <v>15</v>
      </c>
      <c r="G1671" s="71" t="n">
        <v>50</v>
      </c>
      <c r="H1671" s="72" t="n">
        <v>0.2</v>
      </c>
      <c r="I1671" s="72" t="n">
        <v>9.98</v>
      </c>
      <c r="J1671" s="13"/>
    </row>
    <row r="1672" ht="22.5" customHeight="1">
      <c r="A1672" s="12" t="n">
        <f>WEEKNUM(B1672,2)</f>
        <v>36</v>
      </c>
      <c r="B1672" s="32" t="n">
        <v>46268</v>
      </c>
      <c r="C1672" s="51" t="n">
        <v>91551388</v>
      </c>
      <c r="D1672" s="62" t="s">
        <v>54</v>
      </c>
      <c r="E1672" s="51" t="s">
        <v>34</v>
      </c>
      <c r="F1672" s="51" t="s">
        <v>12</v>
      </c>
      <c r="G1672" s="34" t="n">
        <v>33</v>
      </c>
      <c r="H1672" s="38" t="n">
        <v>0.809</v>
      </c>
      <c r="I1672" s="38" t="n">
        <v>26.7062</v>
      </c>
      <c r="J1672" s="13"/>
    </row>
    <row r="1673" ht="22.5" customHeight="1">
      <c r="A1673" s="12" t="n">
        <f>WEEKNUM(B1673,2)</f>
        <v>36</v>
      </c>
      <c r="B1673" s="32" t="n">
        <v>46268</v>
      </c>
      <c r="C1673" s="51" t="n">
        <v>91550293</v>
      </c>
      <c r="D1673" s="62" t="s">
        <v>55</v>
      </c>
      <c r="E1673" s="51" t="s">
        <v>56</v>
      </c>
      <c r="F1673" s="12" t="s">
        <v>15</v>
      </c>
      <c r="G1673" s="58" t="n">
        <v>39</v>
      </c>
      <c r="H1673" s="59" t="n">
        <v>0.35</v>
      </c>
      <c r="I1673" s="59" t="n">
        <v>13.65</v>
      </c>
      <c r="J1673" s="13"/>
    </row>
    <row r="1674" ht="22.5" customHeight="1">
      <c r="A1674" s="12" t="n">
        <f>WEEKNUM(B1674,2)</f>
        <v>36</v>
      </c>
      <c r="B1674" s="32" t="n">
        <v>46268</v>
      </c>
      <c r="C1674" s="51" t="n">
        <v>91550294</v>
      </c>
      <c r="D1674" s="62" t="s">
        <v>87</v>
      </c>
      <c r="E1674" s="51" t="s">
        <v>34</v>
      </c>
      <c r="F1674" s="12" t="s">
        <v>15</v>
      </c>
      <c r="G1674" s="34" t="n">
        <v>1</v>
      </c>
      <c r="H1674" s="38" t="n">
        <v>0.8</v>
      </c>
      <c r="I1674" s="38" t="n">
        <v>0.8</v>
      </c>
      <c r="J1674" s="13"/>
    </row>
    <row r="1675" ht="22.5" customHeight="1">
      <c r="A1675" s="12" t="n">
        <f>WEEKNUM(B1675,2)</f>
        <v>36</v>
      </c>
      <c r="B1675" s="32" t="n">
        <v>46268</v>
      </c>
      <c r="C1675" s="51" t="n">
        <v>9333145</v>
      </c>
      <c r="D1675" s="62" t="s">
        <v>57</v>
      </c>
      <c r="E1675" s="51" t="s">
        <v>14</v>
      </c>
      <c r="F1675" s="12" t="s">
        <v>26</v>
      </c>
      <c r="G1675" s="34" t="n">
        <v>70</v>
      </c>
      <c r="H1675" s="38" t="n">
        <v>0.35</v>
      </c>
      <c r="I1675" s="38" t="n">
        <v>24.64</v>
      </c>
      <c r="J1675" s="13"/>
    </row>
    <row r="1676" ht="22.5" customHeight="1">
      <c r="A1676" s="12" t="n">
        <f>WEEKNUM(B1676,2)</f>
        <v>36</v>
      </c>
      <c r="B1676" s="32" t="n">
        <v>46268</v>
      </c>
      <c r="C1676" s="51" t="n">
        <v>91555309</v>
      </c>
      <c r="D1676" s="62" t="s">
        <v>53</v>
      </c>
      <c r="E1676" s="51" t="s">
        <v>39</v>
      </c>
      <c r="F1676" s="12" t="s">
        <v>15</v>
      </c>
      <c r="G1676" s="34" t="n">
        <v>87</v>
      </c>
      <c r="H1676" s="38" t="n">
        <v>0.2</v>
      </c>
      <c r="I1676" s="38" t="n">
        <v>17.4</v>
      </c>
      <c r="J1676" s="13"/>
    </row>
    <row r="1677" ht="22.5" customHeight="1">
      <c r="A1677" s="12" t="n">
        <f>WEEKNUM(B1677,2)</f>
        <v>36</v>
      </c>
      <c r="B1677" s="32" t="n">
        <v>46268</v>
      </c>
      <c r="C1677" s="51" t="n">
        <v>91554853</v>
      </c>
      <c r="D1677" s="62" t="s">
        <v>53</v>
      </c>
      <c r="E1677" s="51" t="s">
        <v>39</v>
      </c>
      <c r="F1677" s="12" t="s">
        <v>21</v>
      </c>
      <c r="G1677" s="34" t="n">
        <v>8</v>
      </c>
      <c r="H1677" s="38" t="n">
        <v>0.3</v>
      </c>
      <c r="I1677" s="38" t="n">
        <v>2.402</v>
      </c>
      <c r="J1677" s="13"/>
    </row>
    <row r="1678" ht="22.5" customHeight="1">
      <c r="A1678" s="12" t="n">
        <f>WEEKNUM(B1678,2)</f>
        <v>36</v>
      </c>
      <c r="B1678" s="32" t="n">
        <v>46268</v>
      </c>
      <c r="C1678" s="51" t="n">
        <v>91557347</v>
      </c>
      <c r="D1678" s="62" t="s">
        <v>58</v>
      </c>
      <c r="E1678" s="51" t="s">
        <v>14</v>
      </c>
      <c r="F1678" s="12" t="s">
        <v>15</v>
      </c>
      <c r="G1678" s="34" t="n">
        <v>1</v>
      </c>
      <c r="H1678" s="38" t="n">
        <v>0.5</v>
      </c>
      <c r="I1678" s="38" t="n">
        <v>0.5</v>
      </c>
      <c r="J1678" s="13"/>
    </row>
    <row r="1679" ht="22.5" customHeight="1">
      <c r="A1679" s="12" t="n">
        <f>WEEKNUM(B1679,2)</f>
        <v>36</v>
      </c>
      <c r="B1679" s="32" t="n">
        <v>46268</v>
      </c>
      <c r="C1679" s="51" t="n">
        <v>91557160</v>
      </c>
      <c r="D1679" s="62" t="s">
        <v>92</v>
      </c>
      <c r="E1679" s="51" t="s">
        <v>11</v>
      </c>
      <c r="F1679" s="12" t="s">
        <v>15</v>
      </c>
      <c r="G1679" s="34" t="n">
        <v>17</v>
      </c>
      <c r="H1679" s="38" t="n">
        <v>0.141</v>
      </c>
      <c r="I1679" s="38" t="n">
        <v>2.4</v>
      </c>
      <c r="J1679" s="13"/>
    </row>
    <row r="1680" ht="22.5" customHeight="1">
      <c r="A1680" s="12" t="n">
        <f>WEEKNUM(B1680,2)</f>
        <v>36</v>
      </c>
      <c r="B1680" s="32" t="n">
        <v>46268</v>
      </c>
      <c r="C1680" s="51" t="n">
        <v>91556262</v>
      </c>
      <c r="D1680" s="62" t="s">
        <v>97</v>
      </c>
      <c r="E1680" s="51" t="s">
        <v>14</v>
      </c>
      <c r="F1680" s="12" t="s">
        <v>15</v>
      </c>
      <c r="G1680" s="34" t="n">
        <v>45</v>
      </c>
      <c r="H1680" s="38" t="n">
        <v>0.25</v>
      </c>
      <c r="I1680" s="38" t="n">
        <v>11.25</v>
      </c>
      <c r="J1680" s="13"/>
    </row>
    <row r="1681" ht="22.5" customHeight="1">
      <c r="A1681" s="12" t="n">
        <f>WEEKNUM(B1681,2)</f>
        <v>36</v>
      </c>
      <c r="B1681" s="32" t="n">
        <v>46268</v>
      </c>
      <c r="C1681" s="51" t="n">
        <v>91399439</v>
      </c>
      <c r="D1681" s="62" t="s">
        <v>64</v>
      </c>
      <c r="E1681" s="51" t="s">
        <v>29</v>
      </c>
      <c r="F1681" s="60" t="s">
        <v>15</v>
      </c>
      <c r="G1681" s="60" t="n">
        <v>33</v>
      </c>
      <c r="H1681" s="59" t="n">
        <v>0.1</v>
      </c>
      <c r="I1681" s="59" t="n">
        <v>3.3</v>
      </c>
      <c r="J1681" s="13"/>
    </row>
    <row r="1682" ht="22.5" customHeight="1">
      <c r="A1682" s="12" t="n">
        <f>WEEKNUM(B1682,2)</f>
        <v>36</v>
      </c>
      <c r="B1682" s="32" t="n">
        <v>46268</v>
      </c>
      <c r="C1682" s="51" t="n">
        <v>91399437</v>
      </c>
      <c r="D1682" s="62" t="s">
        <v>65</v>
      </c>
      <c r="E1682" s="55" t="s">
        <v>63</v>
      </c>
      <c r="F1682" s="12" t="s">
        <v>15</v>
      </c>
      <c r="G1682" s="34" t="n">
        <v>49</v>
      </c>
      <c r="H1682" s="38" t="n">
        <v>0.15</v>
      </c>
      <c r="I1682" s="38" t="n">
        <v>7.35</v>
      </c>
      <c r="J1682" s="13"/>
    </row>
    <row r="1683" ht="22.5" customHeight="1">
      <c r="A1683" s="12" t="n">
        <f>WEEKNUM(B1683,2)</f>
        <v>36</v>
      </c>
      <c r="B1683" s="32" t="n">
        <v>46268</v>
      </c>
      <c r="C1683" s="51" t="n">
        <v>5556054</v>
      </c>
      <c r="D1683" s="62" t="s">
        <v>66</v>
      </c>
      <c r="E1683" s="51" t="s">
        <v>39</v>
      </c>
      <c r="F1683" s="12" t="s">
        <v>15</v>
      </c>
      <c r="G1683" s="56" t="n">
        <v>7</v>
      </c>
      <c r="H1683" s="38" t="n">
        <v>1.177</v>
      </c>
      <c r="I1683" s="38" t="n">
        <v>8.239</v>
      </c>
      <c r="J1683" s="13"/>
    </row>
    <row r="1684" ht="22.5" customHeight="1">
      <c r="A1684" s="12" t="n">
        <f>WEEKNUM(B1684,2)</f>
        <v>36</v>
      </c>
      <c r="B1684" s="32" t="n">
        <v>46268</v>
      </c>
      <c r="C1684" s="51" t="n">
        <v>8628042</v>
      </c>
      <c r="D1684" s="62" t="s">
        <v>30</v>
      </c>
      <c r="E1684" s="51" t="s">
        <v>14</v>
      </c>
      <c r="F1684" s="12" t="s">
        <v>26</v>
      </c>
      <c r="G1684" s="12" t="n">
        <v>608</v>
      </c>
      <c r="H1684" s="38" t="n">
        <v>0.26</v>
      </c>
      <c r="I1684" s="38" t="n">
        <v>160.91</v>
      </c>
      <c r="J1684" s="13"/>
    </row>
    <row r="1685" ht="22.5" customHeight="1">
      <c r="A1685" s="12" t="n">
        <f>WEEKNUM(B1685,2)</f>
        <v>36</v>
      </c>
      <c r="B1685" s="32" t="n">
        <v>46268</v>
      </c>
      <c r="C1685" s="51" t="n">
        <v>9297014</v>
      </c>
      <c r="D1685" s="62" t="s">
        <v>13</v>
      </c>
      <c r="E1685" s="51" t="s">
        <v>14</v>
      </c>
      <c r="F1685" s="12" t="s">
        <v>26</v>
      </c>
      <c r="G1685" s="12" t="n">
        <v>299</v>
      </c>
      <c r="H1685" s="38" t="n">
        <v>0.13</v>
      </c>
      <c r="I1685" s="38" t="n">
        <v>38.65</v>
      </c>
      <c r="J1685" s="13"/>
    </row>
    <row r="1686" ht="22.5" customHeight="1">
      <c r="A1686" s="12" t="n">
        <f>WEEKNUM(B1686,2)</f>
        <v>36</v>
      </c>
      <c r="B1686" s="32" t="n">
        <v>46268</v>
      </c>
      <c r="C1686" s="51" t="n">
        <v>7815836</v>
      </c>
      <c r="D1686" s="62" t="s">
        <v>67</v>
      </c>
      <c r="E1686" s="51" t="s">
        <v>39</v>
      </c>
      <c r="F1686" s="12" t="s">
        <v>15</v>
      </c>
      <c r="G1686" s="56" t="n">
        <v>2623</v>
      </c>
      <c r="H1686" s="38" t="n">
        <v>0.118</v>
      </c>
      <c r="I1686" s="38" t="n">
        <v>309.19</v>
      </c>
      <c r="J1686" s="13"/>
    </row>
    <row r="1687" ht="22.5" customHeight="1">
      <c r="A1687" s="12" t="n">
        <f>WEEKNUM(B1687,2)</f>
        <v>36</v>
      </c>
      <c r="B1687" s="32" t="n">
        <v>46268</v>
      </c>
      <c r="C1687" s="51" t="n">
        <v>9751142</v>
      </c>
      <c r="D1687" s="62" t="s">
        <v>93</v>
      </c>
      <c r="E1687" s="51" t="s">
        <v>11</v>
      </c>
      <c r="F1687" s="38" t="s">
        <v>32</v>
      </c>
      <c r="G1687" s="56" t="n">
        <v>0</v>
      </c>
      <c r="H1687" s="38" t="n">
        <v>0</v>
      </c>
      <c r="I1687" s="38" t="n">
        <v>0.22</v>
      </c>
      <c r="J1687" s="63" t="n">
        <v>0.223</v>
      </c>
    </row>
    <row r="1688" ht="22.5" customHeight="1">
      <c r="A1688" s="12" t="n">
        <f>WEEKNUM(B1688,2)</f>
        <v>36</v>
      </c>
      <c r="B1688" s="32" t="n">
        <v>46268</v>
      </c>
      <c r="C1688" s="51" t="n">
        <v>8312006</v>
      </c>
      <c r="D1688" s="62" t="s">
        <v>68</v>
      </c>
      <c r="E1688" s="51" t="s">
        <v>14</v>
      </c>
      <c r="F1688" s="12" t="s">
        <v>15</v>
      </c>
      <c r="G1688" s="56" t="n">
        <v>23</v>
      </c>
      <c r="H1688" s="38" t="n">
        <v>0.12</v>
      </c>
      <c r="I1688" s="38" t="n">
        <v>2.76</v>
      </c>
      <c r="J1688" s="13"/>
    </row>
    <row r="1689" ht="22.5" customHeight="1">
      <c r="A1689" s="12" t="n">
        <f>WEEKNUM(B1689,2)</f>
        <v>36</v>
      </c>
      <c r="B1689" s="32" t="n">
        <v>46268</v>
      </c>
      <c r="C1689" s="51" t="n">
        <v>91467820</v>
      </c>
      <c r="D1689" s="62" t="s">
        <v>69</v>
      </c>
      <c r="E1689" s="51" t="s">
        <v>39</v>
      </c>
      <c r="F1689" s="12" t="s">
        <v>15</v>
      </c>
      <c r="G1689" s="56" t="n">
        <v>531</v>
      </c>
      <c r="H1689" s="38" t="n">
        <v>0.1</v>
      </c>
      <c r="I1689" s="38" t="n">
        <v>53.1</v>
      </c>
      <c r="J1689" s="13"/>
    </row>
    <row r="1690" ht="22.5" customHeight="1">
      <c r="A1690" s="12" t="n">
        <f>WEEKNUM(B1690,2)</f>
        <v>36</v>
      </c>
      <c r="B1690" s="32" t="n">
        <v>46268</v>
      </c>
      <c r="C1690" s="51" t="n">
        <v>91467821</v>
      </c>
      <c r="D1690" s="62" t="s">
        <v>69</v>
      </c>
      <c r="E1690" s="51" t="s">
        <v>17</v>
      </c>
      <c r="F1690" s="12" t="s">
        <v>15</v>
      </c>
      <c r="G1690" s="56" t="n">
        <v>100</v>
      </c>
      <c r="H1690" s="38" t="n">
        <v>0.17</v>
      </c>
      <c r="I1690" s="38" t="n">
        <v>17</v>
      </c>
      <c r="J1690" s="13"/>
    </row>
    <row r="1691" ht="22.5" customHeight="1">
      <c r="A1691" s="12" t="n">
        <f>WEEKNUM(B1691,2)</f>
        <v>36</v>
      </c>
      <c r="B1691" s="32" t="n">
        <v>46268</v>
      </c>
      <c r="C1691" s="51" t="n">
        <v>10295313</v>
      </c>
      <c r="D1691" s="62" t="s">
        <v>68</v>
      </c>
      <c r="E1691" s="51" t="s">
        <v>14</v>
      </c>
      <c r="F1691" s="12" t="s">
        <v>15</v>
      </c>
      <c r="G1691" s="56" t="n">
        <v>0</v>
      </c>
      <c r="H1691" s="38" t="n">
        <v>0</v>
      </c>
      <c r="I1691" s="38" t="n">
        <v>0</v>
      </c>
      <c r="J1691" s="13"/>
    </row>
    <row r="1692" ht="22.5" customHeight="1">
      <c r="A1692" s="12" t="n">
        <f>WEEKNUM(B1692,2)</f>
        <v>36</v>
      </c>
      <c r="B1692" s="32" t="n">
        <v>46268</v>
      </c>
      <c r="C1692" s="51" t="n">
        <v>91496145</v>
      </c>
      <c r="D1692" s="62" t="s">
        <v>69</v>
      </c>
      <c r="E1692" s="55" t="s">
        <v>63</v>
      </c>
      <c r="F1692" s="12" t="s">
        <v>15</v>
      </c>
      <c r="G1692" s="56" t="n">
        <v>50</v>
      </c>
      <c r="H1692" s="38" t="n">
        <v>0.15</v>
      </c>
      <c r="I1692" s="38" t="n">
        <v>7.5</v>
      </c>
      <c r="J1692" s="13"/>
    </row>
    <row r="1693" ht="22.5" customHeight="1">
      <c r="A1693" s="12" t="n">
        <f>WEEKNUM(B1693,2)</f>
        <v>36</v>
      </c>
      <c r="B1693" s="32" t="n">
        <v>46268</v>
      </c>
      <c r="C1693" s="51" t="n">
        <v>91496146</v>
      </c>
      <c r="D1693" s="62" t="s">
        <v>69</v>
      </c>
      <c r="E1693" s="51" t="s">
        <v>47</v>
      </c>
      <c r="F1693" s="12" t="s">
        <v>15</v>
      </c>
      <c r="G1693" s="56" t="n">
        <v>200</v>
      </c>
      <c r="H1693" s="38" t="n">
        <v>0.14</v>
      </c>
      <c r="I1693" s="38" t="n">
        <v>28</v>
      </c>
      <c r="J1693" s="13"/>
    </row>
    <row r="1694" ht="22.5" customHeight="1">
      <c r="A1694" s="12" t="n">
        <f>WEEKNUM(B1694,2)</f>
        <v>36</v>
      </c>
      <c r="B1694" s="32" t="n">
        <v>46268</v>
      </c>
      <c r="C1694" s="51" t="n">
        <v>91496147</v>
      </c>
      <c r="D1694" s="62" t="s">
        <v>69</v>
      </c>
      <c r="E1694" s="51" t="s">
        <v>11</v>
      </c>
      <c r="F1694" s="12" t="s">
        <v>15</v>
      </c>
      <c r="G1694" s="56" t="n">
        <v>150</v>
      </c>
      <c r="H1694" s="38" t="n">
        <v>0.13</v>
      </c>
      <c r="I1694" s="38" t="n">
        <v>19.5</v>
      </c>
      <c r="J1694" s="13"/>
    </row>
    <row r="1695" ht="22.5" customHeight="1">
      <c r="A1695" s="12" t="n">
        <f>WEEKNUM(B1695,2)</f>
        <v>36</v>
      </c>
      <c r="B1695" s="32" t="n">
        <v>46268</v>
      </c>
      <c r="C1695" s="51" t="n">
        <v>91496148</v>
      </c>
      <c r="D1695" s="62" t="s">
        <v>69</v>
      </c>
      <c r="E1695" s="51" t="s">
        <v>14</v>
      </c>
      <c r="F1695" s="12" t="s">
        <v>15</v>
      </c>
      <c r="G1695" s="56" t="n">
        <v>300</v>
      </c>
      <c r="H1695" s="38" t="n">
        <v>0.15</v>
      </c>
      <c r="I1695" s="38" t="n">
        <v>45</v>
      </c>
      <c r="J1695" s="13"/>
    </row>
    <row r="1696" ht="22.5" customHeight="1">
      <c r="A1696" s="12" t="n">
        <f>WEEKNUM(B1696,2)</f>
        <v>36</v>
      </c>
      <c r="B1696" s="32" t="n">
        <v>46268</v>
      </c>
      <c r="C1696" s="51" t="n">
        <v>10765365</v>
      </c>
      <c r="D1696" s="62" t="s">
        <v>70</v>
      </c>
      <c r="E1696" s="55" t="s">
        <v>63</v>
      </c>
      <c r="F1696" s="12" t="s">
        <v>15</v>
      </c>
      <c r="G1696" s="56" t="n">
        <v>100</v>
      </c>
      <c r="H1696" s="38" t="n">
        <v>0.2</v>
      </c>
      <c r="I1696" s="38" t="n">
        <v>20.01</v>
      </c>
      <c r="J1696" s="13"/>
    </row>
    <row r="1697" ht="22.5" customHeight="1">
      <c r="A1697" s="12" t="n">
        <f>WEEKNUM(B1697,2)</f>
        <v>36</v>
      </c>
      <c r="B1697" s="32" t="n">
        <v>46268</v>
      </c>
      <c r="C1697" s="51" t="n">
        <v>11079953</v>
      </c>
      <c r="D1697" s="62" t="s">
        <v>66</v>
      </c>
      <c r="E1697" s="51" t="s">
        <v>39</v>
      </c>
      <c r="F1697" s="12" t="s">
        <v>15</v>
      </c>
      <c r="G1697" s="56" t="n">
        <v>0</v>
      </c>
      <c r="H1697" s="38" t="n">
        <v>0</v>
      </c>
      <c r="I1697" s="38" t="n">
        <v>0</v>
      </c>
      <c r="J1697" s="13"/>
    </row>
    <row r="1698" ht="22.5" customHeight="1">
      <c r="A1698" s="12" t="n">
        <f>WEEKNUM(B1698,2)</f>
        <v>36</v>
      </c>
      <c r="B1698" s="32" t="n">
        <v>46268</v>
      </c>
      <c r="C1698" s="51" t="n">
        <v>11079265</v>
      </c>
      <c r="D1698" s="62" t="s">
        <v>93</v>
      </c>
      <c r="E1698" s="51" t="s">
        <v>11</v>
      </c>
      <c r="F1698" s="38" t="s">
        <v>32</v>
      </c>
      <c r="G1698" s="56" t="n">
        <v>0</v>
      </c>
      <c r="H1698" s="38" t="n">
        <v>0</v>
      </c>
      <c r="I1698" s="38" t="n">
        <v>0.09</v>
      </c>
      <c r="J1698" s="63" t="n">
        <v>0</v>
      </c>
    </row>
    <row r="1699" ht="22.5" customHeight="1">
      <c r="A1699" s="12" t="n">
        <f>WEEKNUM(B1699,2)</f>
        <v>36</v>
      </c>
      <c r="B1699" s="32" t="n">
        <v>46268</v>
      </c>
      <c r="C1699" s="51" t="n">
        <v>9535696</v>
      </c>
      <c r="D1699" s="62" t="s">
        <v>89</v>
      </c>
      <c r="E1699" s="55" t="s">
        <v>39</v>
      </c>
      <c r="F1699" s="12" t="s">
        <v>15</v>
      </c>
      <c r="G1699" s="56" t="n">
        <v>0</v>
      </c>
      <c r="H1699" s="38" t="n">
        <v>0</v>
      </c>
      <c r="I1699" s="38" t="n">
        <v>0</v>
      </c>
      <c r="J1699" s="13"/>
    </row>
    <row r="1700" ht="22.5" customHeight="1">
      <c r="A1700" s="12" t="n">
        <f>WEEKNUM(B1700,2)</f>
        <v>36</v>
      </c>
      <c r="B1700" s="32" t="n">
        <v>46268</v>
      </c>
      <c r="C1700" s="51" t="n">
        <v>11690181</v>
      </c>
      <c r="D1700" s="62" t="s">
        <v>71</v>
      </c>
      <c r="E1700" s="51" t="s">
        <v>14</v>
      </c>
      <c r="F1700" s="12" t="s">
        <v>15</v>
      </c>
      <c r="G1700" s="56" t="n">
        <v>100</v>
      </c>
      <c r="H1700" s="38" t="n">
        <v>0.44</v>
      </c>
      <c r="I1700" s="38" t="n">
        <v>44</v>
      </c>
      <c r="J1700" s="13"/>
    </row>
    <row r="1701" ht="22.5" customHeight="1">
      <c r="A1701" s="12" t="n">
        <f>WEEKNUM(B1701,2)</f>
        <v>36</v>
      </c>
      <c r="B1701" s="32" t="n">
        <v>46268</v>
      </c>
      <c r="C1701" s="51" t="n">
        <v>11836152</v>
      </c>
      <c r="D1701" s="62" t="s">
        <v>67</v>
      </c>
      <c r="E1701" s="55" t="s">
        <v>39</v>
      </c>
      <c r="F1701" s="12" t="s">
        <v>15</v>
      </c>
      <c r="G1701" s="56" t="n">
        <v>0</v>
      </c>
      <c r="H1701" s="38" t="n">
        <v>0</v>
      </c>
      <c r="I1701" s="38" t="n">
        <v>0</v>
      </c>
      <c r="J1701" s="69"/>
    </row>
    <row r="1702" ht="22.5" customHeight="1">
      <c r="A1702" s="12" t="n">
        <f>WEEKNUM(B1702,2)</f>
        <v>36</v>
      </c>
      <c r="B1702" s="32" t="n">
        <v>46268</v>
      </c>
      <c r="C1702" s="51" t="n">
        <v>11862336</v>
      </c>
      <c r="D1702" s="62" t="s">
        <v>64</v>
      </c>
      <c r="E1702" s="30" t="s">
        <v>29</v>
      </c>
      <c r="F1702" s="12" t="s">
        <v>15</v>
      </c>
      <c r="G1702" s="56" t="n">
        <v>0</v>
      </c>
      <c r="H1702" s="38" t="n">
        <v>0</v>
      </c>
      <c r="I1702" s="38" t="n">
        <v>0</v>
      </c>
      <c r="J1702" s="69"/>
    </row>
    <row r="1703" ht="22.5" customHeight="1">
      <c r="A1703" s="12" t="n">
        <f>WEEKNUM(B1703,2)</f>
        <v>36</v>
      </c>
      <c r="B1703" s="32" t="n">
        <v>46268</v>
      </c>
      <c r="C1703" s="51" t="n">
        <v>6395488</v>
      </c>
      <c r="D1703" s="62" t="s">
        <v>42</v>
      </c>
      <c r="E1703" s="51" t="s">
        <v>14</v>
      </c>
      <c r="F1703" s="12" t="s">
        <v>15</v>
      </c>
      <c r="G1703" s="12" t="n">
        <v>200</v>
      </c>
      <c r="H1703" s="38" t="n">
        <v>0.3</v>
      </c>
      <c r="I1703" s="38" t="n">
        <v>60</v>
      </c>
      <c r="J1703" s="13"/>
    </row>
    <row r="1704" ht="22.5" customHeight="1">
      <c r="A1704" s="12" t="n">
        <f>WEEKNUM(B1704,2)</f>
        <v>36</v>
      </c>
      <c r="B1704" s="32" t="n">
        <v>46268</v>
      </c>
      <c r="C1704" s="51" t="n">
        <v>8291713</v>
      </c>
      <c r="D1704" s="61" t="s">
        <v>43</v>
      </c>
      <c r="E1704" s="55" t="s">
        <v>14</v>
      </c>
      <c r="F1704" s="12" t="s">
        <v>15</v>
      </c>
      <c r="G1704" s="34" t="n">
        <v>1500</v>
      </c>
      <c r="H1704" s="38" t="n">
        <v>0.14</v>
      </c>
      <c r="I1704" s="38" t="n">
        <v>210</v>
      </c>
      <c r="J1704" s="13"/>
    </row>
    <row r="1705" ht="22.5" customHeight="1">
      <c r="A1705" s="12" t="n">
        <f>WEEKNUM(B1705,2)</f>
        <v>36</v>
      </c>
      <c r="B1705" s="32" t="n">
        <v>46268</v>
      </c>
      <c r="C1705" s="51" t="n">
        <v>8566541</v>
      </c>
      <c r="D1705" s="61" t="s">
        <v>73</v>
      </c>
      <c r="E1705" s="30" t="s">
        <v>14</v>
      </c>
      <c r="F1705" s="59" t="s">
        <v>26</v>
      </c>
      <c r="G1705" s="58" t="n">
        <v>64</v>
      </c>
      <c r="H1705" s="59" t="n">
        <v>0.06</v>
      </c>
      <c r="I1705" s="59" t="n">
        <v>3.63</v>
      </c>
      <c r="J1705" s="13"/>
    </row>
    <row r="1706" ht="22.5" customHeight="1">
      <c r="A1706" s="12" t="n">
        <f>WEEKNUM(B1706,2)</f>
        <v>36</v>
      </c>
      <c r="B1706" s="32" t="n">
        <v>46268</v>
      </c>
      <c r="C1706" s="51" t="n">
        <v>8566084</v>
      </c>
      <c r="D1706" s="61" t="s">
        <v>74</v>
      </c>
      <c r="E1706" s="55" t="s">
        <v>29</v>
      </c>
      <c r="F1706" s="12" t="s">
        <v>15</v>
      </c>
      <c r="G1706" s="57" t="n">
        <v>100</v>
      </c>
      <c r="H1706" s="38" t="n">
        <v>0.12</v>
      </c>
      <c r="I1706" s="38" t="n">
        <v>12</v>
      </c>
      <c r="J1706" s="13"/>
    </row>
    <row r="1707" ht="22.5" customHeight="1">
      <c r="A1707" s="12" t="n">
        <f>WEEKNUM(B1707,2)</f>
        <v>36</v>
      </c>
      <c r="B1707" s="32" t="n">
        <v>46268</v>
      </c>
      <c r="C1707" s="51" t="n">
        <v>2937658</v>
      </c>
      <c r="D1707" s="61" t="s">
        <v>75</v>
      </c>
      <c r="E1707" s="55" t="s">
        <v>14</v>
      </c>
      <c r="F1707" s="12" t="s">
        <v>15</v>
      </c>
      <c r="G1707" s="57" t="n">
        <v>100</v>
      </c>
      <c r="H1707" s="38" t="n">
        <v>0.123</v>
      </c>
      <c r="I1707" s="38" t="n">
        <v>12.3</v>
      </c>
      <c r="J1707" s="13"/>
    </row>
    <row r="1708" ht="22.5" customHeight="1">
      <c r="A1708" s="12" t="n">
        <f>WEEKNUM(B1708,2)</f>
        <v>36</v>
      </c>
      <c r="B1708" s="32" t="n">
        <v>46268</v>
      </c>
      <c r="C1708" s="51" t="n">
        <v>8942077</v>
      </c>
      <c r="D1708" s="61" t="s">
        <v>96</v>
      </c>
      <c r="E1708" s="55" t="s">
        <v>63</v>
      </c>
      <c r="F1708" s="12" t="s">
        <v>15</v>
      </c>
      <c r="G1708" s="57" t="n">
        <v>16</v>
      </c>
      <c r="H1708" s="38" t="n">
        <v>0.2</v>
      </c>
      <c r="I1708" s="38" t="n">
        <v>3.2</v>
      </c>
      <c r="J1708" s="13"/>
    </row>
    <row r="1709" ht="22.5" customHeight="1">
      <c r="A1709" s="12" t="n">
        <f>WEEKNUM(B1709,2)</f>
        <v>36</v>
      </c>
      <c r="B1709" s="32" t="n">
        <v>46268</v>
      </c>
      <c r="C1709" s="51" t="n">
        <v>6706444</v>
      </c>
      <c r="D1709" s="61" t="s">
        <v>76</v>
      </c>
      <c r="E1709" s="51" t="s">
        <v>77</v>
      </c>
      <c r="F1709" s="38" t="s">
        <v>12</v>
      </c>
      <c r="G1709" s="57" t="n">
        <v>9</v>
      </c>
      <c r="H1709" s="38" t="n">
        <v>0.752</v>
      </c>
      <c r="I1709" s="38" t="n">
        <v>6.7669</v>
      </c>
      <c r="J1709" s="13"/>
    </row>
    <row r="1710" ht="22.5" customHeight="1">
      <c r="A1710" s="12" t="n">
        <f>WEEKNUM(B1710,2)</f>
        <v>36</v>
      </c>
      <c r="B1710" s="32" t="n">
        <v>46268</v>
      </c>
      <c r="C1710" s="51" t="n">
        <v>5963354</v>
      </c>
      <c r="D1710" s="62" t="s">
        <v>76</v>
      </c>
      <c r="E1710" s="51" t="s">
        <v>77</v>
      </c>
      <c r="F1710" s="12" t="s">
        <v>15</v>
      </c>
      <c r="G1710" s="57" t="n">
        <v>303</v>
      </c>
      <c r="H1710" s="38" t="n">
        <v>0.576</v>
      </c>
      <c r="I1710" s="38" t="n">
        <v>174.564</v>
      </c>
      <c r="J1710" s="63"/>
    </row>
    <row r="1711" ht="22.5" customHeight="1">
      <c r="A1711" s="12" t="n">
        <f>WEEKNUM(B1711,2)</f>
        <v>36</v>
      </c>
      <c r="B1711" s="32" t="n">
        <v>46268</v>
      </c>
      <c r="C1711" s="51" t="n">
        <v>9686529</v>
      </c>
      <c r="D1711" s="61" t="s">
        <v>76</v>
      </c>
      <c r="E1711" s="55" t="s">
        <v>78</v>
      </c>
      <c r="F1711" s="12" t="s">
        <v>15</v>
      </c>
      <c r="G1711" s="57" t="n">
        <v>48</v>
      </c>
      <c r="H1711" s="38" t="n">
        <v>0.5</v>
      </c>
      <c r="I1711" s="38" t="n">
        <v>24</v>
      </c>
      <c r="J1711" s="13"/>
    </row>
    <row r="1712" ht="22.5" customHeight="1">
      <c r="A1712" s="12" t="n">
        <f>WEEKNUM(B1712,2)</f>
        <v>36</v>
      </c>
      <c r="B1712" s="32" t="n">
        <v>46268</v>
      </c>
      <c r="C1712" s="51" t="n">
        <v>5963400</v>
      </c>
      <c r="D1712" s="61" t="s">
        <v>76</v>
      </c>
      <c r="E1712" s="55" t="s">
        <v>79</v>
      </c>
      <c r="F1712" s="12" t="s">
        <v>15</v>
      </c>
      <c r="G1712" s="57" t="n">
        <v>214</v>
      </c>
      <c r="H1712" s="38" t="n">
        <v>0.486</v>
      </c>
      <c r="I1712" s="38" t="n">
        <v>104.05</v>
      </c>
      <c r="J1712" s="13"/>
    </row>
    <row r="1713" ht="22.5" customHeight="1">
      <c r="A1713" s="37" t="n">
        <f>WEEKNUM(B1713,2)</f>
        <v>36</v>
      </c>
      <c r="B1713" s="32" t="n">
        <v>46268</v>
      </c>
      <c r="C1713" s="64" t="n">
        <v>10080665</v>
      </c>
      <c r="D1713" s="67" t="s">
        <v>76</v>
      </c>
      <c r="E1713" s="55" t="s">
        <v>80</v>
      </c>
      <c r="F1713" s="12" t="s">
        <v>15</v>
      </c>
      <c r="G1713" s="57" t="n">
        <v>10</v>
      </c>
      <c r="H1713" s="38" t="n">
        <v>0.38</v>
      </c>
      <c r="I1713" s="38" t="n">
        <v>3.8</v>
      </c>
      <c r="J1713" s="13"/>
    </row>
    <row r="1714" ht="22.5" customHeight="1">
      <c r="A1714" s="12" t="n">
        <f>WEEKNUM(B1714,2)</f>
        <v>36</v>
      </c>
      <c r="B1714" s="32" t="n">
        <v>46268</v>
      </c>
      <c r="C1714" s="12" t="n">
        <v>91520433</v>
      </c>
      <c r="D1714" s="61" t="s">
        <v>69</v>
      </c>
      <c r="E1714" s="55" t="s">
        <v>14</v>
      </c>
      <c r="F1714" s="12" t="s">
        <v>15</v>
      </c>
      <c r="G1714" s="57" t="n">
        <v>3</v>
      </c>
      <c r="H1714" s="38" t="n">
        <v>0.16</v>
      </c>
      <c r="I1714" s="38" t="n">
        <v>0.48</v>
      </c>
      <c r="J1714" s="13"/>
    </row>
    <row r="1715" ht="22.5" customHeight="1">
      <c r="A1715" s="12" t="n">
        <f>WEEKNUM(B1715,2)</f>
        <v>36</v>
      </c>
      <c r="B1715" s="32" t="n">
        <v>46268</v>
      </c>
      <c r="C1715" s="51" t="n">
        <v>91528810</v>
      </c>
      <c r="D1715" s="61" t="s">
        <v>94</v>
      </c>
      <c r="E1715" s="55" t="s">
        <v>14</v>
      </c>
      <c r="F1715" s="12" t="s">
        <v>15</v>
      </c>
      <c r="G1715" s="57" t="n">
        <v>0</v>
      </c>
      <c r="H1715" s="38" t="n">
        <v>0</v>
      </c>
      <c r="I1715" s="38" t="n">
        <v>0</v>
      </c>
      <c r="J1715" s="13"/>
    </row>
    <row r="1716" ht="22.5" customHeight="1">
      <c r="A1716" s="12" t="n">
        <f>WEEKNUM(B1716,2)</f>
        <v>36</v>
      </c>
      <c r="B1716" s="32" t="n">
        <v>46268</v>
      </c>
      <c r="C1716" s="51" t="n">
        <v>5623760</v>
      </c>
      <c r="D1716" s="61" t="s">
        <v>81</v>
      </c>
      <c r="E1716" s="55" t="s">
        <v>14</v>
      </c>
      <c r="F1716" s="12" t="s">
        <v>15</v>
      </c>
      <c r="G1716" s="34" t="n">
        <v>50</v>
      </c>
      <c r="H1716" s="38" t="n">
        <v>0.154</v>
      </c>
      <c r="I1716" s="38" t="n">
        <v>7.7</v>
      </c>
      <c r="J1716" s="13"/>
    </row>
    <row r="1717" ht="22.5" customHeight="1">
      <c r="A1717" s="12" t="n">
        <f>WEEKNUM(B1717,2)</f>
        <v>36</v>
      </c>
      <c r="B1717" s="32" t="n">
        <v>46268</v>
      </c>
      <c r="C1717" s="51" t="n">
        <v>11078827</v>
      </c>
      <c r="D1717" s="61" t="s">
        <v>76</v>
      </c>
      <c r="E1717" s="55" t="s">
        <v>79</v>
      </c>
      <c r="F1717" s="12" t="s">
        <v>15</v>
      </c>
      <c r="G1717" s="57" t="n">
        <v>0</v>
      </c>
      <c r="H1717" s="38" t="n">
        <v>0</v>
      </c>
      <c r="I1717" s="38" t="n">
        <v>0</v>
      </c>
      <c r="J1717" s="13"/>
    </row>
    <row r="1718" ht="22.5" customHeight="1">
      <c r="A1718" s="12" t="n">
        <f>WEEKNUM(B1718,2)</f>
        <v>36</v>
      </c>
      <c r="B1718" s="32" t="n">
        <v>46268</v>
      </c>
      <c r="C1718" s="51" t="n">
        <v>11078981</v>
      </c>
      <c r="D1718" s="61" t="s">
        <v>76</v>
      </c>
      <c r="E1718" s="51" t="s">
        <v>77</v>
      </c>
      <c r="F1718" s="12" t="s">
        <v>15</v>
      </c>
      <c r="G1718" s="57" t="n">
        <v>0</v>
      </c>
      <c r="H1718" s="38" t="n">
        <v>0</v>
      </c>
      <c r="I1718" s="38" t="n">
        <v>0</v>
      </c>
      <c r="J1718" s="13"/>
    </row>
    <row r="1719" ht="22.5" customHeight="1">
      <c r="A1719" s="12" t="n">
        <f>WEEKNUM(B1719,2)</f>
        <v>36</v>
      </c>
      <c r="B1719" s="32" t="n">
        <v>46268</v>
      </c>
      <c r="C1719" s="51" t="n">
        <v>11080833</v>
      </c>
      <c r="D1719" s="61" t="s">
        <v>76</v>
      </c>
      <c r="E1719" s="55" t="s">
        <v>78</v>
      </c>
      <c r="F1719" s="12" t="s">
        <v>15</v>
      </c>
      <c r="G1719" s="57" t="n">
        <v>0</v>
      </c>
      <c r="H1719" s="38" t="n">
        <v>0</v>
      </c>
      <c r="I1719" s="38" t="n">
        <v>0</v>
      </c>
      <c r="J1719" s="13"/>
    </row>
    <row r="1720" ht="22.5" customHeight="1">
      <c r="A1720" s="12" t="n">
        <f>WEEKNUM(B1720,2)</f>
        <v>36</v>
      </c>
      <c r="B1720" s="32" t="n">
        <v>46268</v>
      </c>
      <c r="C1720" s="51" t="n">
        <v>11081056</v>
      </c>
      <c r="D1720" s="61" t="s">
        <v>76</v>
      </c>
      <c r="E1720" s="55" t="s">
        <v>80</v>
      </c>
      <c r="F1720" s="12" t="s">
        <v>15</v>
      </c>
      <c r="G1720" s="57" t="n">
        <v>0</v>
      </c>
      <c r="H1720" s="38" t="n">
        <v>0</v>
      </c>
      <c r="I1720" s="38" t="n">
        <v>0</v>
      </c>
      <c r="J1720" s="13"/>
    </row>
    <row r="1721" ht="22.5" customHeight="1">
      <c r="A1721" s="12" t="n">
        <f>WEEKNUM(B1721,2)</f>
        <v>36</v>
      </c>
      <c r="B1721" s="32" t="n">
        <v>46268</v>
      </c>
      <c r="C1721" s="51" t="n">
        <v>11078963</v>
      </c>
      <c r="D1721" s="61" t="s">
        <v>75</v>
      </c>
      <c r="E1721" s="55" t="s">
        <v>14</v>
      </c>
      <c r="F1721" s="12" t="s">
        <v>15</v>
      </c>
      <c r="G1721" s="57" t="n">
        <v>38</v>
      </c>
      <c r="H1721" s="38" t="n">
        <v>0.4</v>
      </c>
      <c r="I1721" s="38" t="n">
        <v>15.2</v>
      </c>
      <c r="J1721" s="13"/>
    </row>
    <row r="1722" ht="22.5" customHeight="1">
      <c r="A1722" s="12" t="n">
        <f>WEEKNUM(B1722,2)</f>
        <v>36</v>
      </c>
      <c r="B1722" s="32" t="n">
        <v>46268</v>
      </c>
      <c r="C1722" s="51" t="n">
        <v>91538300</v>
      </c>
      <c r="D1722" s="61" t="s">
        <v>69</v>
      </c>
      <c r="E1722" s="55" t="s">
        <v>39</v>
      </c>
      <c r="F1722" s="12" t="s">
        <v>15</v>
      </c>
      <c r="G1722" s="57" t="n">
        <v>2</v>
      </c>
      <c r="H1722" s="38" t="n">
        <v>0.14</v>
      </c>
      <c r="I1722" s="38" t="n">
        <v>0.28</v>
      </c>
      <c r="J1722" s="13"/>
    </row>
    <row r="1723" ht="22.5" customHeight="1">
      <c r="A1723" s="12" t="n">
        <f>WEEKNUM(B1723,2)</f>
        <v>36</v>
      </c>
      <c r="B1723" s="32" t="n">
        <v>46268</v>
      </c>
      <c r="C1723" s="51" t="n">
        <v>91538301</v>
      </c>
      <c r="D1723" s="61" t="s">
        <v>69</v>
      </c>
      <c r="E1723" s="55" t="s">
        <v>14</v>
      </c>
      <c r="F1723" s="12" t="s">
        <v>15</v>
      </c>
      <c r="G1723" s="57" t="n">
        <v>4</v>
      </c>
      <c r="H1723" s="38" t="n">
        <v>0.22</v>
      </c>
      <c r="I1723" s="38" t="n">
        <v>0.88</v>
      </c>
      <c r="J1723" s="13"/>
    </row>
    <row r="1724" ht="22.5" customHeight="1">
      <c r="A1724" s="12" t="n">
        <f>WEEKNUM(B1724,2)</f>
        <v>36</v>
      </c>
      <c r="B1724" s="32" t="n">
        <v>46268</v>
      </c>
      <c r="C1724" s="64" t="n">
        <v>91538306</v>
      </c>
      <c r="D1724" s="67" t="s">
        <v>69</v>
      </c>
      <c r="E1724" s="66" t="s">
        <v>63</v>
      </c>
      <c r="F1724" s="12" t="s">
        <v>15</v>
      </c>
      <c r="G1724" s="57" t="n">
        <v>1</v>
      </c>
      <c r="H1724" s="38" t="n">
        <v>0.18</v>
      </c>
      <c r="I1724" s="38" t="n">
        <v>0.18</v>
      </c>
      <c r="J1724" s="13"/>
    </row>
    <row r="1725" ht="22.5" customHeight="1">
      <c r="A1725" s="12" t="n">
        <f>WEEKNUM(B1725,2)</f>
        <v>36</v>
      </c>
      <c r="B1725" s="32" t="n">
        <v>46268</v>
      </c>
      <c r="C1725" s="12" t="n">
        <v>91538307</v>
      </c>
      <c r="D1725" s="68" t="s">
        <v>69</v>
      </c>
      <c r="E1725" s="51" t="s">
        <v>17</v>
      </c>
      <c r="F1725" s="12" t="s">
        <v>15</v>
      </c>
      <c r="G1725" s="57" t="n">
        <v>0</v>
      </c>
      <c r="H1725" s="38" t="n">
        <v>0</v>
      </c>
      <c r="I1725" s="38" t="n">
        <v>0</v>
      </c>
      <c r="J1725" s="13"/>
    </row>
    <row r="1726" ht="22.5" customHeight="1">
      <c r="A1726" s="12" t="n">
        <f>WEEKNUM(B1726,2)</f>
        <v>36</v>
      </c>
      <c r="B1726" s="32" t="n">
        <v>46268</v>
      </c>
      <c r="C1726" s="12" t="n">
        <v>91538308</v>
      </c>
      <c r="D1726" s="68" t="s">
        <v>69</v>
      </c>
      <c r="E1726" s="51" t="s">
        <v>11</v>
      </c>
      <c r="F1726" s="12" t="s">
        <v>15</v>
      </c>
      <c r="G1726" s="57" t="n">
        <v>0</v>
      </c>
      <c r="H1726" s="38" t="n">
        <v>0</v>
      </c>
      <c r="I1726" s="38" t="n">
        <v>0</v>
      </c>
      <c r="J1726" s="13"/>
    </row>
    <row r="1727" ht="22.5" customHeight="1">
      <c r="A1727" s="12" t="n">
        <f>WEEKNUM(B1727,2)</f>
        <v>36</v>
      </c>
      <c r="B1727" s="32" t="n">
        <v>46268</v>
      </c>
      <c r="C1727" s="51" t="n">
        <v>91538309</v>
      </c>
      <c r="D1727" s="68" t="s">
        <v>69</v>
      </c>
      <c r="E1727" s="55" t="s">
        <v>47</v>
      </c>
      <c r="F1727" s="12" t="s">
        <v>15</v>
      </c>
      <c r="G1727" s="57" t="n">
        <v>1</v>
      </c>
      <c r="H1727" s="38" t="n">
        <v>0.18</v>
      </c>
      <c r="I1727" s="38" t="n">
        <v>0.18</v>
      </c>
      <c r="J1727" s="13"/>
    </row>
    <row r="1728" ht="22.5" customHeight="1">
      <c r="A1728" s="12" t="n">
        <f>WEEKNUM(B1728,2)</f>
        <v>36</v>
      </c>
      <c r="B1728" s="32" t="n">
        <v>46268</v>
      </c>
      <c r="C1728" s="51" t="n">
        <v>11511535</v>
      </c>
      <c r="D1728" s="61" t="s">
        <v>75</v>
      </c>
      <c r="E1728" s="55" t="s">
        <v>14</v>
      </c>
      <c r="F1728" s="38" t="s">
        <v>26</v>
      </c>
      <c r="G1728" s="57" t="n">
        <v>101</v>
      </c>
      <c r="H1728" s="38" t="n">
        <v>0.42</v>
      </c>
      <c r="I1728" s="38" t="n">
        <v>42.45</v>
      </c>
      <c r="J1728" s="13"/>
    </row>
    <row r="1729" ht="22.5" customHeight="1">
      <c r="A1729" s="12"/>
      <c r="B1729" s="32"/>
      <c r="C1729" s="51"/>
      <c r="D1729" s="61"/>
      <c r="E1729" s="55"/>
      <c r="F1729" s="38"/>
      <c r="G1729" s="12"/>
      <c r="H1729" s="38"/>
      <c r="I1729" s="38"/>
      <c r="J1729" s="13"/>
    </row>
    <row r="1730" ht="22.5" customHeight="1">
      <c r="A1730" s="12" t="n">
        <f>WEEKNUM(B1730,2)</f>
        <v>36</v>
      </c>
      <c r="B1730" s="32" t="n">
        <v>46267</v>
      </c>
      <c r="C1730" s="51" t="n">
        <v>10813123</v>
      </c>
      <c r="D1730" s="61" t="s">
        <v>10</v>
      </c>
      <c r="E1730" s="55" t="s">
        <v>11</v>
      </c>
      <c r="F1730" s="59" t="s">
        <v>12</v>
      </c>
      <c r="G1730" s="60" t="n">
        <v>334</v>
      </c>
      <c r="H1730" s="59" t="n">
        <v>0.266</v>
      </c>
      <c r="I1730" s="59" t="n">
        <v>88.7263</v>
      </c>
      <c r="J1730" s="13"/>
    </row>
    <row r="1731" ht="22.5" customHeight="1">
      <c r="A1731" s="12" t="n">
        <f>WEEKNUM(B1731,2)</f>
        <v>36</v>
      </c>
      <c r="B1731" s="32" t="n">
        <v>46267</v>
      </c>
      <c r="C1731" s="51" t="n">
        <v>1745925</v>
      </c>
      <c r="D1731" s="61" t="s">
        <v>13</v>
      </c>
      <c r="E1731" s="55" t="s">
        <v>14</v>
      </c>
      <c r="F1731" s="38" t="s">
        <v>15</v>
      </c>
      <c r="G1731" s="34" t="n">
        <v>500</v>
      </c>
      <c r="H1731" s="38" t="n">
        <v>0.15</v>
      </c>
      <c r="I1731" s="38" t="n">
        <v>75</v>
      </c>
      <c r="J1731" s="13"/>
    </row>
    <row r="1732" ht="22.5" customHeight="1">
      <c r="A1732" s="12" t="n">
        <f>WEEKNUM(B1732,2)</f>
        <v>36</v>
      </c>
      <c r="B1732" s="32" t="n">
        <v>46267</v>
      </c>
      <c r="C1732" s="51" t="n">
        <v>6951600</v>
      </c>
      <c r="D1732" s="61" t="s">
        <v>16</v>
      </c>
      <c r="E1732" s="55" t="s">
        <v>17</v>
      </c>
      <c r="F1732" s="38" t="s">
        <v>15</v>
      </c>
      <c r="G1732" s="34" t="n">
        <v>100</v>
      </c>
      <c r="H1732" s="38" t="n">
        <v>0.173</v>
      </c>
      <c r="I1732" s="38" t="n">
        <v>17.306</v>
      </c>
      <c r="J1732" s="13"/>
    </row>
    <row r="1733" ht="22.5" customHeight="1">
      <c r="A1733" s="12" t="n">
        <f>WEEKNUM(B1733,2)</f>
        <v>36</v>
      </c>
      <c r="B1733" s="32" t="n">
        <v>46267</v>
      </c>
      <c r="C1733" s="51" t="n">
        <v>6951594</v>
      </c>
      <c r="D1733" s="61" t="s">
        <v>16</v>
      </c>
      <c r="E1733" s="55" t="s">
        <v>18</v>
      </c>
      <c r="F1733" s="38" t="s">
        <v>15</v>
      </c>
      <c r="G1733" s="34" t="n">
        <v>188</v>
      </c>
      <c r="H1733" s="38" t="n">
        <v>0.7</v>
      </c>
      <c r="I1733" s="38" t="n">
        <v>131.6</v>
      </c>
      <c r="J1733" s="13"/>
    </row>
    <row r="1734" ht="22.5" customHeight="1">
      <c r="A1734" s="12" t="n">
        <f>WEEKNUM(B1734,2)</f>
        <v>36</v>
      </c>
      <c r="B1734" s="32" t="n">
        <v>46267</v>
      </c>
      <c r="C1734" s="51" t="n">
        <v>2732727</v>
      </c>
      <c r="D1734" s="61" t="s">
        <v>10</v>
      </c>
      <c r="E1734" s="55" t="s">
        <v>19</v>
      </c>
      <c r="F1734" s="38" t="s">
        <v>15</v>
      </c>
      <c r="G1734" s="34" t="n">
        <v>675</v>
      </c>
      <c r="H1734" s="38" t="n">
        <v>0.25</v>
      </c>
      <c r="I1734" s="38" t="n">
        <v>168.825</v>
      </c>
      <c r="J1734" s="13"/>
    </row>
    <row r="1735" ht="22.5" customHeight="1">
      <c r="A1735" s="12" t="n">
        <f>WEEKNUM(B1735,2)</f>
        <v>36</v>
      </c>
      <c r="B1735" s="32" t="n">
        <v>46267</v>
      </c>
      <c r="C1735" s="51" t="n">
        <v>5619156</v>
      </c>
      <c r="D1735" s="61" t="s">
        <v>10</v>
      </c>
      <c r="E1735" s="55" t="s">
        <v>19</v>
      </c>
      <c r="F1735" s="38" t="s">
        <v>12</v>
      </c>
      <c r="G1735" s="34" t="n">
        <v>13</v>
      </c>
      <c r="H1735" s="38" t="n">
        <v>0.494</v>
      </c>
      <c r="I1735" s="38" t="n">
        <v>6.426</v>
      </c>
      <c r="J1735" s="13"/>
    </row>
    <row r="1736" ht="22.5" customHeight="1">
      <c r="A1736" s="12" t="n">
        <f>WEEKNUM(B1736,2)</f>
        <v>36</v>
      </c>
      <c r="B1736" s="32" t="n">
        <v>46267</v>
      </c>
      <c r="C1736" s="51" t="n">
        <v>6425889</v>
      </c>
      <c r="D1736" s="61" t="s">
        <v>10</v>
      </c>
      <c r="E1736" s="55" t="s">
        <v>20</v>
      </c>
      <c r="F1736" s="38" t="s">
        <v>15</v>
      </c>
      <c r="G1736" s="34" t="n">
        <v>219</v>
      </c>
      <c r="H1736" s="38" t="n">
        <v>0.251</v>
      </c>
      <c r="I1736" s="38" t="n">
        <v>54.975</v>
      </c>
      <c r="J1736" s="13"/>
    </row>
    <row r="1737" ht="22.5" customHeight="1">
      <c r="A1737" s="12" t="n">
        <f>WEEKNUM(B1737,2)</f>
        <v>36</v>
      </c>
      <c r="B1737" s="32" t="n">
        <v>46267</v>
      </c>
      <c r="C1737" s="51" t="n">
        <v>6439005</v>
      </c>
      <c r="D1737" s="61" t="s">
        <v>10</v>
      </c>
      <c r="E1737" s="55" t="s">
        <v>20</v>
      </c>
      <c r="F1737" s="38" t="s">
        <v>21</v>
      </c>
      <c r="G1737" s="34" t="n">
        <v>69</v>
      </c>
      <c r="H1737" s="38" t="n">
        <v>0.25</v>
      </c>
      <c r="I1737" s="38" t="n">
        <v>17.25</v>
      </c>
      <c r="J1737" s="13"/>
    </row>
    <row r="1738" ht="22.5" customHeight="1">
      <c r="A1738" s="12" t="n">
        <f>WEEKNUM(B1738,2)</f>
        <v>36</v>
      </c>
      <c r="B1738" s="32" t="n">
        <v>46267</v>
      </c>
      <c r="C1738" s="51" t="n">
        <v>7203110</v>
      </c>
      <c r="D1738" s="61" t="s">
        <v>22</v>
      </c>
      <c r="E1738" s="55" t="s">
        <v>23</v>
      </c>
      <c r="F1738" s="38" t="s">
        <v>15</v>
      </c>
      <c r="G1738" s="34" t="n">
        <v>17</v>
      </c>
      <c r="H1738" s="38" t="n">
        <v>0.2</v>
      </c>
      <c r="I1738" s="38" t="n">
        <v>3.4</v>
      </c>
      <c r="J1738" s="13"/>
    </row>
    <row r="1739" ht="22.5" customHeight="1">
      <c r="A1739" s="12" t="n">
        <f>WEEKNUM(B1739,2)</f>
        <v>36</v>
      </c>
      <c r="B1739" s="32" t="n">
        <v>46267</v>
      </c>
      <c r="C1739" s="51" t="n">
        <v>7202934</v>
      </c>
      <c r="D1739" s="61" t="s">
        <v>22</v>
      </c>
      <c r="E1739" s="55" t="s">
        <v>24</v>
      </c>
      <c r="F1739" s="38" t="s">
        <v>15</v>
      </c>
      <c r="G1739" s="34" t="n">
        <v>200</v>
      </c>
      <c r="H1739" s="38" t="n">
        <v>0.36</v>
      </c>
      <c r="I1739" s="38" t="n">
        <v>72</v>
      </c>
      <c r="J1739" s="13"/>
    </row>
    <row r="1740" ht="22.5" customHeight="1">
      <c r="A1740" s="12" t="n">
        <f>WEEKNUM(B1740,2)</f>
        <v>36</v>
      </c>
      <c r="B1740" s="32" t="n">
        <v>46267</v>
      </c>
      <c r="C1740" s="51" t="n">
        <v>5847496</v>
      </c>
      <c r="D1740" s="61" t="s">
        <v>10</v>
      </c>
      <c r="E1740" s="55" t="s">
        <v>25</v>
      </c>
      <c r="F1740" s="38" t="s">
        <v>12</v>
      </c>
      <c r="G1740" s="34" t="n">
        <v>34</v>
      </c>
      <c r="H1740" s="38" t="n">
        <v>0.618</v>
      </c>
      <c r="I1740" s="38" t="n">
        <v>21.0247</v>
      </c>
      <c r="J1740" s="13"/>
    </row>
    <row r="1741" ht="22.5" customHeight="1">
      <c r="A1741" s="12" t="n">
        <f>WEEKNUM(B1741,2)</f>
        <v>36</v>
      </c>
      <c r="B1741" s="32" t="n">
        <v>46267</v>
      </c>
      <c r="C1741" s="51" t="n">
        <v>7572369</v>
      </c>
      <c r="D1741" s="61" t="s">
        <v>10</v>
      </c>
      <c r="E1741" s="55" t="s">
        <v>25</v>
      </c>
      <c r="F1741" s="38" t="s">
        <v>15</v>
      </c>
      <c r="G1741" s="34" t="n">
        <v>190</v>
      </c>
      <c r="H1741" s="38" t="n">
        <v>0.307</v>
      </c>
      <c r="I1741" s="38" t="n">
        <v>58.41</v>
      </c>
      <c r="J1741" s="13"/>
    </row>
    <row r="1742" ht="22.5" customHeight="1">
      <c r="A1742" s="12" t="n">
        <f>WEEKNUM(B1742,2)</f>
        <v>36</v>
      </c>
      <c r="B1742" s="32" t="n">
        <v>46267</v>
      </c>
      <c r="C1742" s="51" t="n">
        <v>8460883</v>
      </c>
      <c r="D1742" s="61" t="s">
        <v>16</v>
      </c>
      <c r="E1742" s="55" t="s">
        <v>11</v>
      </c>
      <c r="F1742" s="38" t="s">
        <v>15</v>
      </c>
      <c r="G1742" s="34" t="n">
        <v>1183</v>
      </c>
      <c r="H1742" s="38" t="n">
        <v>0.141</v>
      </c>
      <c r="I1742" s="38" t="n">
        <v>166.474</v>
      </c>
      <c r="J1742" s="13"/>
    </row>
    <row r="1743" ht="22.5" customHeight="1">
      <c r="A1743" s="12" t="n">
        <f>WEEKNUM(B1743,2)</f>
        <v>36</v>
      </c>
      <c r="B1743" s="32" t="n">
        <v>46267</v>
      </c>
      <c r="C1743" s="51" t="n">
        <v>8531973</v>
      </c>
      <c r="D1743" s="61" t="s">
        <v>16</v>
      </c>
      <c r="E1743" s="55" t="s">
        <v>18</v>
      </c>
      <c r="F1743" s="12" t="s">
        <v>26</v>
      </c>
      <c r="G1743" s="34" t="n">
        <v>3</v>
      </c>
      <c r="H1743" s="38" t="n">
        <v>0.13</v>
      </c>
      <c r="I1743" s="38" t="n">
        <v>0.4</v>
      </c>
      <c r="J1743" s="13"/>
    </row>
    <row r="1744" ht="22.5" customHeight="1">
      <c r="A1744" s="12" t="n">
        <f>WEEKNUM(B1744,2)</f>
        <v>36</v>
      </c>
      <c r="B1744" s="32" t="n">
        <v>46267</v>
      </c>
      <c r="C1744" s="51" t="n">
        <v>8156506</v>
      </c>
      <c r="D1744" s="61" t="s">
        <v>27</v>
      </c>
      <c r="E1744" s="55" t="s">
        <v>14</v>
      </c>
      <c r="F1744" s="38" t="s">
        <v>15</v>
      </c>
      <c r="G1744" s="34" t="n">
        <v>700</v>
      </c>
      <c r="H1744" s="38" t="n">
        <v>0.101</v>
      </c>
      <c r="I1744" s="38" t="n">
        <v>70.7</v>
      </c>
      <c r="J1744" s="13"/>
    </row>
    <row r="1745" ht="22.5" customHeight="1">
      <c r="A1745" s="12" t="n">
        <f>WEEKNUM(B1745,2)</f>
        <v>36</v>
      </c>
      <c r="B1745" s="32" t="n">
        <v>46267</v>
      </c>
      <c r="C1745" s="51" t="n">
        <v>8819666</v>
      </c>
      <c r="D1745" s="61" t="s">
        <v>27</v>
      </c>
      <c r="E1745" s="55" t="s">
        <v>14</v>
      </c>
      <c r="F1745" s="38" t="s">
        <v>12</v>
      </c>
      <c r="G1745" s="34" t="n">
        <v>167</v>
      </c>
      <c r="H1745" s="38" t="n">
        <v>0.121</v>
      </c>
      <c r="I1745" s="38" t="n">
        <v>20.1256</v>
      </c>
      <c r="J1745" s="13"/>
    </row>
    <row r="1746" ht="22.5" customHeight="1">
      <c r="A1746" s="12" t="n">
        <f>WEEKNUM(B1746,2)</f>
        <v>36</v>
      </c>
      <c r="B1746" s="32" t="n">
        <v>46267</v>
      </c>
      <c r="C1746" s="51" t="n">
        <v>91410799</v>
      </c>
      <c r="D1746" s="61" t="s">
        <v>28</v>
      </c>
      <c r="E1746" s="51" t="s">
        <v>29</v>
      </c>
      <c r="F1746" s="12" t="s">
        <v>15</v>
      </c>
      <c r="G1746" s="34" t="n">
        <v>498</v>
      </c>
      <c r="H1746" s="38" t="n">
        <v>0.02</v>
      </c>
      <c r="I1746" s="38" t="n">
        <v>9.96</v>
      </c>
      <c r="J1746" s="13"/>
    </row>
    <row r="1747" ht="22.5" customHeight="1">
      <c r="A1747" s="12" t="n">
        <f>WEEKNUM(B1747,2)</f>
        <v>36</v>
      </c>
      <c r="B1747" s="32" t="n">
        <v>46267</v>
      </c>
      <c r="C1747" s="51" t="n">
        <v>7872826</v>
      </c>
      <c r="D1747" s="61" t="s">
        <v>30</v>
      </c>
      <c r="E1747" s="55" t="s">
        <v>14</v>
      </c>
      <c r="F1747" s="38" t="s">
        <v>15</v>
      </c>
      <c r="G1747" s="34" t="n">
        <v>97</v>
      </c>
      <c r="H1747" s="38" t="n">
        <v>0.483</v>
      </c>
      <c r="I1747" s="38" t="n">
        <v>46.812</v>
      </c>
      <c r="J1747" s="13"/>
    </row>
    <row r="1748" ht="22.5" customHeight="1">
      <c r="A1748" s="12" t="n">
        <f>WEEKNUM(B1748,2)</f>
        <v>36</v>
      </c>
      <c r="B1748" s="32" t="n">
        <v>46267</v>
      </c>
      <c r="C1748" s="51" t="n">
        <v>9311355</v>
      </c>
      <c r="D1748" s="61" t="s">
        <v>31</v>
      </c>
      <c r="E1748" s="55" t="s">
        <v>14</v>
      </c>
      <c r="F1748" s="38" t="s">
        <v>15</v>
      </c>
      <c r="G1748" s="34" t="n">
        <v>20</v>
      </c>
      <c r="H1748" s="38" t="n">
        <v>0.15</v>
      </c>
      <c r="I1748" s="38" t="n">
        <v>3</v>
      </c>
      <c r="J1748" s="13"/>
    </row>
    <row r="1749" ht="22.5" customHeight="1">
      <c r="A1749" s="12" t="n">
        <f>WEEKNUM(B1749,2)</f>
        <v>36</v>
      </c>
      <c r="B1749" s="32" t="n">
        <v>46267</v>
      </c>
      <c r="C1749" s="51" t="n">
        <v>10210818</v>
      </c>
      <c r="D1749" s="61" t="s">
        <v>27</v>
      </c>
      <c r="E1749" s="55" t="s">
        <v>14</v>
      </c>
      <c r="F1749" s="12" t="s">
        <v>26</v>
      </c>
      <c r="G1749" s="34" t="n">
        <v>74</v>
      </c>
      <c r="H1749" s="38" t="n">
        <v>0.13</v>
      </c>
      <c r="I1749" s="38" t="n">
        <v>9.82</v>
      </c>
      <c r="J1749" s="63"/>
    </row>
    <row r="1750" ht="22.5" customHeight="1">
      <c r="A1750" s="12" t="n">
        <f>WEEKNUM(B1750,2)</f>
        <v>36</v>
      </c>
      <c r="B1750" s="32" t="n">
        <v>46267</v>
      </c>
      <c r="C1750" s="51" t="n">
        <v>10501490</v>
      </c>
      <c r="D1750" s="61" t="s">
        <v>13</v>
      </c>
      <c r="E1750" s="55" t="s">
        <v>14</v>
      </c>
      <c r="F1750" s="38" t="s">
        <v>15</v>
      </c>
      <c r="G1750" s="34" t="n">
        <v>12</v>
      </c>
      <c r="H1750" s="38" t="n">
        <v>0.13</v>
      </c>
      <c r="I1750" s="38" t="n">
        <v>1.56</v>
      </c>
      <c r="J1750" s="13"/>
    </row>
    <row r="1751" ht="22.5" customHeight="1">
      <c r="A1751" s="12" t="n">
        <f>WEEKNUM(B1751,2)</f>
        <v>36</v>
      </c>
      <c r="B1751" s="32" t="n">
        <v>46267</v>
      </c>
      <c r="C1751" s="51" t="n">
        <v>10912510</v>
      </c>
      <c r="D1751" s="61" t="s">
        <v>10</v>
      </c>
      <c r="E1751" s="66" t="s">
        <v>11</v>
      </c>
      <c r="F1751" s="38" t="s">
        <v>32</v>
      </c>
      <c r="G1751" s="34" t="n">
        <v>938</v>
      </c>
      <c r="H1751" s="38" t="n">
        <v>0.18</v>
      </c>
      <c r="I1751" s="38" t="n">
        <v>171.09</v>
      </c>
      <c r="J1751" s="63" t="n">
        <v>171.092</v>
      </c>
    </row>
    <row r="1752" ht="22.5" customHeight="1">
      <c r="A1752" s="12" t="n">
        <f>WEEKNUM(B1752,2)</f>
        <v>36</v>
      </c>
      <c r="B1752" s="32" t="n">
        <v>46267</v>
      </c>
      <c r="C1752" s="51" t="n">
        <v>11080098</v>
      </c>
      <c r="D1752" s="61" t="s">
        <v>22</v>
      </c>
      <c r="E1752" s="55" t="s">
        <v>24</v>
      </c>
      <c r="F1752" s="38" t="s">
        <v>15</v>
      </c>
      <c r="G1752" s="34" t="n">
        <v>0</v>
      </c>
      <c r="H1752" s="38" t="n">
        <v>0</v>
      </c>
      <c r="I1752" s="38" t="n">
        <v>0</v>
      </c>
      <c r="J1752" s="13"/>
    </row>
    <row r="1753" ht="22.5" customHeight="1">
      <c r="A1753" s="12" t="n">
        <f>WEEKNUM(B1753,2)</f>
        <v>36</v>
      </c>
      <c r="B1753" s="32" t="n">
        <v>46267</v>
      </c>
      <c r="C1753" s="51" t="n">
        <v>91540124</v>
      </c>
      <c r="D1753" s="61" t="s">
        <v>33</v>
      </c>
      <c r="E1753" s="55" t="s">
        <v>34</v>
      </c>
      <c r="F1753" s="38" t="s">
        <v>12</v>
      </c>
      <c r="G1753" s="34" t="n">
        <v>2</v>
      </c>
      <c r="H1753" s="38" t="n">
        <v>2.739</v>
      </c>
      <c r="I1753" s="38" t="n">
        <v>5.4782</v>
      </c>
      <c r="J1753" s="13"/>
    </row>
    <row r="1754" ht="22.5" customHeight="1">
      <c r="A1754" s="12" t="n">
        <f>WEEKNUM(B1754,2)</f>
        <v>36</v>
      </c>
      <c r="B1754" s="32" t="n">
        <v>46267</v>
      </c>
      <c r="C1754" s="51" t="n">
        <v>91548042</v>
      </c>
      <c r="D1754" s="61" t="s">
        <v>13</v>
      </c>
      <c r="E1754" s="55" t="s">
        <v>14</v>
      </c>
      <c r="F1754" s="38" t="s">
        <v>12</v>
      </c>
      <c r="G1754" s="34" t="n">
        <v>0</v>
      </c>
      <c r="H1754" s="38" t="n">
        <v>0</v>
      </c>
      <c r="I1754" s="38" t="n">
        <v>0.0702</v>
      </c>
      <c r="J1754" s="13"/>
    </row>
    <row r="1755" ht="22.5" customHeight="1">
      <c r="A1755" s="12" t="n">
        <f>WEEKNUM(B1755,2)</f>
        <v>36</v>
      </c>
      <c r="B1755" s="32" t="n">
        <v>46267</v>
      </c>
      <c r="C1755" s="51" t="n">
        <v>91548043</v>
      </c>
      <c r="D1755" s="61" t="s">
        <v>28</v>
      </c>
      <c r="E1755" s="55" t="s">
        <v>36</v>
      </c>
      <c r="F1755" s="38" t="s">
        <v>15</v>
      </c>
      <c r="G1755" s="34" t="n">
        <v>201</v>
      </c>
      <c r="H1755" s="38" t="n">
        <v>0.1</v>
      </c>
      <c r="I1755" s="38" t="n">
        <v>20.1</v>
      </c>
      <c r="J1755" s="13"/>
    </row>
    <row r="1756" ht="22.5" customHeight="1">
      <c r="A1756" s="12" t="n">
        <f>WEEKNUM(B1756,2)</f>
        <v>36</v>
      </c>
      <c r="B1756" s="32" t="n">
        <v>46267</v>
      </c>
      <c r="C1756" s="51" t="n">
        <v>11715627</v>
      </c>
      <c r="D1756" s="61" t="s">
        <v>31</v>
      </c>
      <c r="E1756" s="55" t="s">
        <v>14</v>
      </c>
      <c r="F1756" s="38" t="s">
        <v>15</v>
      </c>
      <c r="G1756" s="34" t="n">
        <v>0</v>
      </c>
      <c r="H1756" s="38" t="n">
        <v>0</v>
      </c>
      <c r="I1756" s="38" t="n">
        <v>0</v>
      </c>
      <c r="J1756" s="13"/>
    </row>
    <row r="1757" ht="22.5" customHeight="1">
      <c r="A1757" s="12" t="n">
        <f>WEEKNUM(B1757,2)</f>
        <v>36</v>
      </c>
      <c r="B1757" s="32" t="n">
        <v>46267</v>
      </c>
      <c r="C1757" s="51" t="n">
        <v>11715655</v>
      </c>
      <c r="D1757" s="61" t="s">
        <v>16</v>
      </c>
      <c r="E1757" s="55" t="s">
        <v>11</v>
      </c>
      <c r="F1757" s="38" t="s">
        <v>15</v>
      </c>
      <c r="G1757" s="34" t="n">
        <v>0</v>
      </c>
      <c r="H1757" s="38" t="n">
        <v>0</v>
      </c>
      <c r="I1757" s="38" t="n">
        <v>0</v>
      </c>
      <c r="J1757" s="13"/>
    </row>
    <row r="1758" ht="22.5" customHeight="1">
      <c r="A1758" s="12" t="n">
        <f>WEEKNUM(B1758,2)</f>
        <v>36</v>
      </c>
      <c r="B1758" s="32" t="n">
        <v>46267</v>
      </c>
      <c r="C1758" s="51" t="n">
        <v>11715811</v>
      </c>
      <c r="D1758" s="61" t="s">
        <v>16</v>
      </c>
      <c r="E1758" s="51" t="s">
        <v>17</v>
      </c>
      <c r="F1758" s="12" t="s">
        <v>15</v>
      </c>
      <c r="G1758" s="34" t="n">
        <v>0</v>
      </c>
      <c r="H1758" s="38" t="n">
        <v>0</v>
      </c>
      <c r="I1758" s="38" t="n">
        <v>0</v>
      </c>
      <c r="J1758" s="13"/>
    </row>
    <row r="1759" ht="22.5" customHeight="1">
      <c r="A1759" s="12" t="n">
        <f>WEEKNUM(B1759,2)</f>
        <v>36</v>
      </c>
      <c r="B1759" s="32" t="n">
        <v>46267</v>
      </c>
      <c r="C1759" s="51" t="n">
        <v>11729927</v>
      </c>
      <c r="D1759" s="61" t="s">
        <v>10</v>
      </c>
      <c r="E1759" s="51" t="s">
        <v>20</v>
      </c>
      <c r="F1759" s="12" t="s">
        <v>15</v>
      </c>
      <c r="G1759" s="34" t="n">
        <v>8</v>
      </c>
      <c r="H1759" s="38" t="n">
        <v>0.25</v>
      </c>
      <c r="I1759" s="38" t="n">
        <v>2</v>
      </c>
      <c r="J1759" s="13"/>
    </row>
    <row r="1760" ht="22.5" customHeight="1">
      <c r="A1760" s="12" t="n">
        <f>WEEKNUM(B1760,2)</f>
        <v>36</v>
      </c>
      <c r="B1760" s="32" t="n">
        <v>46267</v>
      </c>
      <c r="C1760" s="51" t="n">
        <v>11729820</v>
      </c>
      <c r="D1760" s="61" t="s">
        <v>10</v>
      </c>
      <c r="E1760" s="51" t="s">
        <v>25</v>
      </c>
      <c r="F1760" s="12" t="s">
        <v>15</v>
      </c>
      <c r="G1760" s="34" t="n">
        <v>0</v>
      </c>
      <c r="H1760" s="38" t="n">
        <v>0</v>
      </c>
      <c r="I1760" s="38" t="n">
        <v>0</v>
      </c>
      <c r="J1760" s="13"/>
    </row>
    <row r="1761" ht="22.5" customHeight="1">
      <c r="A1761" s="12" t="n">
        <f>WEEKNUM(B1761,2)</f>
        <v>36</v>
      </c>
      <c r="B1761" s="32" t="n">
        <v>46267</v>
      </c>
      <c r="C1761" s="51" t="n">
        <v>11729830</v>
      </c>
      <c r="D1761" s="61" t="s">
        <v>10</v>
      </c>
      <c r="E1761" s="51" t="s">
        <v>11</v>
      </c>
      <c r="F1761" s="12" t="s">
        <v>12</v>
      </c>
      <c r="G1761" s="34" t="n">
        <v>0</v>
      </c>
      <c r="H1761" s="38" t="n">
        <v>0</v>
      </c>
      <c r="I1761" s="38" t="n">
        <v>0</v>
      </c>
      <c r="J1761" s="13"/>
    </row>
    <row r="1762" ht="22.5" customHeight="1">
      <c r="A1762" s="12" t="n">
        <f>WEEKNUM(B1762,2)</f>
        <v>36</v>
      </c>
      <c r="B1762" s="32" t="n">
        <v>46267</v>
      </c>
      <c r="C1762" s="51" t="n">
        <v>11892329</v>
      </c>
      <c r="D1762" s="61" t="s">
        <v>10</v>
      </c>
      <c r="E1762" s="51" t="s">
        <v>11</v>
      </c>
      <c r="F1762" s="12" t="s">
        <v>15</v>
      </c>
      <c r="G1762" s="34" t="n">
        <v>86</v>
      </c>
      <c r="H1762" s="38" t="n">
        <v>0.247</v>
      </c>
      <c r="I1762" s="38" t="n">
        <v>21.25</v>
      </c>
      <c r="J1762" s="13"/>
    </row>
    <row r="1763" ht="22.5" customHeight="1">
      <c r="A1763" s="12" t="n">
        <f>WEEKNUM(B1763,2)</f>
        <v>36</v>
      </c>
      <c r="B1763" s="32" t="n">
        <v>46267</v>
      </c>
      <c r="C1763" s="51" t="n">
        <v>6061077</v>
      </c>
      <c r="D1763" s="61" t="s">
        <v>38</v>
      </c>
      <c r="E1763" s="55" t="s">
        <v>14</v>
      </c>
      <c r="F1763" s="38" t="s">
        <v>15</v>
      </c>
      <c r="G1763" s="56" t="n">
        <v>2</v>
      </c>
      <c r="H1763" s="38" t="n">
        <v>1.402</v>
      </c>
      <c r="I1763" s="38" t="n">
        <v>2.804</v>
      </c>
      <c r="J1763" s="13"/>
    </row>
    <row r="1764" ht="22.5" customHeight="1">
      <c r="A1764" s="12" t="n">
        <f>WEEKNUM(B1764,2)</f>
        <v>36</v>
      </c>
      <c r="B1764" s="32" t="n">
        <v>46267</v>
      </c>
      <c r="C1764" s="51" t="n">
        <v>6607117</v>
      </c>
      <c r="D1764" s="62" t="s">
        <v>38</v>
      </c>
      <c r="E1764" s="51" t="s">
        <v>14</v>
      </c>
      <c r="F1764" s="60" t="s">
        <v>15</v>
      </c>
      <c r="G1764" s="58" t="n">
        <v>224</v>
      </c>
      <c r="H1764" s="59" t="n">
        <v>0.566</v>
      </c>
      <c r="I1764" s="59" t="n">
        <v>126.676</v>
      </c>
      <c r="J1764" s="13"/>
    </row>
    <row r="1765" ht="22.5" customHeight="1">
      <c r="A1765" s="12" t="n">
        <f>WEEKNUM(B1765,2)</f>
        <v>36</v>
      </c>
      <c r="B1765" s="32" t="n">
        <v>46267</v>
      </c>
      <c r="C1765" s="51" t="n">
        <v>5497580</v>
      </c>
      <c r="D1765" s="62" t="s">
        <v>28</v>
      </c>
      <c r="E1765" s="51" t="s">
        <v>17</v>
      </c>
      <c r="F1765" s="12" t="s">
        <v>15</v>
      </c>
      <c r="G1765" s="34" t="n">
        <v>1348</v>
      </c>
      <c r="H1765" s="38" t="n">
        <v>0.248</v>
      </c>
      <c r="I1765" s="38" t="n">
        <v>334.636</v>
      </c>
      <c r="J1765" s="13"/>
    </row>
    <row r="1766" ht="22.5" customHeight="1">
      <c r="A1766" s="12" t="n">
        <f>WEEKNUM(B1766,2)</f>
        <v>36</v>
      </c>
      <c r="B1766" s="32" t="n">
        <v>46267</v>
      </c>
      <c r="C1766" s="51" t="n">
        <v>91407542</v>
      </c>
      <c r="D1766" s="62" t="s">
        <v>28</v>
      </c>
      <c r="E1766" s="51" t="s">
        <v>39</v>
      </c>
      <c r="F1766" s="12" t="s">
        <v>15</v>
      </c>
      <c r="G1766" s="34" t="n">
        <v>311</v>
      </c>
      <c r="H1766" s="38" t="n">
        <v>0.021</v>
      </c>
      <c r="I1766" s="38" t="n">
        <v>6.432</v>
      </c>
      <c r="J1766" s="13"/>
    </row>
    <row r="1767" ht="22.5" customHeight="1">
      <c r="A1767" s="12" t="n">
        <f>WEEKNUM(B1767,2)</f>
        <v>36</v>
      </c>
      <c r="B1767" s="32" t="n">
        <v>46267</v>
      </c>
      <c r="C1767" s="51" t="n">
        <v>8998645</v>
      </c>
      <c r="D1767" s="62" t="s">
        <v>28</v>
      </c>
      <c r="E1767" s="51" t="s">
        <v>17</v>
      </c>
      <c r="F1767" s="12" t="s">
        <v>15</v>
      </c>
      <c r="G1767" s="56" t="n">
        <v>22</v>
      </c>
      <c r="H1767" s="38" t="n">
        <v>0.323</v>
      </c>
      <c r="I1767" s="38" t="n">
        <v>7.115</v>
      </c>
      <c r="J1767" s="13"/>
    </row>
    <row r="1768" ht="22.5" customHeight="1">
      <c r="A1768" s="12" t="n">
        <f>WEEKNUM(B1768,2)</f>
        <v>36</v>
      </c>
      <c r="B1768" s="32" t="n">
        <v>46267</v>
      </c>
      <c r="C1768" s="51" t="n">
        <v>9102719</v>
      </c>
      <c r="D1768" s="62" t="s">
        <v>95</v>
      </c>
      <c r="E1768" s="51" t="s">
        <v>62</v>
      </c>
      <c r="F1768" s="12" t="s">
        <v>15</v>
      </c>
      <c r="G1768" s="34" t="n">
        <v>60</v>
      </c>
      <c r="H1768" s="38" t="n">
        <v>0.155</v>
      </c>
      <c r="I1768" s="38" t="n">
        <v>9.275</v>
      </c>
      <c r="J1768" s="13"/>
    </row>
    <row r="1769" ht="22.5" customHeight="1">
      <c r="A1769" s="12" t="n">
        <f>WEEKNUM(B1769,2)</f>
        <v>36</v>
      </c>
      <c r="B1769" s="32" t="n">
        <v>46267</v>
      </c>
      <c r="C1769" s="51" t="n">
        <v>4383473</v>
      </c>
      <c r="D1769" s="62" t="s">
        <v>38</v>
      </c>
      <c r="E1769" s="51" t="s">
        <v>14</v>
      </c>
      <c r="F1769" s="38" t="s">
        <v>15</v>
      </c>
      <c r="G1769" s="34" t="n">
        <v>150</v>
      </c>
      <c r="H1769" s="38" t="n">
        <v>0.187</v>
      </c>
      <c r="I1769" s="38" t="n">
        <v>28.008</v>
      </c>
      <c r="J1769" s="65"/>
    </row>
    <row r="1770" ht="22.5" customHeight="1">
      <c r="A1770" s="12" t="n">
        <f>WEEKNUM(B1770,2)</f>
        <v>36</v>
      </c>
      <c r="B1770" s="32" t="n">
        <v>46267</v>
      </c>
      <c r="C1770" s="51" t="n">
        <v>8094753</v>
      </c>
      <c r="D1770" s="62" t="s">
        <v>38</v>
      </c>
      <c r="E1770" s="51" t="s">
        <v>14</v>
      </c>
      <c r="F1770" s="12" t="s">
        <v>26</v>
      </c>
      <c r="G1770" s="34" t="n">
        <v>166</v>
      </c>
      <c r="H1770" s="38" t="n">
        <v>0.27</v>
      </c>
      <c r="I1770" s="38" t="n">
        <v>44.86</v>
      </c>
      <c r="J1770" s="13"/>
    </row>
    <row r="1771" ht="22.5" customHeight="1">
      <c r="A1771" s="12" t="n">
        <f>WEEKNUM(B1771,2)</f>
        <v>36</v>
      </c>
      <c r="B1771" s="32" t="n">
        <v>46267</v>
      </c>
      <c r="C1771" s="51" t="n">
        <v>9415350</v>
      </c>
      <c r="D1771" s="62" t="s">
        <v>40</v>
      </c>
      <c r="E1771" s="51" t="s">
        <v>14</v>
      </c>
      <c r="F1771" s="12" t="s">
        <v>26</v>
      </c>
      <c r="G1771" s="34" t="n">
        <v>32</v>
      </c>
      <c r="H1771" s="38" t="n">
        <v>0.1</v>
      </c>
      <c r="I1771" s="38" t="n">
        <v>3.18</v>
      </c>
      <c r="J1771" s="13"/>
    </row>
    <row r="1772" ht="22.5" customHeight="1">
      <c r="A1772" s="12" t="n">
        <f>WEEKNUM(B1772,2)</f>
        <v>36</v>
      </c>
      <c r="B1772" s="32" t="n">
        <v>46267</v>
      </c>
      <c r="C1772" s="51" t="n">
        <v>2783561</v>
      </c>
      <c r="D1772" s="62" t="s">
        <v>41</v>
      </c>
      <c r="E1772" s="51" t="s">
        <v>14</v>
      </c>
      <c r="F1772" s="38" t="s">
        <v>15</v>
      </c>
      <c r="G1772" s="56" t="n">
        <v>230</v>
      </c>
      <c r="H1772" s="38" t="n">
        <v>0.1</v>
      </c>
      <c r="I1772" s="38" t="n">
        <v>23.031</v>
      </c>
      <c r="J1772" s="13"/>
    </row>
    <row r="1773" ht="22.5" customHeight="1">
      <c r="A1773" s="12" t="n">
        <f>WEEKNUM(B1773,2)</f>
        <v>36</v>
      </c>
      <c r="B1773" s="32" t="n">
        <v>46267</v>
      </c>
      <c r="C1773" s="51" t="n">
        <v>10599157</v>
      </c>
      <c r="D1773" s="62" t="s">
        <v>42</v>
      </c>
      <c r="E1773" s="51" t="s">
        <v>14</v>
      </c>
      <c r="F1773" s="38" t="s">
        <v>15</v>
      </c>
      <c r="G1773" s="56" t="n">
        <v>101</v>
      </c>
      <c r="H1773" s="38" t="n">
        <v>0.279</v>
      </c>
      <c r="I1773" s="38" t="n">
        <v>28.15</v>
      </c>
      <c r="J1773" s="13"/>
    </row>
    <row r="1774" ht="22.5" customHeight="1">
      <c r="A1774" s="12" t="n">
        <f>WEEKNUM(B1774,2)</f>
        <v>36</v>
      </c>
      <c r="B1774" s="32" t="n">
        <v>46267</v>
      </c>
      <c r="C1774" s="51" t="n">
        <v>10599681</v>
      </c>
      <c r="D1774" s="62" t="s">
        <v>43</v>
      </c>
      <c r="E1774" s="51" t="s">
        <v>14</v>
      </c>
      <c r="F1774" s="38" t="s">
        <v>15</v>
      </c>
      <c r="G1774" s="56" t="n">
        <v>400</v>
      </c>
      <c r="H1774" s="38" t="n">
        <v>0.13</v>
      </c>
      <c r="I1774" s="38" t="n">
        <v>52</v>
      </c>
      <c r="J1774" s="13"/>
    </row>
    <row r="1775" ht="22.5" customHeight="1">
      <c r="A1775" s="12" t="n">
        <f>WEEKNUM(B1775,2)</f>
        <v>36</v>
      </c>
      <c r="B1775" s="32" t="n">
        <v>46267</v>
      </c>
      <c r="C1775" s="51" t="n">
        <v>6060965</v>
      </c>
      <c r="D1775" s="62" t="s">
        <v>38</v>
      </c>
      <c r="E1775" s="51" t="s">
        <v>14</v>
      </c>
      <c r="F1775" s="38" t="s">
        <v>15</v>
      </c>
      <c r="G1775" s="57" t="n">
        <v>184</v>
      </c>
      <c r="H1775" s="38" t="n">
        <v>0.285</v>
      </c>
      <c r="I1775" s="38" t="n">
        <v>52.49</v>
      </c>
      <c r="J1775" s="13"/>
    </row>
    <row r="1776" ht="22.5" customHeight="1">
      <c r="A1776" s="12" t="n">
        <f>WEEKNUM(B1776,2)</f>
        <v>36</v>
      </c>
      <c r="B1776" s="32" t="n">
        <v>46267</v>
      </c>
      <c r="C1776" s="51" t="n">
        <v>10842514</v>
      </c>
      <c r="D1776" s="62" t="s">
        <v>44</v>
      </c>
      <c r="E1776" s="51" t="s">
        <v>14</v>
      </c>
      <c r="F1776" s="12" t="s">
        <v>26</v>
      </c>
      <c r="G1776" s="34" t="n">
        <v>0</v>
      </c>
      <c r="H1776" s="38" t="n">
        <v>0</v>
      </c>
      <c r="I1776" s="38" t="n">
        <v>0.05</v>
      </c>
      <c r="J1776" s="13"/>
    </row>
    <row r="1777" ht="22.5" customHeight="1">
      <c r="A1777" s="12" t="n">
        <f>WEEKNUM(B1777,2)</f>
        <v>36</v>
      </c>
      <c r="B1777" s="32" t="n">
        <v>46267</v>
      </c>
      <c r="C1777" s="51" t="n">
        <v>10815258</v>
      </c>
      <c r="D1777" s="62" t="s">
        <v>44</v>
      </c>
      <c r="E1777" s="51" t="s">
        <v>14</v>
      </c>
      <c r="F1777" s="38" t="s">
        <v>15</v>
      </c>
      <c r="G1777" s="34" t="n">
        <v>2</v>
      </c>
      <c r="H1777" s="38" t="n">
        <v>0.203</v>
      </c>
      <c r="I1777" s="38" t="n">
        <v>0.406</v>
      </c>
      <c r="J1777" s="13"/>
    </row>
    <row r="1778" ht="22.5" customHeight="1">
      <c r="A1778" s="12" t="n">
        <f>WEEKNUM(B1778,2)</f>
        <v>36</v>
      </c>
      <c r="B1778" s="32" t="n">
        <v>46267</v>
      </c>
      <c r="C1778" s="51" t="n">
        <v>91535229</v>
      </c>
      <c r="D1778" s="62" t="s">
        <v>28</v>
      </c>
      <c r="E1778" s="51" t="s">
        <v>39</v>
      </c>
      <c r="F1778" s="38" t="s">
        <v>15</v>
      </c>
      <c r="G1778" s="34" t="n">
        <v>2</v>
      </c>
      <c r="H1778" s="38" t="n">
        <v>0.03</v>
      </c>
      <c r="I1778" s="38" t="n">
        <v>0.06</v>
      </c>
      <c r="J1778" s="13"/>
    </row>
    <row r="1779" ht="22.5" customHeight="1">
      <c r="A1779" s="12" t="n">
        <f>WEEKNUM(B1779,2)</f>
        <v>36</v>
      </c>
      <c r="B1779" s="32" t="n">
        <v>46267</v>
      </c>
      <c r="C1779" s="51" t="n">
        <v>91535331</v>
      </c>
      <c r="D1779" s="62" t="s">
        <v>28</v>
      </c>
      <c r="E1779" s="51" t="s">
        <v>29</v>
      </c>
      <c r="F1779" s="38" t="s">
        <v>15</v>
      </c>
      <c r="G1779" s="57" t="n">
        <v>11</v>
      </c>
      <c r="H1779" s="38" t="n">
        <v>0.03</v>
      </c>
      <c r="I1779" s="38" t="n">
        <v>0.33</v>
      </c>
      <c r="J1779" s="13"/>
    </row>
    <row r="1780" ht="22.5" customHeight="1">
      <c r="A1780" s="12" t="n">
        <f>WEEKNUM(B1780,2)</f>
        <v>36</v>
      </c>
      <c r="B1780" s="32" t="n">
        <v>46267</v>
      </c>
      <c r="C1780" s="51" t="n">
        <v>11324493</v>
      </c>
      <c r="D1780" s="62" t="s">
        <v>28</v>
      </c>
      <c r="E1780" s="51" t="s">
        <v>17</v>
      </c>
      <c r="F1780" s="12" t="s">
        <v>15</v>
      </c>
      <c r="G1780" s="34" t="n">
        <v>2</v>
      </c>
      <c r="H1780" s="38" t="n">
        <v>0.28</v>
      </c>
      <c r="I1780" s="38" t="n">
        <v>0.56</v>
      </c>
      <c r="J1780" s="13"/>
    </row>
    <row r="1781" ht="22.5" customHeight="1">
      <c r="A1781" s="12" t="n">
        <f>WEEKNUM(B1781,2)</f>
        <v>36</v>
      </c>
      <c r="B1781" s="32" t="n">
        <v>46267</v>
      </c>
      <c r="C1781" s="51" t="n">
        <v>10298628</v>
      </c>
      <c r="D1781" s="62" t="s">
        <v>45</v>
      </c>
      <c r="E1781" s="51" t="s">
        <v>14</v>
      </c>
      <c r="F1781" s="12" t="s">
        <v>26</v>
      </c>
      <c r="G1781" s="57" t="n">
        <v>14</v>
      </c>
      <c r="H1781" s="38" t="n">
        <v>0.18</v>
      </c>
      <c r="I1781" s="38" t="n">
        <v>2.53</v>
      </c>
      <c r="J1781" s="13"/>
    </row>
    <row r="1782" ht="22.5" customHeight="1">
      <c r="A1782" s="12" t="n">
        <f>WEEKNUM(B1782,2)</f>
        <v>36</v>
      </c>
      <c r="B1782" s="32" t="n">
        <v>46267</v>
      </c>
      <c r="C1782" s="51" t="n">
        <v>11655595</v>
      </c>
      <c r="D1782" s="62" t="s">
        <v>46</v>
      </c>
      <c r="E1782" s="51" t="s">
        <v>14</v>
      </c>
      <c r="F1782" s="12" t="s">
        <v>26</v>
      </c>
      <c r="G1782" s="34" t="n">
        <v>1</v>
      </c>
      <c r="H1782" s="38" t="n">
        <v>0.06</v>
      </c>
      <c r="I1782" s="38" t="n">
        <v>0.06</v>
      </c>
      <c r="J1782" s="13"/>
    </row>
    <row r="1783" ht="22.5" customHeight="1">
      <c r="A1783" s="12" t="n">
        <f>WEEKNUM(B1783,2)</f>
        <v>36</v>
      </c>
      <c r="B1783" s="32" t="n">
        <v>46267</v>
      </c>
      <c r="C1783" s="51" t="n">
        <v>11655596</v>
      </c>
      <c r="D1783" s="62" t="s">
        <v>46</v>
      </c>
      <c r="E1783" s="51" t="s">
        <v>14</v>
      </c>
      <c r="F1783" s="12" t="s">
        <v>12</v>
      </c>
      <c r="G1783" s="34" t="n">
        <v>0</v>
      </c>
      <c r="H1783" s="38" t="n">
        <v>0</v>
      </c>
      <c r="I1783" s="38" t="n">
        <v>0</v>
      </c>
      <c r="J1783" s="13"/>
    </row>
    <row r="1784" ht="22.5" customHeight="1">
      <c r="A1784" s="12" t="n">
        <f>WEEKNUM(B1784,2)</f>
        <v>36</v>
      </c>
      <c r="B1784" s="32" t="n">
        <v>46267</v>
      </c>
      <c r="C1784" s="51" t="n">
        <v>11690183</v>
      </c>
      <c r="D1784" s="62" t="s">
        <v>41</v>
      </c>
      <c r="E1784" s="51" t="s">
        <v>14</v>
      </c>
      <c r="F1784" s="12" t="s">
        <v>15</v>
      </c>
      <c r="G1784" s="57" t="n">
        <v>70</v>
      </c>
      <c r="H1784" s="38" t="n">
        <v>0.2</v>
      </c>
      <c r="I1784" s="38" t="n">
        <v>14</v>
      </c>
      <c r="J1784" s="13"/>
    </row>
    <row r="1785" ht="22.5" customHeight="1">
      <c r="A1785" s="12" t="n">
        <f>WEEKNUM(B1785,2)</f>
        <v>36</v>
      </c>
      <c r="B1785" s="32" t="n">
        <v>46267</v>
      </c>
      <c r="C1785" s="51" t="n">
        <v>7953512</v>
      </c>
      <c r="D1785" s="62" t="s">
        <v>45</v>
      </c>
      <c r="E1785" s="51" t="s">
        <v>14</v>
      </c>
      <c r="F1785" s="12" t="s">
        <v>15</v>
      </c>
      <c r="G1785" s="57" t="n">
        <v>300</v>
      </c>
      <c r="H1785" s="38" t="n">
        <v>0.16</v>
      </c>
      <c r="I1785" s="38" t="n">
        <v>48.06</v>
      </c>
      <c r="J1785" s="13"/>
    </row>
    <row r="1786" ht="22.5" customHeight="1">
      <c r="A1786" s="12" t="n">
        <f>WEEKNUM(B1786,2)</f>
        <v>36</v>
      </c>
      <c r="B1786" s="32" t="n">
        <v>46267</v>
      </c>
      <c r="C1786" s="51" t="n">
        <v>11763482</v>
      </c>
      <c r="D1786" s="62" t="s">
        <v>46</v>
      </c>
      <c r="E1786" s="51" t="s">
        <v>14</v>
      </c>
      <c r="F1786" s="37" t="s">
        <v>12</v>
      </c>
      <c r="G1786" s="71" t="n">
        <v>0</v>
      </c>
      <c r="H1786" s="72" t="n">
        <v>0</v>
      </c>
      <c r="I1786" s="72" t="n">
        <v>0.2837</v>
      </c>
      <c r="J1786" s="13"/>
    </row>
    <row r="1787" ht="22.5" customHeight="1">
      <c r="A1787" s="12" t="n">
        <f>WEEKNUM(B1787,2)</f>
        <v>36</v>
      </c>
      <c r="B1787" s="32" t="n">
        <v>46267</v>
      </c>
      <c r="C1787" s="51" t="n">
        <v>5464039</v>
      </c>
      <c r="D1787" s="62" t="s">
        <v>28</v>
      </c>
      <c r="E1787" s="51" t="s">
        <v>47</v>
      </c>
      <c r="F1787" s="12" t="s">
        <v>15</v>
      </c>
      <c r="G1787" s="34" t="n">
        <v>1285</v>
      </c>
      <c r="H1787" s="38" t="n">
        <v>0.297</v>
      </c>
      <c r="I1787" s="38" t="n">
        <v>381.615</v>
      </c>
      <c r="J1787" s="13"/>
    </row>
    <row r="1788" ht="22.5" customHeight="1">
      <c r="A1788" s="12" t="n">
        <f>WEEKNUM(B1788,2)</f>
        <v>36</v>
      </c>
      <c r="B1788" s="32" t="n">
        <v>46267</v>
      </c>
      <c r="C1788" s="51" t="n">
        <v>8057746</v>
      </c>
      <c r="D1788" s="62" t="s">
        <v>28</v>
      </c>
      <c r="E1788" s="51" t="s">
        <v>47</v>
      </c>
      <c r="F1788" s="12" t="s">
        <v>15</v>
      </c>
      <c r="G1788" s="34" t="n">
        <v>1</v>
      </c>
      <c r="H1788" s="38" t="n">
        <v>0.28</v>
      </c>
      <c r="I1788" s="38" t="n">
        <v>0.28</v>
      </c>
      <c r="J1788" s="13"/>
    </row>
    <row r="1789" ht="22.5" customHeight="1">
      <c r="A1789" s="12" t="n">
        <f>WEEKNUM(B1789,2)</f>
        <v>36</v>
      </c>
      <c r="B1789" s="32" t="n">
        <v>46267</v>
      </c>
      <c r="C1789" s="51" t="n">
        <v>91399821</v>
      </c>
      <c r="D1789" s="61" t="s">
        <v>43</v>
      </c>
      <c r="E1789" s="51" t="s">
        <v>14</v>
      </c>
      <c r="F1789" s="12" t="s">
        <v>26</v>
      </c>
      <c r="G1789" s="34" t="n">
        <v>414</v>
      </c>
      <c r="H1789" s="38" t="n">
        <v>0.07</v>
      </c>
      <c r="I1789" s="38" t="n">
        <v>27.7</v>
      </c>
      <c r="J1789" s="13"/>
    </row>
    <row r="1790" ht="22.5" customHeight="1">
      <c r="A1790" s="12" t="n">
        <f>WEEKNUM(B1790,2)</f>
        <v>36</v>
      </c>
      <c r="B1790" s="32" t="n">
        <v>46267</v>
      </c>
      <c r="C1790" s="51" t="n">
        <v>8670368</v>
      </c>
      <c r="D1790" s="61" t="s">
        <v>16</v>
      </c>
      <c r="E1790" s="51" t="s">
        <v>11</v>
      </c>
      <c r="F1790" s="12" t="s">
        <v>32</v>
      </c>
      <c r="G1790" s="34" t="n">
        <v>5</v>
      </c>
      <c r="H1790" s="38" t="n">
        <v>0.18</v>
      </c>
      <c r="I1790" s="38" t="n">
        <v>0.92</v>
      </c>
      <c r="J1790" s="63" t="n">
        <v>0</v>
      </c>
    </row>
    <row r="1791" ht="22.5" customHeight="1">
      <c r="A1791" s="12" t="n">
        <f>WEEKNUM(B1791,2)</f>
        <v>36</v>
      </c>
      <c r="B1791" s="32" t="n">
        <v>46267</v>
      </c>
      <c r="C1791" s="51" t="n">
        <v>10514860</v>
      </c>
      <c r="D1791" s="62" t="s">
        <v>46</v>
      </c>
      <c r="E1791" s="51" t="s">
        <v>14</v>
      </c>
      <c r="F1791" s="12" t="s">
        <v>15</v>
      </c>
      <c r="G1791" s="34" t="n">
        <v>144</v>
      </c>
      <c r="H1791" s="38" t="n">
        <v>0.7</v>
      </c>
      <c r="I1791" s="38" t="n">
        <v>100.8</v>
      </c>
      <c r="J1791" s="13"/>
    </row>
    <row r="1792" ht="22.5" customHeight="1">
      <c r="A1792" s="12" t="n">
        <f>WEEKNUM(B1792,2)</f>
        <v>36</v>
      </c>
      <c r="B1792" s="32" t="n">
        <v>46267</v>
      </c>
      <c r="C1792" s="51" t="n">
        <v>91532857</v>
      </c>
      <c r="D1792" s="62" t="s">
        <v>48</v>
      </c>
      <c r="E1792" s="51" t="s">
        <v>14</v>
      </c>
      <c r="F1792" s="12" t="s">
        <v>12</v>
      </c>
      <c r="G1792" s="34" t="n">
        <v>38</v>
      </c>
      <c r="H1792" s="38" t="n">
        <v>0.161</v>
      </c>
      <c r="I1792" s="38" t="n">
        <v>6.1127</v>
      </c>
      <c r="J1792" s="13"/>
    </row>
    <row r="1793" ht="22.5" customHeight="1">
      <c r="A1793" s="12" t="n">
        <f>WEEKNUM(B1793,2)</f>
        <v>36</v>
      </c>
      <c r="B1793" s="32" t="n">
        <v>46267</v>
      </c>
      <c r="C1793" s="51" t="n">
        <v>91534913</v>
      </c>
      <c r="D1793" s="62" t="s">
        <v>49</v>
      </c>
      <c r="E1793" s="51" t="s">
        <v>50</v>
      </c>
      <c r="F1793" s="12" t="s">
        <v>15</v>
      </c>
      <c r="G1793" s="34" t="n">
        <v>12</v>
      </c>
      <c r="H1793" s="38" t="n">
        <v>1</v>
      </c>
      <c r="I1793" s="38" t="n">
        <v>12</v>
      </c>
      <c r="J1793" s="13"/>
    </row>
    <row r="1794" ht="22.5" customHeight="1">
      <c r="A1794" s="12" t="n">
        <f>WEEKNUM(B1794,2)</f>
        <v>36</v>
      </c>
      <c r="B1794" s="32" t="n">
        <v>46267</v>
      </c>
      <c r="C1794" s="51" t="n">
        <v>91538336</v>
      </c>
      <c r="D1794" s="62" t="s">
        <v>90</v>
      </c>
      <c r="E1794" s="51" t="s">
        <v>36</v>
      </c>
      <c r="F1794" s="12" t="s">
        <v>15</v>
      </c>
      <c r="G1794" s="34" t="n">
        <v>1</v>
      </c>
      <c r="H1794" s="38" t="n">
        <v>0.8</v>
      </c>
      <c r="I1794" s="38" t="n">
        <v>0.8</v>
      </c>
      <c r="J1794" s="13"/>
    </row>
    <row r="1795" ht="22.5" customHeight="1">
      <c r="A1795" s="12" t="n">
        <f>WEEKNUM(B1795,2)</f>
        <v>36</v>
      </c>
      <c r="B1795" s="32" t="n">
        <v>46267</v>
      </c>
      <c r="C1795" s="51" t="n">
        <v>91533906</v>
      </c>
      <c r="D1795" s="62" t="s">
        <v>51</v>
      </c>
      <c r="E1795" s="51" t="s">
        <v>52</v>
      </c>
      <c r="F1795" s="12" t="s">
        <v>15</v>
      </c>
      <c r="G1795" s="34" t="n">
        <v>4</v>
      </c>
      <c r="H1795" s="38" t="n">
        <v>1</v>
      </c>
      <c r="I1795" s="38" t="n">
        <v>4</v>
      </c>
      <c r="J1795" s="13"/>
    </row>
    <row r="1796" ht="22.5" customHeight="1">
      <c r="A1796" s="12" t="n">
        <f>WEEKNUM(B1796,2)</f>
        <v>36</v>
      </c>
      <c r="B1796" s="32" t="n">
        <v>46267</v>
      </c>
      <c r="C1796" s="51" t="n">
        <v>91538334</v>
      </c>
      <c r="D1796" s="62" t="s">
        <v>90</v>
      </c>
      <c r="E1796" s="51" t="s">
        <v>18</v>
      </c>
      <c r="F1796" s="12" t="s">
        <v>15</v>
      </c>
      <c r="G1796" s="34" t="n">
        <v>7</v>
      </c>
      <c r="H1796" s="38" t="n">
        <v>0.8</v>
      </c>
      <c r="I1796" s="38" t="n">
        <v>5.6</v>
      </c>
      <c r="J1796" s="13"/>
    </row>
    <row r="1797" ht="22.5" customHeight="1">
      <c r="A1797" s="12" t="n">
        <f>WEEKNUM(B1797,2)</f>
        <v>36</v>
      </c>
      <c r="B1797" s="32" t="n">
        <v>46267</v>
      </c>
      <c r="C1797" s="51" t="n">
        <v>91545519</v>
      </c>
      <c r="D1797" s="62" t="s">
        <v>53</v>
      </c>
      <c r="E1797" s="51" t="s">
        <v>47</v>
      </c>
      <c r="F1797" s="12" t="s">
        <v>15</v>
      </c>
      <c r="G1797" s="34" t="n">
        <v>50</v>
      </c>
      <c r="H1797" s="38" t="n">
        <v>0.2</v>
      </c>
      <c r="I1797" s="38" t="n">
        <v>9.98</v>
      </c>
      <c r="J1797" s="13"/>
    </row>
    <row r="1798" ht="22.5" customHeight="1">
      <c r="A1798" s="12" t="n">
        <f>WEEKNUM(B1798,2)</f>
        <v>36</v>
      </c>
      <c r="B1798" s="32" t="n">
        <v>46267</v>
      </c>
      <c r="C1798" s="51" t="n">
        <v>91551388</v>
      </c>
      <c r="D1798" s="62" t="s">
        <v>54</v>
      </c>
      <c r="E1798" s="51" t="s">
        <v>34</v>
      </c>
      <c r="F1798" s="12" t="s">
        <v>12</v>
      </c>
      <c r="G1798" s="34" t="n">
        <v>38</v>
      </c>
      <c r="H1798" s="38" t="n">
        <v>0.769</v>
      </c>
      <c r="I1798" s="38" t="n">
        <v>29.2168</v>
      </c>
      <c r="J1798" s="13"/>
    </row>
    <row r="1799" ht="22.5" customHeight="1">
      <c r="A1799" s="12" t="n">
        <f>WEEKNUM(B1799,2)</f>
        <v>36</v>
      </c>
      <c r="B1799" s="32" t="n">
        <v>46267</v>
      </c>
      <c r="C1799" s="51" t="n">
        <v>91550293</v>
      </c>
      <c r="D1799" s="62" t="s">
        <v>55</v>
      </c>
      <c r="E1799" s="51" t="s">
        <v>56</v>
      </c>
      <c r="F1799" s="12" t="s">
        <v>15</v>
      </c>
      <c r="G1799" s="34" t="n">
        <v>66</v>
      </c>
      <c r="H1799" s="38" t="n">
        <v>0.35</v>
      </c>
      <c r="I1799" s="38" t="n">
        <v>23.1</v>
      </c>
      <c r="J1799" s="13"/>
    </row>
    <row r="1800" ht="22.5" customHeight="1">
      <c r="A1800" s="12" t="n">
        <f>WEEKNUM(B1800,2)</f>
        <v>36</v>
      </c>
      <c r="B1800" s="32" t="n">
        <v>46267</v>
      </c>
      <c r="C1800" s="51" t="n">
        <v>91550294</v>
      </c>
      <c r="D1800" s="62" t="s">
        <v>87</v>
      </c>
      <c r="E1800" s="51" t="s">
        <v>34</v>
      </c>
      <c r="F1800" s="12" t="s">
        <v>15</v>
      </c>
      <c r="G1800" s="34" t="n">
        <v>2</v>
      </c>
      <c r="H1800" s="38" t="n">
        <v>0.8</v>
      </c>
      <c r="I1800" s="38" t="n">
        <v>1.6</v>
      </c>
      <c r="J1800" s="13"/>
    </row>
    <row r="1801" ht="22.5" customHeight="1">
      <c r="A1801" s="12" t="n">
        <f>WEEKNUM(B1801,2)</f>
        <v>36</v>
      </c>
      <c r="B1801" s="32" t="n">
        <v>46267</v>
      </c>
      <c r="C1801" s="51" t="n">
        <v>9333145</v>
      </c>
      <c r="D1801" s="62" t="s">
        <v>57</v>
      </c>
      <c r="E1801" s="51" t="s">
        <v>14</v>
      </c>
      <c r="F1801" s="12" t="s">
        <v>26</v>
      </c>
      <c r="G1801" s="34" t="n">
        <v>53</v>
      </c>
      <c r="H1801" s="38" t="n">
        <v>0.51</v>
      </c>
      <c r="I1801" s="38" t="n">
        <v>27.28</v>
      </c>
      <c r="J1801" s="13"/>
    </row>
    <row r="1802" ht="22.5" customHeight="1">
      <c r="A1802" s="12" t="n">
        <f>WEEKNUM(B1802,2)</f>
        <v>36</v>
      </c>
      <c r="B1802" s="32" t="n">
        <v>46267</v>
      </c>
      <c r="C1802" s="51" t="n">
        <v>91555309</v>
      </c>
      <c r="D1802" s="62" t="s">
        <v>53</v>
      </c>
      <c r="E1802" s="51" t="s">
        <v>39</v>
      </c>
      <c r="F1802" s="12" t="s">
        <v>15</v>
      </c>
      <c r="G1802" s="34" t="n">
        <v>85</v>
      </c>
      <c r="H1802" s="38" t="n">
        <v>0.2</v>
      </c>
      <c r="I1802" s="38" t="n">
        <v>17</v>
      </c>
      <c r="J1802" s="13"/>
    </row>
    <row r="1803" ht="22.5" customHeight="1">
      <c r="A1803" s="12" t="n">
        <f>WEEKNUM(B1803,2)</f>
        <v>36</v>
      </c>
      <c r="B1803" s="32" t="n">
        <v>46267</v>
      </c>
      <c r="C1803" s="51" t="n">
        <v>91554853</v>
      </c>
      <c r="D1803" s="62" t="s">
        <v>53</v>
      </c>
      <c r="E1803" s="51" t="s">
        <v>39</v>
      </c>
      <c r="F1803" s="12" t="s">
        <v>21</v>
      </c>
      <c r="G1803" s="34" t="n">
        <v>8</v>
      </c>
      <c r="H1803" s="38" t="n">
        <v>0.3</v>
      </c>
      <c r="I1803" s="38" t="n">
        <v>2.4</v>
      </c>
      <c r="J1803" s="13"/>
    </row>
    <row r="1804" ht="22.5" customHeight="1">
      <c r="A1804" s="12" t="n">
        <f>WEEKNUM(B1804,2)</f>
        <v>36</v>
      </c>
      <c r="B1804" s="32" t="n">
        <v>46267</v>
      </c>
      <c r="C1804" s="51" t="n">
        <v>91399439</v>
      </c>
      <c r="D1804" s="62" t="s">
        <v>64</v>
      </c>
      <c r="E1804" s="51" t="s">
        <v>29</v>
      </c>
      <c r="F1804" s="12" t="s">
        <v>15</v>
      </c>
      <c r="G1804" s="12" t="n">
        <v>25</v>
      </c>
      <c r="H1804" s="38" t="n">
        <v>0.1</v>
      </c>
      <c r="I1804" s="38" t="n">
        <v>2.5</v>
      </c>
      <c r="J1804" s="13"/>
    </row>
    <row r="1805" ht="22.5" customHeight="1">
      <c r="A1805" s="12" t="n">
        <f>WEEKNUM(B1805,2)</f>
        <v>36</v>
      </c>
      <c r="B1805" s="32" t="n">
        <v>46267</v>
      </c>
      <c r="C1805" s="51" t="n">
        <v>91399437</v>
      </c>
      <c r="D1805" s="62" t="s">
        <v>65</v>
      </c>
      <c r="E1805" s="55" t="s">
        <v>63</v>
      </c>
      <c r="F1805" s="60" t="s">
        <v>15</v>
      </c>
      <c r="G1805" s="58" t="n">
        <v>50</v>
      </c>
      <c r="H1805" s="59" t="n">
        <v>0.15</v>
      </c>
      <c r="I1805" s="59" t="n">
        <v>7.5</v>
      </c>
      <c r="J1805" s="13"/>
    </row>
    <row r="1806" ht="22.5" customHeight="1">
      <c r="A1806" s="12" t="n">
        <f>WEEKNUM(B1806,2)</f>
        <v>36</v>
      </c>
      <c r="B1806" s="32" t="n">
        <v>46267</v>
      </c>
      <c r="C1806" s="51" t="n">
        <v>5556054</v>
      </c>
      <c r="D1806" s="62" t="s">
        <v>66</v>
      </c>
      <c r="E1806" s="51" t="s">
        <v>39</v>
      </c>
      <c r="F1806" s="12" t="s">
        <v>15</v>
      </c>
      <c r="G1806" s="56" t="n">
        <v>3</v>
      </c>
      <c r="H1806" s="38" t="n">
        <v>0.75</v>
      </c>
      <c r="I1806" s="38" t="n">
        <v>2.25</v>
      </c>
      <c r="J1806" s="13"/>
    </row>
    <row r="1807" ht="22.5" customHeight="1">
      <c r="A1807" s="12" t="n">
        <f>WEEKNUM(B1807,2)</f>
        <v>36</v>
      </c>
      <c r="B1807" s="32" t="n">
        <v>46267</v>
      </c>
      <c r="C1807" s="51" t="n">
        <v>8628042</v>
      </c>
      <c r="D1807" s="62" t="s">
        <v>30</v>
      </c>
      <c r="E1807" s="51" t="s">
        <v>14</v>
      </c>
      <c r="F1807" s="12" t="s">
        <v>26</v>
      </c>
      <c r="G1807" s="12" t="n">
        <v>514</v>
      </c>
      <c r="H1807" s="38" t="n">
        <v>0.27</v>
      </c>
      <c r="I1807" s="38" t="n">
        <v>142.76</v>
      </c>
      <c r="J1807" s="13"/>
    </row>
    <row r="1808" ht="22.5" customHeight="1">
      <c r="A1808" s="12" t="n">
        <f>WEEKNUM(B1808,2)</f>
        <v>36</v>
      </c>
      <c r="B1808" s="32" t="n">
        <v>46267</v>
      </c>
      <c r="C1808" s="51" t="n">
        <v>9297014</v>
      </c>
      <c r="D1808" s="62" t="s">
        <v>13</v>
      </c>
      <c r="E1808" s="51" t="s">
        <v>14</v>
      </c>
      <c r="F1808" s="12" t="s">
        <v>26</v>
      </c>
      <c r="G1808" s="12" t="n">
        <v>296</v>
      </c>
      <c r="H1808" s="38" t="n">
        <v>0.18</v>
      </c>
      <c r="I1808" s="38" t="n">
        <v>52.37</v>
      </c>
      <c r="J1808" s="13"/>
    </row>
    <row r="1809" ht="22.5" customHeight="1">
      <c r="A1809" s="12" t="n">
        <f>WEEKNUM(B1809,2)</f>
        <v>36</v>
      </c>
      <c r="B1809" s="32" t="n">
        <v>46267</v>
      </c>
      <c r="C1809" s="51" t="n">
        <v>7815836</v>
      </c>
      <c r="D1809" s="62" t="s">
        <v>67</v>
      </c>
      <c r="E1809" s="51" t="s">
        <v>39</v>
      </c>
      <c r="F1809" s="12" t="s">
        <v>15</v>
      </c>
      <c r="G1809" s="56" t="n">
        <v>2617</v>
      </c>
      <c r="H1809" s="38" t="n">
        <v>0.115</v>
      </c>
      <c r="I1809" s="38" t="n">
        <v>301.68</v>
      </c>
      <c r="J1809" s="13"/>
    </row>
    <row r="1810" ht="22.5" customHeight="1">
      <c r="A1810" s="12" t="n">
        <f>WEEKNUM(B1810,2)</f>
        <v>36</v>
      </c>
      <c r="B1810" s="32" t="n">
        <v>46267</v>
      </c>
      <c r="C1810" s="51" t="n">
        <v>9751142</v>
      </c>
      <c r="D1810" s="62" t="s">
        <v>93</v>
      </c>
      <c r="E1810" s="51" t="s">
        <v>11</v>
      </c>
      <c r="F1810" s="38" t="s">
        <v>32</v>
      </c>
      <c r="G1810" s="56" t="n">
        <v>2</v>
      </c>
      <c r="H1810" s="38" t="n">
        <v>2.13</v>
      </c>
      <c r="I1810" s="38" t="n">
        <v>4.26</v>
      </c>
      <c r="J1810" s="63" t="n">
        <v>4.259</v>
      </c>
    </row>
    <row r="1811" ht="22.5" customHeight="1">
      <c r="A1811" s="12" t="n">
        <f>WEEKNUM(B1811,2)</f>
        <v>36</v>
      </c>
      <c r="B1811" s="32" t="n">
        <v>46267</v>
      </c>
      <c r="C1811" s="51" t="n">
        <v>8312006</v>
      </c>
      <c r="D1811" s="62" t="s">
        <v>68</v>
      </c>
      <c r="E1811" s="51" t="s">
        <v>14</v>
      </c>
      <c r="F1811" s="12" t="s">
        <v>15</v>
      </c>
      <c r="G1811" s="56" t="n">
        <v>21</v>
      </c>
      <c r="H1811" s="38" t="n">
        <v>0.12</v>
      </c>
      <c r="I1811" s="38" t="n">
        <v>2.52</v>
      </c>
      <c r="J1811" s="13"/>
    </row>
    <row r="1812" ht="22.5" customHeight="1">
      <c r="A1812" s="12" t="n">
        <f>WEEKNUM(B1812,2)</f>
        <v>36</v>
      </c>
      <c r="B1812" s="32" t="n">
        <v>46267</v>
      </c>
      <c r="C1812" s="51" t="n">
        <v>91467820</v>
      </c>
      <c r="D1812" s="62" t="s">
        <v>69</v>
      </c>
      <c r="E1812" s="51" t="s">
        <v>39</v>
      </c>
      <c r="F1812" s="12" t="s">
        <v>15</v>
      </c>
      <c r="G1812" s="56" t="n">
        <v>600</v>
      </c>
      <c r="H1812" s="38" t="n">
        <v>0.1</v>
      </c>
      <c r="I1812" s="38" t="n">
        <v>60</v>
      </c>
      <c r="J1812" s="13"/>
    </row>
    <row r="1813" ht="22.5" customHeight="1">
      <c r="A1813" s="12" t="n">
        <f>WEEKNUM(B1813,2)</f>
        <v>36</v>
      </c>
      <c r="B1813" s="32" t="n">
        <v>46267</v>
      </c>
      <c r="C1813" s="51" t="n">
        <v>91467821</v>
      </c>
      <c r="D1813" s="62" t="s">
        <v>69</v>
      </c>
      <c r="E1813" s="51" t="s">
        <v>17</v>
      </c>
      <c r="F1813" s="12" t="s">
        <v>15</v>
      </c>
      <c r="G1813" s="56" t="n">
        <v>100</v>
      </c>
      <c r="H1813" s="38" t="n">
        <v>0.17</v>
      </c>
      <c r="I1813" s="38" t="n">
        <v>17</v>
      </c>
      <c r="J1813" s="13"/>
    </row>
    <row r="1814" ht="22.5" customHeight="1">
      <c r="A1814" s="12" t="n">
        <f>WEEKNUM(B1814,2)</f>
        <v>36</v>
      </c>
      <c r="B1814" s="32" t="n">
        <v>46267</v>
      </c>
      <c r="C1814" s="51" t="n">
        <v>10295313</v>
      </c>
      <c r="D1814" s="62" t="s">
        <v>68</v>
      </c>
      <c r="E1814" s="51" t="s">
        <v>14</v>
      </c>
      <c r="F1814" s="12" t="s">
        <v>15</v>
      </c>
      <c r="G1814" s="56" t="n">
        <v>0</v>
      </c>
      <c r="H1814" s="38" t="n">
        <v>0</v>
      </c>
      <c r="I1814" s="38" t="n">
        <v>0</v>
      </c>
      <c r="J1814" s="13"/>
    </row>
    <row r="1815" ht="22.5" customHeight="1">
      <c r="A1815" s="12" t="n">
        <f>WEEKNUM(B1815,2)</f>
        <v>36</v>
      </c>
      <c r="B1815" s="32" t="n">
        <v>46267</v>
      </c>
      <c r="C1815" s="51" t="n">
        <v>91496145</v>
      </c>
      <c r="D1815" s="62" t="s">
        <v>69</v>
      </c>
      <c r="E1815" s="55" t="s">
        <v>63</v>
      </c>
      <c r="F1815" s="12" t="s">
        <v>15</v>
      </c>
      <c r="G1815" s="56" t="n">
        <v>50</v>
      </c>
      <c r="H1815" s="38" t="n">
        <v>0.15</v>
      </c>
      <c r="I1815" s="38" t="n">
        <v>7.5</v>
      </c>
      <c r="J1815" s="13"/>
    </row>
    <row r="1816" ht="22.5" customHeight="1">
      <c r="A1816" s="12" t="n">
        <f>WEEKNUM(B1816,2)</f>
        <v>36</v>
      </c>
      <c r="B1816" s="32" t="n">
        <v>46267</v>
      </c>
      <c r="C1816" s="51" t="n">
        <v>91496146</v>
      </c>
      <c r="D1816" s="62" t="s">
        <v>69</v>
      </c>
      <c r="E1816" s="51" t="s">
        <v>47</v>
      </c>
      <c r="F1816" s="12" t="s">
        <v>15</v>
      </c>
      <c r="G1816" s="56" t="n">
        <v>200</v>
      </c>
      <c r="H1816" s="38" t="n">
        <v>0.14</v>
      </c>
      <c r="I1816" s="38" t="n">
        <v>28</v>
      </c>
      <c r="J1816" s="13"/>
    </row>
    <row r="1817" ht="22.5" customHeight="1">
      <c r="A1817" s="12" t="n">
        <f>WEEKNUM(B1817,2)</f>
        <v>36</v>
      </c>
      <c r="B1817" s="32" t="n">
        <v>46267</v>
      </c>
      <c r="C1817" s="51" t="n">
        <v>91496147</v>
      </c>
      <c r="D1817" s="62" t="s">
        <v>69</v>
      </c>
      <c r="E1817" s="51" t="s">
        <v>11</v>
      </c>
      <c r="F1817" s="12" t="s">
        <v>15</v>
      </c>
      <c r="G1817" s="56" t="n">
        <v>138</v>
      </c>
      <c r="H1817" s="38" t="n">
        <v>0.13</v>
      </c>
      <c r="I1817" s="38" t="n">
        <v>17.94</v>
      </c>
      <c r="J1817" s="13"/>
    </row>
    <row r="1818" ht="22.5" customHeight="1">
      <c r="A1818" s="12" t="n">
        <f>WEEKNUM(B1818,2)</f>
        <v>36</v>
      </c>
      <c r="B1818" s="32" t="n">
        <v>46267</v>
      </c>
      <c r="C1818" s="51" t="n">
        <v>91496148</v>
      </c>
      <c r="D1818" s="62" t="s">
        <v>69</v>
      </c>
      <c r="E1818" s="51" t="s">
        <v>14</v>
      </c>
      <c r="F1818" s="12" t="s">
        <v>15</v>
      </c>
      <c r="G1818" s="56" t="n">
        <v>300</v>
      </c>
      <c r="H1818" s="38" t="n">
        <v>0.15</v>
      </c>
      <c r="I1818" s="38" t="n">
        <v>45</v>
      </c>
      <c r="J1818" s="13"/>
    </row>
    <row r="1819" ht="22.5" customHeight="1">
      <c r="A1819" s="12" t="n">
        <f>WEEKNUM(B1819,2)</f>
        <v>36</v>
      </c>
      <c r="B1819" s="32" t="n">
        <v>46267</v>
      </c>
      <c r="C1819" s="51" t="n">
        <v>10765365</v>
      </c>
      <c r="D1819" s="62" t="s">
        <v>70</v>
      </c>
      <c r="E1819" s="55" t="s">
        <v>63</v>
      </c>
      <c r="F1819" s="12" t="s">
        <v>15</v>
      </c>
      <c r="G1819" s="56" t="n">
        <v>50</v>
      </c>
      <c r="H1819" s="38" t="n">
        <v>0.202</v>
      </c>
      <c r="I1819" s="38" t="n">
        <v>10.1</v>
      </c>
      <c r="J1819" s="13"/>
    </row>
    <row r="1820" ht="22.5" customHeight="1">
      <c r="A1820" s="12" t="n">
        <f>WEEKNUM(B1820,2)</f>
        <v>36</v>
      </c>
      <c r="B1820" s="32" t="n">
        <v>46267</v>
      </c>
      <c r="C1820" s="51" t="n">
        <v>11079953</v>
      </c>
      <c r="D1820" s="62" t="s">
        <v>66</v>
      </c>
      <c r="E1820" s="51" t="s">
        <v>39</v>
      </c>
      <c r="F1820" s="12" t="s">
        <v>15</v>
      </c>
      <c r="G1820" s="56" t="n">
        <v>0</v>
      </c>
      <c r="H1820" s="38" t="n">
        <v>0</v>
      </c>
      <c r="I1820" s="38" t="n">
        <v>0</v>
      </c>
      <c r="J1820" s="13"/>
    </row>
    <row r="1821" ht="22.5" customHeight="1">
      <c r="A1821" s="12" t="n">
        <f>WEEKNUM(B1821,2)</f>
        <v>36</v>
      </c>
      <c r="B1821" s="32" t="n">
        <v>46267</v>
      </c>
      <c r="C1821" s="51" t="n">
        <v>11079265</v>
      </c>
      <c r="D1821" s="62" t="s">
        <v>93</v>
      </c>
      <c r="E1821" s="51" t="s">
        <v>11</v>
      </c>
      <c r="F1821" s="38" t="s">
        <v>32</v>
      </c>
      <c r="G1821" s="56" t="n">
        <v>0</v>
      </c>
      <c r="H1821" s="38" t="n">
        <v>0</v>
      </c>
      <c r="I1821" s="38" t="n">
        <v>0.01</v>
      </c>
      <c r="J1821" s="63" t="n">
        <v>0</v>
      </c>
    </row>
    <row r="1822" ht="22.5" customHeight="1">
      <c r="A1822" s="12" t="n">
        <f>WEEKNUM(B1822,2)</f>
        <v>36</v>
      </c>
      <c r="B1822" s="32" t="n">
        <v>46267</v>
      </c>
      <c r="C1822" s="51" t="n">
        <v>9535696</v>
      </c>
      <c r="D1822" s="62" t="s">
        <v>89</v>
      </c>
      <c r="E1822" s="55" t="s">
        <v>39</v>
      </c>
      <c r="F1822" s="12" t="s">
        <v>15</v>
      </c>
      <c r="G1822" s="56" t="n">
        <v>0</v>
      </c>
      <c r="H1822" s="38" t="n">
        <v>0</v>
      </c>
      <c r="I1822" s="38" t="n">
        <v>0</v>
      </c>
      <c r="J1822" s="13"/>
    </row>
    <row r="1823" ht="22.5" customHeight="1">
      <c r="A1823" s="12" t="n">
        <f>WEEKNUM(B1823,2)</f>
        <v>36</v>
      </c>
      <c r="B1823" s="32" t="n">
        <v>46267</v>
      </c>
      <c r="C1823" s="51" t="n">
        <v>11690181</v>
      </c>
      <c r="D1823" s="62" t="s">
        <v>71</v>
      </c>
      <c r="E1823" s="51" t="s">
        <v>14</v>
      </c>
      <c r="F1823" s="12" t="s">
        <v>15</v>
      </c>
      <c r="G1823" s="56" t="n">
        <v>100</v>
      </c>
      <c r="H1823" s="38" t="n">
        <v>0.44</v>
      </c>
      <c r="I1823" s="38" t="n">
        <v>44</v>
      </c>
      <c r="J1823" s="13"/>
    </row>
    <row r="1824" ht="22.5" customHeight="1">
      <c r="A1824" s="12" t="n">
        <f>WEEKNUM(B1824,2)</f>
        <v>36</v>
      </c>
      <c r="B1824" s="32" t="n">
        <v>46267</v>
      </c>
      <c r="C1824" s="51" t="n">
        <v>11836152</v>
      </c>
      <c r="D1824" s="62" t="s">
        <v>67</v>
      </c>
      <c r="E1824" s="55" t="s">
        <v>39</v>
      </c>
      <c r="F1824" s="12" t="s">
        <v>15</v>
      </c>
      <c r="G1824" s="56" t="n">
        <v>0</v>
      </c>
      <c r="H1824" s="38" t="n">
        <v>0</v>
      </c>
      <c r="I1824" s="38" t="n">
        <v>0</v>
      </c>
      <c r="J1824" s="69"/>
    </row>
    <row r="1825" ht="22.5" customHeight="1">
      <c r="A1825" s="12" t="n">
        <f>WEEKNUM(B1825,2)</f>
        <v>36</v>
      </c>
      <c r="B1825" s="32" t="n">
        <v>46267</v>
      </c>
      <c r="C1825" s="51" t="n">
        <v>11862336</v>
      </c>
      <c r="D1825" s="62" t="s">
        <v>64</v>
      </c>
      <c r="E1825" s="30" t="s">
        <v>29</v>
      </c>
      <c r="F1825" s="12" t="s">
        <v>15</v>
      </c>
      <c r="G1825" s="56" t="n">
        <v>0</v>
      </c>
      <c r="H1825" s="38" t="n">
        <v>0</v>
      </c>
      <c r="I1825" s="38" t="n">
        <v>0</v>
      </c>
      <c r="J1825" s="69"/>
    </row>
    <row r="1826" ht="22.5" customHeight="1">
      <c r="A1826" s="12" t="n">
        <f>WEEKNUM(B1826,2)</f>
        <v>36</v>
      </c>
      <c r="B1826" s="32" t="n">
        <v>46267</v>
      </c>
      <c r="C1826" s="51" t="n">
        <v>6395488</v>
      </c>
      <c r="D1826" s="62" t="s">
        <v>42</v>
      </c>
      <c r="E1826" s="51" t="s">
        <v>14</v>
      </c>
      <c r="F1826" s="12" t="s">
        <v>15</v>
      </c>
      <c r="G1826" s="12" t="n">
        <v>200</v>
      </c>
      <c r="H1826" s="38" t="n">
        <v>0.3</v>
      </c>
      <c r="I1826" s="38" t="n">
        <v>60</v>
      </c>
      <c r="J1826" s="13"/>
    </row>
    <row r="1827" ht="22.5" customHeight="1">
      <c r="A1827" s="12" t="n">
        <f>WEEKNUM(B1827,2)</f>
        <v>36</v>
      </c>
      <c r="B1827" s="32" t="n">
        <v>46267</v>
      </c>
      <c r="C1827" s="51" t="n">
        <v>8291713</v>
      </c>
      <c r="D1827" s="61" t="s">
        <v>43</v>
      </c>
      <c r="E1827" s="55" t="s">
        <v>14</v>
      </c>
      <c r="F1827" s="12" t="s">
        <v>15</v>
      </c>
      <c r="G1827" s="34" t="n">
        <v>1500</v>
      </c>
      <c r="H1827" s="38" t="n">
        <v>0.14</v>
      </c>
      <c r="I1827" s="38" t="n">
        <v>210</v>
      </c>
      <c r="J1827" s="13"/>
    </row>
    <row r="1828" ht="22.5" customHeight="1">
      <c r="A1828" s="12" t="n">
        <f>WEEKNUM(B1828,2)</f>
        <v>36</v>
      </c>
      <c r="B1828" s="32" t="n">
        <v>46267</v>
      </c>
      <c r="C1828" s="51" t="n">
        <v>8566541</v>
      </c>
      <c r="D1828" s="61" t="s">
        <v>73</v>
      </c>
      <c r="E1828" s="30" t="s">
        <v>14</v>
      </c>
      <c r="F1828" s="59" t="s">
        <v>26</v>
      </c>
      <c r="G1828" s="58" t="n">
        <v>4</v>
      </c>
      <c r="H1828" s="59" t="n">
        <v>0</v>
      </c>
      <c r="I1828" s="59" t="n">
        <v>0</v>
      </c>
      <c r="J1828" s="13"/>
    </row>
    <row r="1829" ht="22.5" customHeight="1">
      <c r="A1829" s="12" t="n">
        <f>WEEKNUM(B1829,2)</f>
        <v>36</v>
      </c>
      <c r="B1829" s="32" t="n">
        <v>46267</v>
      </c>
      <c r="C1829" s="51" t="n">
        <v>8566084</v>
      </c>
      <c r="D1829" s="61" t="s">
        <v>74</v>
      </c>
      <c r="E1829" s="55" t="s">
        <v>29</v>
      </c>
      <c r="F1829" s="12" t="s">
        <v>15</v>
      </c>
      <c r="G1829" s="57" t="n">
        <v>57</v>
      </c>
      <c r="H1829" s="38" t="n">
        <v>0.12</v>
      </c>
      <c r="I1829" s="38" t="n">
        <v>6.84</v>
      </c>
      <c r="J1829" s="13"/>
    </row>
    <row r="1830" ht="22.5" customHeight="1">
      <c r="A1830" s="12" t="n">
        <f>WEEKNUM(B1830,2)</f>
        <v>36</v>
      </c>
      <c r="B1830" s="32" t="n">
        <v>46267</v>
      </c>
      <c r="C1830" s="51" t="n">
        <v>2937658</v>
      </c>
      <c r="D1830" s="61" t="s">
        <v>75</v>
      </c>
      <c r="E1830" s="55" t="s">
        <v>14</v>
      </c>
      <c r="F1830" s="12" t="s">
        <v>15</v>
      </c>
      <c r="G1830" s="57" t="n">
        <v>100</v>
      </c>
      <c r="H1830" s="38" t="n">
        <v>0.123</v>
      </c>
      <c r="I1830" s="38" t="n">
        <v>12.3</v>
      </c>
      <c r="J1830" s="13"/>
    </row>
    <row r="1831" ht="22.5" customHeight="1">
      <c r="A1831" s="12" t="n">
        <f>WEEKNUM(B1831,2)</f>
        <v>36</v>
      </c>
      <c r="B1831" s="32" t="n">
        <v>46267</v>
      </c>
      <c r="C1831" s="51" t="n">
        <v>8942077</v>
      </c>
      <c r="D1831" s="61" t="s">
        <v>96</v>
      </c>
      <c r="E1831" s="55" t="s">
        <v>63</v>
      </c>
      <c r="F1831" s="12" t="s">
        <v>15</v>
      </c>
      <c r="G1831" s="57" t="n">
        <v>17</v>
      </c>
      <c r="H1831" s="38" t="n">
        <v>0.2</v>
      </c>
      <c r="I1831" s="38" t="n">
        <v>3.4</v>
      </c>
      <c r="J1831" s="13"/>
    </row>
    <row r="1832" ht="22.5" customHeight="1">
      <c r="A1832" s="12" t="n">
        <f>WEEKNUM(B1832,2)</f>
        <v>36</v>
      </c>
      <c r="B1832" s="32" t="n">
        <v>46267</v>
      </c>
      <c r="C1832" s="51" t="n">
        <v>6706444</v>
      </c>
      <c r="D1832" s="61" t="s">
        <v>76</v>
      </c>
      <c r="E1832" s="51" t="s">
        <v>77</v>
      </c>
      <c r="F1832" s="38" t="s">
        <v>12</v>
      </c>
      <c r="G1832" s="57" t="n">
        <v>7</v>
      </c>
      <c r="H1832" s="38" t="n">
        <v>0.758</v>
      </c>
      <c r="I1832" s="38" t="n">
        <v>5.3046</v>
      </c>
      <c r="J1832" s="13"/>
    </row>
    <row r="1833" ht="22.5" customHeight="1">
      <c r="A1833" s="12" t="n">
        <f>WEEKNUM(B1833,2)</f>
        <v>36</v>
      </c>
      <c r="B1833" s="32" t="n">
        <v>46267</v>
      </c>
      <c r="C1833" s="51" t="n">
        <v>5963354</v>
      </c>
      <c r="D1833" s="62" t="s">
        <v>76</v>
      </c>
      <c r="E1833" s="51" t="s">
        <v>77</v>
      </c>
      <c r="F1833" s="12" t="s">
        <v>15</v>
      </c>
      <c r="G1833" s="57" t="n">
        <v>335</v>
      </c>
      <c r="H1833" s="38" t="n">
        <v>0.577</v>
      </c>
      <c r="I1833" s="38" t="n">
        <v>193.394</v>
      </c>
      <c r="J1833" s="63"/>
    </row>
    <row r="1834" ht="22.5" customHeight="1">
      <c r="A1834" s="12" t="n">
        <f>WEEKNUM(B1834,2)</f>
        <v>36</v>
      </c>
      <c r="B1834" s="32" t="n">
        <v>46267</v>
      </c>
      <c r="C1834" s="51" t="n">
        <v>9686529</v>
      </c>
      <c r="D1834" s="61" t="s">
        <v>76</v>
      </c>
      <c r="E1834" s="55" t="s">
        <v>78</v>
      </c>
      <c r="F1834" s="12" t="s">
        <v>15</v>
      </c>
      <c r="G1834" s="57" t="n">
        <v>26</v>
      </c>
      <c r="H1834" s="38" t="n">
        <v>0.5</v>
      </c>
      <c r="I1834" s="38" t="n">
        <v>13</v>
      </c>
      <c r="J1834" s="13"/>
    </row>
    <row r="1835" ht="22.5" customHeight="1">
      <c r="A1835" s="12" t="n">
        <f>WEEKNUM(B1835,2)</f>
        <v>36</v>
      </c>
      <c r="B1835" s="32" t="n">
        <v>46267</v>
      </c>
      <c r="C1835" s="51" t="n">
        <v>5963400</v>
      </c>
      <c r="D1835" s="61" t="s">
        <v>76</v>
      </c>
      <c r="E1835" s="55" t="s">
        <v>79</v>
      </c>
      <c r="F1835" s="12" t="s">
        <v>15</v>
      </c>
      <c r="G1835" s="57" t="n">
        <v>246</v>
      </c>
      <c r="H1835" s="38" t="n">
        <v>0.485</v>
      </c>
      <c r="I1835" s="38" t="n">
        <v>119.35</v>
      </c>
      <c r="J1835" s="13"/>
    </row>
    <row r="1836" ht="22.5" customHeight="1">
      <c r="A1836" s="37" t="n">
        <f>WEEKNUM(B1836,2)</f>
        <v>36</v>
      </c>
      <c r="B1836" s="32" t="n">
        <v>46267</v>
      </c>
      <c r="C1836" s="64" t="n">
        <v>10080665</v>
      </c>
      <c r="D1836" s="67" t="s">
        <v>76</v>
      </c>
      <c r="E1836" s="55" t="s">
        <v>80</v>
      </c>
      <c r="F1836" s="12" t="s">
        <v>15</v>
      </c>
      <c r="G1836" s="57" t="n">
        <v>12</v>
      </c>
      <c r="H1836" s="38" t="n">
        <v>0.38</v>
      </c>
      <c r="I1836" s="38" t="n">
        <v>4.56</v>
      </c>
      <c r="J1836" s="13"/>
    </row>
    <row r="1837" ht="22.5" customHeight="1">
      <c r="A1837" s="12" t="n">
        <f>WEEKNUM(B1837,2)</f>
        <v>36</v>
      </c>
      <c r="B1837" s="32" t="n">
        <v>46267</v>
      </c>
      <c r="C1837" s="12" t="n">
        <v>91520433</v>
      </c>
      <c r="D1837" s="61" t="s">
        <v>69</v>
      </c>
      <c r="E1837" s="55" t="s">
        <v>14</v>
      </c>
      <c r="F1837" s="12" t="s">
        <v>15</v>
      </c>
      <c r="G1837" s="57" t="n">
        <v>4</v>
      </c>
      <c r="H1837" s="38" t="n">
        <v>0.16</v>
      </c>
      <c r="I1837" s="38" t="n">
        <v>0.64</v>
      </c>
      <c r="J1837" s="13"/>
    </row>
    <row r="1838" ht="22.5" customHeight="1">
      <c r="A1838" s="12" t="n">
        <f>WEEKNUM(B1838,2)</f>
        <v>36</v>
      </c>
      <c r="B1838" s="32" t="n">
        <v>46267</v>
      </c>
      <c r="C1838" s="51" t="n">
        <v>91528810</v>
      </c>
      <c r="D1838" s="61" t="s">
        <v>94</v>
      </c>
      <c r="E1838" s="55" t="s">
        <v>14</v>
      </c>
      <c r="F1838" s="12" t="s">
        <v>15</v>
      </c>
      <c r="G1838" s="57" t="n">
        <v>0</v>
      </c>
      <c r="H1838" s="38" t="n">
        <v>0</v>
      </c>
      <c r="I1838" s="38" t="n">
        <v>0</v>
      </c>
      <c r="J1838" s="13"/>
    </row>
    <row r="1839" ht="22.5" customHeight="1">
      <c r="A1839" s="12" t="n">
        <f>WEEKNUM(B1839,2)</f>
        <v>36</v>
      </c>
      <c r="B1839" s="32" t="n">
        <v>46267</v>
      </c>
      <c r="C1839" s="51" t="n">
        <v>5623760</v>
      </c>
      <c r="D1839" s="61" t="s">
        <v>81</v>
      </c>
      <c r="E1839" s="55" t="s">
        <v>14</v>
      </c>
      <c r="F1839" s="12" t="s">
        <v>15</v>
      </c>
      <c r="G1839" s="34" t="n">
        <v>50</v>
      </c>
      <c r="H1839" s="38" t="n">
        <v>0.2</v>
      </c>
      <c r="I1839" s="38" t="n">
        <v>10</v>
      </c>
      <c r="J1839" s="13"/>
    </row>
    <row r="1840" ht="22.5" customHeight="1">
      <c r="A1840" s="12" t="n">
        <f>WEEKNUM(B1840,2)</f>
        <v>36</v>
      </c>
      <c r="B1840" s="32" t="n">
        <v>46267</v>
      </c>
      <c r="C1840" s="51" t="n">
        <v>11078827</v>
      </c>
      <c r="D1840" s="61" t="s">
        <v>76</v>
      </c>
      <c r="E1840" s="55" t="s">
        <v>79</v>
      </c>
      <c r="F1840" s="12" t="s">
        <v>15</v>
      </c>
      <c r="G1840" s="57" t="n">
        <v>0</v>
      </c>
      <c r="H1840" s="38" t="n">
        <v>0</v>
      </c>
      <c r="I1840" s="38" t="n">
        <v>0</v>
      </c>
      <c r="J1840" s="13"/>
    </row>
    <row r="1841" ht="22.5" customHeight="1">
      <c r="A1841" s="12" t="n">
        <f>WEEKNUM(B1841,2)</f>
        <v>36</v>
      </c>
      <c r="B1841" s="32" t="n">
        <v>46267</v>
      </c>
      <c r="C1841" s="51" t="n">
        <v>11078981</v>
      </c>
      <c r="D1841" s="61" t="s">
        <v>76</v>
      </c>
      <c r="E1841" s="51" t="s">
        <v>77</v>
      </c>
      <c r="F1841" s="12" t="s">
        <v>15</v>
      </c>
      <c r="G1841" s="57" t="n">
        <v>0</v>
      </c>
      <c r="H1841" s="38" t="n">
        <v>0</v>
      </c>
      <c r="I1841" s="38" t="n">
        <v>0</v>
      </c>
      <c r="J1841" s="13"/>
    </row>
    <row r="1842" ht="22.5" customHeight="1">
      <c r="A1842" s="12" t="n">
        <f>WEEKNUM(B1842,2)</f>
        <v>36</v>
      </c>
      <c r="B1842" s="32" t="n">
        <v>46267</v>
      </c>
      <c r="C1842" s="51" t="n">
        <v>11080833</v>
      </c>
      <c r="D1842" s="61" t="s">
        <v>76</v>
      </c>
      <c r="E1842" s="55" t="s">
        <v>78</v>
      </c>
      <c r="F1842" s="12" t="s">
        <v>15</v>
      </c>
      <c r="G1842" s="57" t="n">
        <v>0</v>
      </c>
      <c r="H1842" s="38" t="n">
        <v>0</v>
      </c>
      <c r="I1842" s="38" t="n">
        <v>0</v>
      </c>
      <c r="J1842" s="13"/>
    </row>
    <row r="1843" ht="22.5" customHeight="1">
      <c r="A1843" s="12" t="n">
        <f>WEEKNUM(B1843,2)</f>
        <v>36</v>
      </c>
      <c r="B1843" s="32" t="n">
        <v>46267</v>
      </c>
      <c r="C1843" s="51" t="n">
        <v>11081056</v>
      </c>
      <c r="D1843" s="61" t="s">
        <v>76</v>
      </c>
      <c r="E1843" s="55" t="s">
        <v>80</v>
      </c>
      <c r="F1843" s="12" t="s">
        <v>15</v>
      </c>
      <c r="G1843" s="57" t="n">
        <v>0</v>
      </c>
      <c r="H1843" s="38" t="n">
        <v>0</v>
      </c>
      <c r="I1843" s="38" t="n">
        <v>0</v>
      </c>
      <c r="J1843" s="13"/>
    </row>
    <row r="1844" ht="22.5" customHeight="1">
      <c r="A1844" s="12" t="n">
        <f>WEEKNUM(B1844,2)</f>
        <v>36</v>
      </c>
      <c r="B1844" s="32" t="n">
        <v>46267</v>
      </c>
      <c r="C1844" s="51" t="n">
        <v>11078963</v>
      </c>
      <c r="D1844" s="61" t="s">
        <v>75</v>
      </c>
      <c r="E1844" s="55" t="s">
        <v>14</v>
      </c>
      <c r="F1844" s="12" t="s">
        <v>15</v>
      </c>
      <c r="G1844" s="57" t="n">
        <v>28</v>
      </c>
      <c r="H1844" s="38" t="n">
        <v>0.4</v>
      </c>
      <c r="I1844" s="38" t="n">
        <v>11.2</v>
      </c>
      <c r="J1844" s="13"/>
    </row>
    <row r="1845" ht="22.5" customHeight="1">
      <c r="A1845" s="12" t="n">
        <f>WEEKNUM(B1845,2)</f>
        <v>36</v>
      </c>
      <c r="B1845" s="32" t="n">
        <v>46267</v>
      </c>
      <c r="C1845" s="51" t="n">
        <v>91538300</v>
      </c>
      <c r="D1845" s="61" t="s">
        <v>69</v>
      </c>
      <c r="E1845" s="55" t="s">
        <v>39</v>
      </c>
      <c r="F1845" s="12" t="s">
        <v>15</v>
      </c>
      <c r="G1845" s="57" t="n">
        <v>6</v>
      </c>
      <c r="H1845" s="38" t="n">
        <v>0.14</v>
      </c>
      <c r="I1845" s="38" t="n">
        <v>0.84</v>
      </c>
      <c r="J1845" s="13"/>
    </row>
    <row r="1846" ht="22.5" customHeight="1">
      <c r="A1846" s="12" t="n">
        <f>WEEKNUM(B1846,2)</f>
        <v>36</v>
      </c>
      <c r="B1846" s="32" t="n">
        <v>46267</v>
      </c>
      <c r="C1846" s="51" t="n">
        <v>91538301</v>
      </c>
      <c r="D1846" s="61" t="s">
        <v>69</v>
      </c>
      <c r="E1846" s="55" t="s">
        <v>14</v>
      </c>
      <c r="F1846" s="12" t="s">
        <v>15</v>
      </c>
      <c r="G1846" s="57" t="n">
        <v>5</v>
      </c>
      <c r="H1846" s="38" t="n">
        <v>0.22</v>
      </c>
      <c r="I1846" s="38" t="n">
        <v>1.1</v>
      </c>
      <c r="J1846" s="13"/>
    </row>
    <row r="1847" ht="22.5" customHeight="1">
      <c r="A1847" s="12" t="n">
        <f>WEEKNUM(B1847,2)</f>
        <v>36</v>
      </c>
      <c r="B1847" s="32" t="n">
        <v>46267</v>
      </c>
      <c r="C1847" s="64" t="n">
        <v>91538306</v>
      </c>
      <c r="D1847" s="67" t="s">
        <v>69</v>
      </c>
      <c r="E1847" s="66" t="s">
        <v>63</v>
      </c>
      <c r="F1847" s="12" t="s">
        <v>15</v>
      </c>
      <c r="G1847" s="57" t="n">
        <v>1</v>
      </c>
      <c r="H1847" s="38" t="n">
        <v>0.18</v>
      </c>
      <c r="I1847" s="38" t="n">
        <v>0.18</v>
      </c>
      <c r="J1847" s="13"/>
    </row>
    <row r="1848" ht="22.5" customHeight="1">
      <c r="A1848" s="12" t="n">
        <f>WEEKNUM(B1848,2)</f>
        <v>36</v>
      </c>
      <c r="B1848" s="32" t="n">
        <v>46267</v>
      </c>
      <c r="C1848" s="12" t="n">
        <v>91538307</v>
      </c>
      <c r="D1848" s="68" t="s">
        <v>69</v>
      </c>
      <c r="E1848" s="51" t="s">
        <v>17</v>
      </c>
      <c r="F1848" s="12" t="s">
        <v>15</v>
      </c>
      <c r="G1848" s="57" t="n">
        <v>0</v>
      </c>
      <c r="H1848" s="38" t="n">
        <v>0</v>
      </c>
      <c r="I1848" s="38" t="n">
        <v>0</v>
      </c>
      <c r="J1848" s="13"/>
    </row>
    <row r="1849" ht="22.5" customHeight="1">
      <c r="A1849" s="12" t="n">
        <f>WEEKNUM(B1849,2)</f>
        <v>36</v>
      </c>
      <c r="B1849" s="32" t="n">
        <v>46267</v>
      </c>
      <c r="C1849" s="12" t="n">
        <v>91538308</v>
      </c>
      <c r="D1849" s="68" t="s">
        <v>69</v>
      </c>
      <c r="E1849" s="51" t="s">
        <v>11</v>
      </c>
      <c r="F1849" s="12" t="s">
        <v>15</v>
      </c>
      <c r="G1849" s="57" t="n">
        <v>0</v>
      </c>
      <c r="H1849" s="38" t="n">
        <v>0</v>
      </c>
      <c r="I1849" s="38" t="n">
        <v>0</v>
      </c>
      <c r="J1849" s="13"/>
    </row>
    <row r="1850" ht="22.5" customHeight="1">
      <c r="A1850" s="12" t="n">
        <f>WEEKNUM(B1850,2)</f>
        <v>36</v>
      </c>
      <c r="B1850" s="32" t="n">
        <v>46267</v>
      </c>
      <c r="C1850" s="51" t="n">
        <v>91538309</v>
      </c>
      <c r="D1850" s="68" t="s">
        <v>69</v>
      </c>
      <c r="E1850" s="55" t="s">
        <v>47</v>
      </c>
      <c r="F1850" s="12" t="s">
        <v>15</v>
      </c>
      <c r="G1850" s="57" t="n">
        <v>3</v>
      </c>
      <c r="H1850" s="38" t="n">
        <v>0.18</v>
      </c>
      <c r="I1850" s="38" t="n">
        <v>0.54</v>
      </c>
      <c r="J1850" s="13"/>
    </row>
    <row r="1851" ht="22.5" customHeight="1">
      <c r="A1851" s="12" t="n">
        <f>WEEKNUM(B1851,2)</f>
        <v>36</v>
      </c>
      <c r="B1851" s="32" t="n">
        <v>46267</v>
      </c>
      <c r="C1851" s="51" t="n">
        <v>11511535</v>
      </c>
      <c r="D1851" s="61" t="s">
        <v>75</v>
      </c>
      <c r="E1851" s="55" t="s">
        <v>14</v>
      </c>
      <c r="F1851" s="38" t="s">
        <v>26</v>
      </c>
      <c r="G1851" s="57" t="n">
        <v>56</v>
      </c>
      <c r="H1851" s="38" t="n">
        <v>0.65</v>
      </c>
      <c r="I1851" s="38" t="n">
        <v>36.25</v>
      </c>
      <c r="J1851" s="13"/>
    </row>
    <row r="1852" ht="22.5" customHeight="1">
      <c r="A1852" s="12"/>
      <c r="B1852" s="32"/>
      <c r="C1852" s="51"/>
      <c r="D1852" s="61"/>
      <c r="E1852" s="55"/>
      <c r="F1852" s="38"/>
      <c r="G1852" s="12"/>
      <c r="H1852" s="38"/>
      <c r="I1852" s="38"/>
      <c r="J1852" s="13"/>
    </row>
    <row r="1853" ht="22.5" customHeight="1">
      <c r="A1853" s="12" t="n">
        <f>WEEKNUM(B1853,2)</f>
        <v>36</v>
      </c>
      <c r="B1853" s="32" t="n">
        <v>46266</v>
      </c>
      <c r="C1853" s="51" t="n">
        <v>10813123</v>
      </c>
      <c r="D1853" s="61" t="s">
        <v>10</v>
      </c>
      <c r="E1853" s="55" t="s">
        <v>11</v>
      </c>
      <c r="F1853" s="38" t="s">
        <v>12</v>
      </c>
      <c r="G1853" s="12" t="n">
        <v>258</v>
      </c>
      <c r="H1853" s="38" t="n">
        <v>0.286</v>
      </c>
      <c r="I1853" s="38" t="n">
        <v>73.9167</v>
      </c>
      <c r="J1853" s="13"/>
    </row>
    <row r="1854" ht="22.5" customHeight="1">
      <c r="A1854" s="12" t="n">
        <f>WEEKNUM(B1854,2)</f>
        <v>36</v>
      </c>
      <c r="B1854" s="32" t="n">
        <v>46266</v>
      </c>
      <c r="C1854" s="51" t="n">
        <v>1745925</v>
      </c>
      <c r="D1854" s="61" t="s">
        <v>13</v>
      </c>
      <c r="E1854" s="55" t="s">
        <v>14</v>
      </c>
      <c r="F1854" s="38" t="s">
        <v>15</v>
      </c>
      <c r="G1854" s="34" t="n">
        <v>500</v>
      </c>
      <c r="H1854" s="38" t="n">
        <v>0.15</v>
      </c>
      <c r="I1854" s="38" t="n">
        <v>75</v>
      </c>
      <c r="J1854" s="13"/>
    </row>
    <row r="1855" ht="22.5" customHeight="1">
      <c r="A1855" s="12" t="n">
        <f>WEEKNUM(B1855,2)</f>
        <v>36</v>
      </c>
      <c r="B1855" s="32" t="n">
        <v>46266</v>
      </c>
      <c r="C1855" s="51" t="n">
        <v>6951600</v>
      </c>
      <c r="D1855" s="61" t="s">
        <v>16</v>
      </c>
      <c r="E1855" s="55" t="s">
        <v>17</v>
      </c>
      <c r="F1855" s="38" t="s">
        <v>15</v>
      </c>
      <c r="G1855" s="34" t="n">
        <v>79</v>
      </c>
      <c r="H1855" s="38" t="n">
        <v>0.172</v>
      </c>
      <c r="I1855" s="38" t="n">
        <v>13.6</v>
      </c>
      <c r="J1855" s="13"/>
    </row>
    <row r="1856" ht="22.5" customHeight="1">
      <c r="A1856" s="12" t="n">
        <f>WEEKNUM(B1856,2)</f>
        <v>36</v>
      </c>
      <c r="B1856" s="32" t="n">
        <v>46266</v>
      </c>
      <c r="C1856" s="51" t="n">
        <v>6951594</v>
      </c>
      <c r="D1856" s="61" t="s">
        <v>16</v>
      </c>
      <c r="E1856" s="55" t="s">
        <v>18</v>
      </c>
      <c r="F1856" s="38" t="s">
        <v>15</v>
      </c>
      <c r="G1856" s="34" t="n">
        <v>235</v>
      </c>
      <c r="H1856" s="38" t="n">
        <v>0.7</v>
      </c>
      <c r="I1856" s="38" t="n">
        <v>164.4</v>
      </c>
      <c r="J1856" s="13"/>
    </row>
    <row r="1857" ht="22.5" customHeight="1">
      <c r="A1857" s="12" t="n">
        <f>WEEKNUM(B1857,2)</f>
        <v>36</v>
      </c>
      <c r="B1857" s="32" t="n">
        <v>46266</v>
      </c>
      <c r="C1857" s="51" t="n">
        <v>2732727</v>
      </c>
      <c r="D1857" s="61" t="s">
        <v>10</v>
      </c>
      <c r="E1857" s="55" t="s">
        <v>19</v>
      </c>
      <c r="F1857" s="38" t="s">
        <v>15</v>
      </c>
      <c r="G1857" s="34" t="n">
        <v>608</v>
      </c>
      <c r="H1857" s="38" t="n">
        <v>0.25</v>
      </c>
      <c r="I1857" s="38" t="n">
        <v>152.025</v>
      </c>
      <c r="J1857" s="13"/>
    </row>
    <row r="1858" ht="22.5" customHeight="1">
      <c r="A1858" s="12" t="n">
        <f>WEEKNUM(B1858,2)</f>
        <v>36</v>
      </c>
      <c r="B1858" s="32" t="n">
        <v>46266</v>
      </c>
      <c r="C1858" s="51" t="n">
        <v>5619156</v>
      </c>
      <c r="D1858" s="61" t="s">
        <v>10</v>
      </c>
      <c r="E1858" s="55" t="s">
        <v>19</v>
      </c>
      <c r="F1858" s="38" t="s">
        <v>12</v>
      </c>
      <c r="G1858" s="34" t="n">
        <v>19</v>
      </c>
      <c r="H1858" s="38" t="n">
        <v>0.324</v>
      </c>
      <c r="I1858" s="38" t="n">
        <v>6.1533</v>
      </c>
      <c r="J1858" s="13"/>
    </row>
    <row r="1859" ht="22.5" customHeight="1">
      <c r="A1859" s="12" t="n">
        <f>WEEKNUM(B1859,2)</f>
        <v>36</v>
      </c>
      <c r="B1859" s="32" t="n">
        <v>46266</v>
      </c>
      <c r="C1859" s="51" t="n">
        <v>6425889</v>
      </c>
      <c r="D1859" s="61" t="s">
        <v>10</v>
      </c>
      <c r="E1859" s="55" t="s">
        <v>20</v>
      </c>
      <c r="F1859" s="38" t="s">
        <v>15</v>
      </c>
      <c r="G1859" s="34" t="n">
        <v>224</v>
      </c>
      <c r="H1859" s="38" t="n">
        <v>0.251</v>
      </c>
      <c r="I1859" s="38" t="n">
        <v>56.15</v>
      </c>
      <c r="J1859" s="13"/>
    </row>
    <row r="1860" ht="22.5" customHeight="1">
      <c r="A1860" s="12" t="n">
        <f>WEEKNUM(B1860,2)</f>
        <v>36</v>
      </c>
      <c r="B1860" s="32" t="n">
        <v>46266</v>
      </c>
      <c r="C1860" s="51" t="n">
        <v>6439005</v>
      </c>
      <c r="D1860" s="61" t="s">
        <v>10</v>
      </c>
      <c r="E1860" s="55" t="s">
        <v>20</v>
      </c>
      <c r="F1860" s="38" t="s">
        <v>21</v>
      </c>
      <c r="G1860" s="34" t="n">
        <v>65</v>
      </c>
      <c r="H1860" s="38" t="n">
        <v>0.25</v>
      </c>
      <c r="I1860" s="38" t="n">
        <v>16.25</v>
      </c>
      <c r="J1860" s="13"/>
    </row>
    <row r="1861" ht="22.5" customHeight="1">
      <c r="A1861" s="12" t="n">
        <f>WEEKNUM(B1861,2)</f>
        <v>36</v>
      </c>
      <c r="B1861" s="32" t="n">
        <v>46266</v>
      </c>
      <c r="C1861" s="51" t="n">
        <v>7203110</v>
      </c>
      <c r="D1861" s="61" t="s">
        <v>22</v>
      </c>
      <c r="E1861" s="55" t="s">
        <v>23</v>
      </c>
      <c r="F1861" s="38" t="s">
        <v>15</v>
      </c>
      <c r="G1861" s="34" t="n">
        <v>23</v>
      </c>
      <c r="H1861" s="38" t="n">
        <v>0.2</v>
      </c>
      <c r="I1861" s="38" t="n">
        <v>4.6</v>
      </c>
      <c r="J1861" s="13"/>
    </row>
    <row r="1862" ht="22.5" customHeight="1">
      <c r="A1862" s="12" t="n">
        <f>WEEKNUM(B1862,2)</f>
        <v>36</v>
      </c>
      <c r="B1862" s="32" t="n">
        <v>46266</v>
      </c>
      <c r="C1862" s="51" t="n">
        <v>7202934</v>
      </c>
      <c r="D1862" s="61" t="s">
        <v>22</v>
      </c>
      <c r="E1862" s="55" t="s">
        <v>24</v>
      </c>
      <c r="F1862" s="38" t="s">
        <v>15</v>
      </c>
      <c r="G1862" s="34" t="n">
        <v>200</v>
      </c>
      <c r="H1862" s="38" t="n">
        <v>0.36</v>
      </c>
      <c r="I1862" s="38" t="n">
        <v>72</v>
      </c>
      <c r="J1862" s="13"/>
    </row>
    <row r="1863" ht="22.5" customHeight="1">
      <c r="A1863" s="12" t="n">
        <f>WEEKNUM(B1863,2)</f>
        <v>36</v>
      </c>
      <c r="B1863" s="32" t="n">
        <v>46266</v>
      </c>
      <c r="C1863" s="51" t="n">
        <v>5847496</v>
      </c>
      <c r="D1863" s="61" t="s">
        <v>10</v>
      </c>
      <c r="E1863" s="55" t="s">
        <v>25</v>
      </c>
      <c r="F1863" s="38" t="s">
        <v>12</v>
      </c>
      <c r="G1863" s="34" t="n">
        <v>59</v>
      </c>
      <c r="H1863" s="38" t="n">
        <v>0.422</v>
      </c>
      <c r="I1863" s="38" t="n">
        <v>24.9004</v>
      </c>
      <c r="J1863" s="13"/>
    </row>
    <row r="1864" ht="22.5" customHeight="1">
      <c r="A1864" s="12" t="n">
        <f>WEEKNUM(B1864,2)</f>
        <v>36</v>
      </c>
      <c r="B1864" s="32" t="n">
        <v>46266</v>
      </c>
      <c r="C1864" s="51" t="n">
        <v>7572369</v>
      </c>
      <c r="D1864" s="61" t="s">
        <v>10</v>
      </c>
      <c r="E1864" s="55" t="s">
        <v>25</v>
      </c>
      <c r="F1864" s="38" t="s">
        <v>15</v>
      </c>
      <c r="G1864" s="34" t="n">
        <v>290</v>
      </c>
      <c r="H1864" s="38" t="n">
        <v>0.306</v>
      </c>
      <c r="I1864" s="38" t="n">
        <v>88.86</v>
      </c>
      <c r="J1864" s="13"/>
    </row>
    <row r="1865" ht="22.5" customHeight="1">
      <c r="A1865" s="12" t="n">
        <f>WEEKNUM(B1865,2)</f>
        <v>36</v>
      </c>
      <c r="B1865" s="32" t="n">
        <v>46266</v>
      </c>
      <c r="C1865" s="51" t="n">
        <v>8460883</v>
      </c>
      <c r="D1865" s="61" t="s">
        <v>16</v>
      </c>
      <c r="E1865" s="55" t="s">
        <v>11</v>
      </c>
      <c r="F1865" s="38" t="s">
        <v>15</v>
      </c>
      <c r="G1865" s="34" t="n">
        <v>987</v>
      </c>
      <c r="H1865" s="38" t="n">
        <v>0.141</v>
      </c>
      <c r="I1865" s="38" t="n">
        <v>139.076</v>
      </c>
      <c r="J1865" s="13"/>
    </row>
    <row r="1866" ht="22.5" customHeight="1">
      <c r="A1866" s="12" t="n">
        <f>WEEKNUM(B1866,2)</f>
        <v>36</v>
      </c>
      <c r="B1866" s="32" t="n">
        <v>46266</v>
      </c>
      <c r="C1866" s="51" t="n">
        <v>8531973</v>
      </c>
      <c r="D1866" s="61" t="s">
        <v>16</v>
      </c>
      <c r="E1866" s="55" t="s">
        <v>18</v>
      </c>
      <c r="F1866" s="12" t="s">
        <v>26</v>
      </c>
      <c r="G1866" s="34" t="n">
        <v>8</v>
      </c>
      <c r="H1866" s="38" t="n">
        <v>0.5</v>
      </c>
      <c r="I1866" s="38" t="n">
        <v>3.97</v>
      </c>
      <c r="J1866" s="13"/>
    </row>
    <row r="1867" ht="22.5" customHeight="1">
      <c r="A1867" s="12" t="n">
        <f>WEEKNUM(B1867,2)</f>
        <v>36</v>
      </c>
      <c r="B1867" s="32" t="n">
        <v>46266</v>
      </c>
      <c r="C1867" s="51" t="n">
        <v>8156506</v>
      </c>
      <c r="D1867" s="61" t="s">
        <v>27</v>
      </c>
      <c r="E1867" s="55" t="s">
        <v>14</v>
      </c>
      <c r="F1867" s="38" t="s">
        <v>15</v>
      </c>
      <c r="G1867" s="34" t="n">
        <v>584</v>
      </c>
      <c r="H1867" s="38" t="n">
        <v>0.102</v>
      </c>
      <c r="I1867" s="38" t="n">
        <v>59.5</v>
      </c>
      <c r="J1867" s="13"/>
    </row>
    <row r="1868" ht="22.5" customHeight="1">
      <c r="A1868" s="12" t="n">
        <f>WEEKNUM(B1868,2)</f>
        <v>36</v>
      </c>
      <c r="B1868" s="32" t="n">
        <v>46266</v>
      </c>
      <c r="C1868" s="51" t="n">
        <v>8819666</v>
      </c>
      <c r="D1868" s="61" t="s">
        <v>27</v>
      </c>
      <c r="E1868" s="55" t="s">
        <v>14</v>
      </c>
      <c r="F1868" s="38" t="s">
        <v>12</v>
      </c>
      <c r="G1868" s="34" t="n">
        <v>184</v>
      </c>
      <c r="H1868" s="38" t="n">
        <v>0.103</v>
      </c>
      <c r="I1868" s="38" t="n">
        <v>18.9476</v>
      </c>
      <c r="J1868" s="13"/>
    </row>
    <row r="1869" ht="22.5" customHeight="1">
      <c r="A1869" s="12" t="n">
        <f>WEEKNUM(B1869,2)</f>
        <v>36</v>
      </c>
      <c r="B1869" s="32" t="n">
        <v>46266</v>
      </c>
      <c r="C1869" s="51" t="n">
        <v>91410799</v>
      </c>
      <c r="D1869" s="61" t="s">
        <v>28</v>
      </c>
      <c r="E1869" s="51" t="s">
        <v>29</v>
      </c>
      <c r="F1869" s="12" t="s">
        <v>15</v>
      </c>
      <c r="G1869" s="34" t="n">
        <v>498</v>
      </c>
      <c r="H1869" s="38" t="n">
        <v>0.02</v>
      </c>
      <c r="I1869" s="38" t="n">
        <v>9.96</v>
      </c>
      <c r="J1869" s="13"/>
    </row>
    <row r="1870" ht="22.5" customHeight="1">
      <c r="A1870" s="12" t="n">
        <f>WEEKNUM(B1870,2)</f>
        <v>36</v>
      </c>
      <c r="B1870" s="32" t="n">
        <v>46266</v>
      </c>
      <c r="C1870" s="51" t="n">
        <v>7872826</v>
      </c>
      <c r="D1870" s="61" t="s">
        <v>30</v>
      </c>
      <c r="E1870" s="55" t="s">
        <v>14</v>
      </c>
      <c r="F1870" s="38" t="s">
        <v>15</v>
      </c>
      <c r="G1870" s="34" t="n">
        <v>115</v>
      </c>
      <c r="H1870" s="38" t="n">
        <v>0.48</v>
      </c>
      <c r="I1870" s="38" t="n">
        <v>55.212</v>
      </c>
      <c r="J1870" s="13"/>
    </row>
    <row r="1871" ht="22.5" customHeight="1">
      <c r="A1871" s="12" t="n">
        <f>WEEKNUM(B1871,2)</f>
        <v>36</v>
      </c>
      <c r="B1871" s="32" t="n">
        <v>46266</v>
      </c>
      <c r="C1871" s="51" t="n">
        <v>9311355</v>
      </c>
      <c r="D1871" s="61" t="s">
        <v>31</v>
      </c>
      <c r="E1871" s="55" t="s">
        <v>14</v>
      </c>
      <c r="F1871" s="38" t="s">
        <v>15</v>
      </c>
      <c r="G1871" s="34" t="n">
        <v>20</v>
      </c>
      <c r="H1871" s="38" t="n">
        <v>0.15</v>
      </c>
      <c r="I1871" s="38" t="n">
        <v>3</v>
      </c>
      <c r="J1871" s="13"/>
    </row>
    <row r="1872" ht="22.5" customHeight="1">
      <c r="A1872" s="12" t="n">
        <f>WEEKNUM(B1872,2)</f>
        <v>36</v>
      </c>
      <c r="B1872" s="32" t="n">
        <v>46266</v>
      </c>
      <c r="C1872" s="51" t="n">
        <v>10210818</v>
      </c>
      <c r="D1872" s="61" t="s">
        <v>27</v>
      </c>
      <c r="E1872" s="55" t="s">
        <v>14</v>
      </c>
      <c r="F1872" s="12" t="s">
        <v>26</v>
      </c>
      <c r="G1872" s="34" t="n">
        <v>94</v>
      </c>
      <c r="H1872" s="38" t="n">
        <v>0.23</v>
      </c>
      <c r="I1872" s="38" t="n">
        <v>21.34</v>
      </c>
      <c r="J1872" s="63"/>
    </row>
    <row r="1873" ht="22.5" customHeight="1">
      <c r="A1873" s="12" t="n">
        <f>WEEKNUM(B1873,2)</f>
        <v>36</v>
      </c>
      <c r="B1873" s="32" t="n">
        <v>46266</v>
      </c>
      <c r="C1873" s="51" t="n">
        <v>10501490</v>
      </c>
      <c r="D1873" s="61" t="s">
        <v>13</v>
      </c>
      <c r="E1873" s="55" t="s">
        <v>14</v>
      </c>
      <c r="F1873" s="38" t="s">
        <v>15</v>
      </c>
      <c r="G1873" s="34" t="n">
        <v>6</v>
      </c>
      <c r="H1873" s="38" t="n">
        <v>0.13</v>
      </c>
      <c r="I1873" s="38" t="n">
        <v>0.78</v>
      </c>
      <c r="J1873" s="13"/>
    </row>
    <row r="1874" ht="22.5" customHeight="1">
      <c r="A1874" s="12" t="n">
        <f>WEEKNUM(B1874,2)</f>
        <v>36</v>
      </c>
      <c r="B1874" s="32" t="n">
        <v>46266</v>
      </c>
      <c r="C1874" s="51" t="n">
        <v>10912510</v>
      </c>
      <c r="D1874" s="61" t="s">
        <v>10</v>
      </c>
      <c r="E1874" s="66" t="s">
        <v>11</v>
      </c>
      <c r="F1874" s="38" t="s">
        <v>32</v>
      </c>
      <c r="G1874" s="34" t="n">
        <v>646</v>
      </c>
      <c r="H1874" s="38" t="n">
        <v>0.15</v>
      </c>
      <c r="I1874" s="38" t="n">
        <v>97.56</v>
      </c>
      <c r="J1874" s="63" t="n">
        <v>31.015</v>
      </c>
    </row>
    <row r="1875" ht="22.5" customHeight="1">
      <c r="A1875" s="12" t="n">
        <f>WEEKNUM(B1875,2)</f>
        <v>36</v>
      </c>
      <c r="B1875" s="32" t="n">
        <v>46266</v>
      </c>
      <c r="C1875" s="51" t="n">
        <v>11080098</v>
      </c>
      <c r="D1875" s="61" t="s">
        <v>22</v>
      </c>
      <c r="E1875" s="55" t="s">
        <v>24</v>
      </c>
      <c r="F1875" s="38" t="s">
        <v>15</v>
      </c>
      <c r="G1875" s="34" t="n">
        <v>2</v>
      </c>
      <c r="H1875" s="38" t="n">
        <v>0.33</v>
      </c>
      <c r="I1875" s="38" t="n">
        <v>0.66</v>
      </c>
      <c r="J1875" s="13"/>
    </row>
    <row r="1876" ht="22.5" customHeight="1">
      <c r="A1876" s="12" t="n">
        <f>WEEKNUM(B1876,2)</f>
        <v>36</v>
      </c>
      <c r="B1876" s="32" t="n">
        <v>46266</v>
      </c>
      <c r="C1876" s="51" t="n">
        <v>91540124</v>
      </c>
      <c r="D1876" s="61" t="s">
        <v>33</v>
      </c>
      <c r="E1876" s="55" t="s">
        <v>34</v>
      </c>
      <c r="F1876" s="38" t="s">
        <v>12</v>
      </c>
      <c r="G1876" s="34" t="n">
        <v>5</v>
      </c>
      <c r="H1876" s="38" t="n">
        <v>0.668</v>
      </c>
      <c r="I1876" s="38" t="n">
        <v>3.339</v>
      </c>
      <c r="J1876" s="13"/>
    </row>
    <row r="1877" ht="22.5" customHeight="1">
      <c r="A1877" s="12" t="n">
        <f>WEEKNUM(B1877,2)</f>
        <v>36</v>
      </c>
      <c r="B1877" s="32" t="n">
        <v>46266</v>
      </c>
      <c r="C1877" s="51" t="n">
        <v>91548042</v>
      </c>
      <c r="D1877" s="61" t="s">
        <v>13</v>
      </c>
      <c r="E1877" s="55" t="s">
        <v>14</v>
      </c>
      <c r="F1877" s="38" t="s">
        <v>12</v>
      </c>
      <c r="G1877" s="34" t="n">
        <v>0</v>
      </c>
      <c r="H1877" s="38" t="n">
        <v>0</v>
      </c>
      <c r="I1877" s="38" t="n">
        <v>0.0617</v>
      </c>
      <c r="J1877" s="13"/>
    </row>
    <row r="1878" ht="22.5" customHeight="1">
      <c r="A1878" s="12" t="n">
        <f>WEEKNUM(B1878,2)</f>
        <v>36</v>
      </c>
      <c r="B1878" s="32" t="n">
        <v>46266</v>
      </c>
      <c r="C1878" s="51" t="n">
        <v>91548044</v>
      </c>
      <c r="D1878" s="61" t="s">
        <v>98</v>
      </c>
      <c r="E1878" s="55" t="s">
        <v>14</v>
      </c>
      <c r="F1878" s="38" t="s">
        <v>12</v>
      </c>
      <c r="G1878" s="34" t="n">
        <v>0</v>
      </c>
      <c r="H1878" s="38" t="n">
        <v>0</v>
      </c>
      <c r="I1878" s="38" t="n">
        <v>19.4317</v>
      </c>
      <c r="J1878" s="13"/>
    </row>
    <row r="1879" ht="22.5" customHeight="1">
      <c r="A1879" s="12" t="n">
        <f>WEEKNUM(B1879,2)</f>
        <v>36</v>
      </c>
      <c r="B1879" s="32" t="n">
        <v>46266</v>
      </c>
      <c r="C1879" s="51" t="n">
        <v>91548043</v>
      </c>
      <c r="D1879" s="61" t="s">
        <v>28</v>
      </c>
      <c r="E1879" s="55" t="s">
        <v>36</v>
      </c>
      <c r="F1879" s="38" t="s">
        <v>15</v>
      </c>
      <c r="G1879" s="34" t="n">
        <v>195</v>
      </c>
      <c r="H1879" s="38" t="n">
        <v>0.1</v>
      </c>
      <c r="I1879" s="38" t="n">
        <v>19.5</v>
      </c>
      <c r="J1879" s="13"/>
    </row>
    <row r="1880" ht="22.5" customHeight="1">
      <c r="A1880" s="12" t="n">
        <f>WEEKNUM(B1880,2)</f>
        <v>36</v>
      </c>
      <c r="B1880" s="32" t="n">
        <v>46266</v>
      </c>
      <c r="C1880" s="51" t="n">
        <v>91552653</v>
      </c>
      <c r="D1880" s="61" t="s">
        <v>99</v>
      </c>
      <c r="E1880" s="55" t="s">
        <v>14</v>
      </c>
      <c r="F1880" s="38" t="s">
        <v>12</v>
      </c>
      <c r="G1880" s="34" t="n">
        <v>0</v>
      </c>
      <c r="H1880" s="38" t="n">
        <v>0</v>
      </c>
      <c r="I1880" s="38" t="n">
        <v>5.4119</v>
      </c>
      <c r="J1880" s="13"/>
    </row>
    <row r="1881" ht="22.5" customHeight="1">
      <c r="A1881" s="12" t="n">
        <f>WEEKNUM(B1881,2)</f>
        <v>36</v>
      </c>
      <c r="B1881" s="32" t="n">
        <v>46266</v>
      </c>
      <c r="C1881" s="51" t="n">
        <v>11715627</v>
      </c>
      <c r="D1881" s="61" t="s">
        <v>31</v>
      </c>
      <c r="E1881" s="55" t="s">
        <v>14</v>
      </c>
      <c r="F1881" s="38" t="s">
        <v>15</v>
      </c>
      <c r="G1881" s="34" t="n">
        <v>0</v>
      </c>
      <c r="H1881" s="38" t="n">
        <v>0</v>
      </c>
      <c r="I1881" s="38" t="n">
        <v>0</v>
      </c>
      <c r="J1881" s="13"/>
    </row>
    <row r="1882" ht="22.5" customHeight="1">
      <c r="A1882" s="12" t="n">
        <f>WEEKNUM(B1882,2)</f>
        <v>36</v>
      </c>
      <c r="B1882" s="32" t="n">
        <v>46266</v>
      </c>
      <c r="C1882" s="51" t="n">
        <v>11715655</v>
      </c>
      <c r="D1882" s="61" t="s">
        <v>16</v>
      </c>
      <c r="E1882" s="55" t="s">
        <v>11</v>
      </c>
      <c r="F1882" s="38" t="s">
        <v>15</v>
      </c>
      <c r="G1882" s="34" t="n">
        <v>0</v>
      </c>
      <c r="H1882" s="38" t="n">
        <v>0</v>
      </c>
      <c r="I1882" s="38" t="n">
        <v>0</v>
      </c>
      <c r="J1882" s="13"/>
    </row>
    <row r="1883" ht="22.5" customHeight="1">
      <c r="A1883" s="12" t="n">
        <f>WEEKNUM(B1883,2)</f>
        <v>36</v>
      </c>
      <c r="B1883" s="32" t="n">
        <v>46266</v>
      </c>
      <c r="C1883" s="51" t="n">
        <v>11715811</v>
      </c>
      <c r="D1883" s="61" t="s">
        <v>16</v>
      </c>
      <c r="E1883" s="51" t="s">
        <v>17</v>
      </c>
      <c r="F1883" s="12" t="s">
        <v>15</v>
      </c>
      <c r="G1883" s="34" t="n">
        <v>0</v>
      </c>
      <c r="H1883" s="38" t="n">
        <v>0</v>
      </c>
      <c r="I1883" s="38" t="n">
        <v>0</v>
      </c>
      <c r="J1883" s="13"/>
    </row>
    <row r="1884" ht="22.5" customHeight="1">
      <c r="A1884" s="12" t="n">
        <f>WEEKNUM(B1884,2)</f>
        <v>36</v>
      </c>
      <c r="B1884" s="32" t="n">
        <v>46266</v>
      </c>
      <c r="C1884" s="51" t="n">
        <v>11729927</v>
      </c>
      <c r="D1884" s="61" t="s">
        <v>10</v>
      </c>
      <c r="E1884" s="51" t="s">
        <v>20</v>
      </c>
      <c r="F1884" s="12" t="s">
        <v>15</v>
      </c>
      <c r="G1884" s="34" t="n">
        <v>52</v>
      </c>
      <c r="H1884" s="38" t="n">
        <v>0.25</v>
      </c>
      <c r="I1884" s="38" t="n">
        <v>13</v>
      </c>
      <c r="J1884" s="13"/>
    </row>
    <row r="1885" ht="22.5" customHeight="1">
      <c r="A1885" s="12" t="n">
        <f>WEEKNUM(B1885,2)</f>
        <v>36</v>
      </c>
      <c r="B1885" s="32" t="n">
        <v>46266</v>
      </c>
      <c r="C1885" s="51" t="n">
        <v>11729820</v>
      </c>
      <c r="D1885" s="61" t="s">
        <v>10</v>
      </c>
      <c r="E1885" s="51" t="s">
        <v>25</v>
      </c>
      <c r="F1885" s="12" t="s">
        <v>15</v>
      </c>
      <c r="G1885" s="34" t="n">
        <v>0</v>
      </c>
      <c r="H1885" s="38" t="n">
        <v>0</v>
      </c>
      <c r="I1885" s="38" t="n">
        <v>0</v>
      </c>
      <c r="J1885" s="13"/>
    </row>
    <row r="1886" ht="22.5" customHeight="1">
      <c r="A1886" s="12" t="n">
        <f>WEEKNUM(B1886,2)</f>
        <v>36</v>
      </c>
      <c r="B1886" s="32" t="n">
        <v>46266</v>
      </c>
      <c r="C1886" s="51" t="n">
        <v>11729830</v>
      </c>
      <c r="D1886" s="61" t="s">
        <v>10</v>
      </c>
      <c r="E1886" s="51" t="s">
        <v>11</v>
      </c>
      <c r="F1886" s="12" t="s">
        <v>12</v>
      </c>
      <c r="G1886" s="34" t="n">
        <v>0</v>
      </c>
      <c r="H1886" s="38" t="n">
        <v>0</v>
      </c>
      <c r="I1886" s="38" t="n">
        <v>0</v>
      </c>
      <c r="J1886" s="13"/>
    </row>
    <row r="1887" ht="22.5" customHeight="1">
      <c r="A1887" s="12" t="n">
        <f>WEEKNUM(B1887,2)</f>
        <v>36</v>
      </c>
      <c r="B1887" s="32" t="n">
        <v>46266</v>
      </c>
      <c r="C1887" s="51" t="n">
        <v>6061077</v>
      </c>
      <c r="D1887" s="61" t="s">
        <v>38</v>
      </c>
      <c r="E1887" s="55" t="s">
        <v>14</v>
      </c>
      <c r="F1887" s="38" t="s">
        <v>15</v>
      </c>
      <c r="G1887" s="56" t="n">
        <v>3</v>
      </c>
      <c r="H1887" s="38" t="n">
        <v>0.826</v>
      </c>
      <c r="I1887" s="38" t="n">
        <v>2.477</v>
      </c>
      <c r="J1887" s="13"/>
    </row>
    <row r="1888" ht="22.5" customHeight="1">
      <c r="A1888" s="12" t="n">
        <f>WEEKNUM(B1888,2)</f>
        <v>36</v>
      </c>
      <c r="B1888" s="32" t="n">
        <v>46266</v>
      </c>
      <c r="C1888" s="51" t="n">
        <v>6607117</v>
      </c>
      <c r="D1888" s="62" t="s">
        <v>38</v>
      </c>
      <c r="E1888" s="51" t="s">
        <v>14</v>
      </c>
      <c r="F1888" s="60" t="s">
        <v>15</v>
      </c>
      <c r="G1888" s="58" t="n">
        <v>291</v>
      </c>
      <c r="H1888" s="59" t="n">
        <v>0.605</v>
      </c>
      <c r="I1888" s="59" t="n">
        <v>176.036</v>
      </c>
      <c r="J1888" s="13"/>
    </row>
    <row r="1889" ht="22.5" customHeight="1">
      <c r="A1889" s="12" t="n">
        <f>WEEKNUM(B1889,2)</f>
        <v>36</v>
      </c>
      <c r="B1889" s="32" t="n">
        <v>46266</v>
      </c>
      <c r="C1889" s="51" t="n">
        <v>5497580</v>
      </c>
      <c r="D1889" s="62" t="s">
        <v>28</v>
      </c>
      <c r="E1889" s="51" t="s">
        <v>17</v>
      </c>
      <c r="F1889" s="12" t="s">
        <v>15</v>
      </c>
      <c r="G1889" s="34" t="n">
        <v>1367</v>
      </c>
      <c r="H1889" s="38" t="n">
        <v>0.248</v>
      </c>
      <c r="I1889" s="38" t="n">
        <v>338.334</v>
      </c>
      <c r="J1889" s="13"/>
    </row>
    <row r="1890" ht="22.5" customHeight="1">
      <c r="A1890" s="12" t="n">
        <f>WEEKNUM(B1890,2)</f>
        <v>36</v>
      </c>
      <c r="B1890" s="32" t="n">
        <v>46266</v>
      </c>
      <c r="C1890" s="51" t="n">
        <v>91407542</v>
      </c>
      <c r="D1890" s="62" t="s">
        <v>28</v>
      </c>
      <c r="E1890" s="51" t="s">
        <v>39</v>
      </c>
      <c r="F1890" s="12" t="s">
        <v>15</v>
      </c>
      <c r="G1890" s="34" t="n">
        <v>99</v>
      </c>
      <c r="H1890" s="38" t="n">
        <v>0.02</v>
      </c>
      <c r="I1890" s="38" t="n">
        <v>2.014</v>
      </c>
      <c r="J1890" s="13"/>
    </row>
    <row r="1891" ht="22.5" customHeight="1">
      <c r="A1891" s="12" t="n">
        <f>WEEKNUM(B1891,2)</f>
        <v>36</v>
      </c>
      <c r="B1891" s="32" t="n">
        <v>46266</v>
      </c>
      <c r="C1891" s="51" t="n">
        <v>8998645</v>
      </c>
      <c r="D1891" s="62" t="s">
        <v>28</v>
      </c>
      <c r="E1891" s="51" t="s">
        <v>17</v>
      </c>
      <c r="F1891" s="12" t="s">
        <v>15</v>
      </c>
      <c r="G1891" s="56" t="n">
        <v>21</v>
      </c>
      <c r="H1891" s="38" t="n">
        <v>0.417</v>
      </c>
      <c r="I1891" s="38" t="n">
        <v>8.759</v>
      </c>
      <c r="J1891" s="13"/>
    </row>
    <row r="1892" ht="22.5" customHeight="1">
      <c r="A1892" s="12" t="n">
        <f>WEEKNUM(B1892,2)</f>
        <v>36</v>
      </c>
      <c r="B1892" s="32" t="n">
        <v>46266</v>
      </c>
      <c r="C1892" s="51" t="n">
        <v>9102719</v>
      </c>
      <c r="D1892" s="62" t="s">
        <v>95</v>
      </c>
      <c r="E1892" s="51" t="s">
        <v>62</v>
      </c>
      <c r="F1892" s="12" t="s">
        <v>15</v>
      </c>
      <c r="G1892" s="34" t="n">
        <v>49</v>
      </c>
      <c r="H1892" s="38" t="n">
        <v>0.157</v>
      </c>
      <c r="I1892" s="38" t="n">
        <v>7.71</v>
      </c>
      <c r="J1892" s="13"/>
    </row>
    <row r="1893" ht="22.5" customHeight="1">
      <c r="A1893" s="12" t="n">
        <f>WEEKNUM(B1893,2)</f>
        <v>36</v>
      </c>
      <c r="B1893" s="32" t="n">
        <v>46266</v>
      </c>
      <c r="C1893" s="51" t="n">
        <v>4383473</v>
      </c>
      <c r="D1893" s="62" t="s">
        <v>38</v>
      </c>
      <c r="E1893" s="51" t="s">
        <v>14</v>
      </c>
      <c r="F1893" s="38" t="s">
        <v>15</v>
      </c>
      <c r="G1893" s="34" t="n">
        <v>150</v>
      </c>
      <c r="H1893" s="38" t="n">
        <v>0.182</v>
      </c>
      <c r="I1893" s="38" t="n">
        <v>27.288</v>
      </c>
      <c r="J1893" s="65"/>
    </row>
    <row r="1894" ht="22.5" customHeight="1">
      <c r="A1894" s="12" t="n">
        <f>WEEKNUM(B1894,2)</f>
        <v>36</v>
      </c>
      <c r="B1894" s="32" t="n">
        <v>46266</v>
      </c>
      <c r="C1894" s="51" t="n">
        <v>8094753</v>
      </c>
      <c r="D1894" s="62" t="s">
        <v>38</v>
      </c>
      <c r="E1894" s="51" t="s">
        <v>14</v>
      </c>
      <c r="F1894" s="12" t="s">
        <v>26</v>
      </c>
      <c r="G1894" s="34" t="n">
        <v>187</v>
      </c>
      <c r="H1894" s="38" t="n">
        <v>0.22</v>
      </c>
      <c r="I1894" s="38" t="n">
        <v>40.66</v>
      </c>
      <c r="J1894" s="13"/>
    </row>
    <row r="1895" ht="22.5" customHeight="1">
      <c r="A1895" s="12" t="n">
        <f>WEEKNUM(B1895,2)</f>
        <v>36</v>
      </c>
      <c r="B1895" s="32" t="n">
        <v>46266</v>
      </c>
      <c r="C1895" s="51" t="n">
        <v>9415350</v>
      </c>
      <c r="D1895" s="62" t="s">
        <v>40</v>
      </c>
      <c r="E1895" s="51" t="s">
        <v>14</v>
      </c>
      <c r="F1895" s="12" t="s">
        <v>26</v>
      </c>
      <c r="G1895" s="34" t="n">
        <v>34</v>
      </c>
      <c r="H1895" s="38" t="n">
        <v>0.11</v>
      </c>
      <c r="I1895" s="38" t="n">
        <v>3.68</v>
      </c>
      <c r="J1895" s="13"/>
    </row>
    <row r="1896" ht="22.5" customHeight="1">
      <c r="A1896" s="12" t="n">
        <f>WEEKNUM(B1896,2)</f>
        <v>36</v>
      </c>
      <c r="B1896" s="32" t="n">
        <v>46266</v>
      </c>
      <c r="C1896" s="51" t="n">
        <v>2783561</v>
      </c>
      <c r="D1896" s="62" t="s">
        <v>41</v>
      </c>
      <c r="E1896" s="51" t="s">
        <v>14</v>
      </c>
      <c r="F1896" s="38" t="s">
        <v>15</v>
      </c>
      <c r="G1896" s="56" t="n">
        <v>128</v>
      </c>
      <c r="H1896" s="38" t="n">
        <v>0.087</v>
      </c>
      <c r="I1896" s="38" t="n">
        <v>11.088</v>
      </c>
      <c r="J1896" s="13"/>
    </row>
    <row r="1897" ht="22.5" customHeight="1">
      <c r="A1897" s="12" t="n">
        <f>WEEKNUM(B1897,2)</f>
        <v>36</v>
      </c>
      <c r="B1897" s="32" t="n">
        <v>46266</v>
      </c>
      <c r="C1897" s="51" t="n">
        <v>10599157</v>
      </c>
      <c r="D1897" s="62" t="s">
        <v>42</v>
      </c>
      <c r="E1897" s="51" t="s">
        <v>14</v>
      </c>
      <c r="F1897" s="38" t="s">
        <v>15</v>
      </c>
      <c r="G1897" s="56" t="n">
        <v>101</v>
      </c>
      <c r="H1897" s="38" t="n">
        <v>0.284</v>
      </c>
      <c r="I1897" s="38" t="n">
        <v>28.65</v>
      </c>
      <c r="J1897" s="13"/>
    </row>
    <row r="1898" ht="22.5" customHeight="1">
      <c r="A1898" s="12" t="n">
        <f>WEEKNUM(B1898,2)</f>
        <v>36</v>
      </c>
      <c r="B1898" s="32" t="n">
        <v>46266</v>
      </c>
      <c r="C1898" s="51" t="n">
        <v>10599681</v>
      </c>
      <c r="D1898" s="62" t="s">
        <v>43</v>
      </c>
      <c r="E1898" s="51" t="s">
        <v>14</v>
      </c>
      <c r="F1898" s="38" t="s">
        <v>15</v>
      </c>
      <c r="G1898" s="56" t="n">
        <v>299</v>
      </c>
      <c r="H1898" s="38" t="n">
        <v>0.13</v>
      </c>
      <c r="I1898" s="38" t="n">
        <v>38.87</v>
      </c>
      <c r="J1898" s="13"/>
    </row>
    <row r="1899" ht="22.5" customHeight="1">
      <c r="A1899" s="12" t="n">
        <f>WEEKNUM(B1899,2)</f>
        <v>36</v>
      </c>
      <c r="B1899" s="32" t="n">
        <v>46266</v>
      </c>
      <c r="C1899" s="51" t="n">
        <v>6060965</v>
      </c>
      <c r="D1899" s="62" t="s">
        <v>38</v>
      </c>
      <c r="E1899" s="51" t="s">
        <v>14</v>
      </c>
      <c r="F1899" s="38" t="s">
        <v>15</v>
      </c>
      <c r="G1899" s="57" t="n">
        <v>175</v>
      </c>
      <c r="H1899" s="38" t="n">
        <v>0.292</v>
      </c>
      <c r="I1899" s="38" t="n">
        <v>51.11</v>
      </c>
      <c r="J1899" s="13"/>
    </row>
    <row r="1900" ht="22.5" customHeight="1">
      <c r="A1900" s="12" t="n">
        <f>WEEKNUM(B1900,2)</f>
        <v>36</v>
      </c>
      <c r="B1900" s="32" t="n">
        <v>46266</v>
      </c>
      <c r="C1900" s="51" t="n">
        <v>10842514</v>
      </c>
      <c r="D1900" s="62" t="s">
        <v>44</v>
      </c>
      <c r="E1900" s="51" t="s">
        <v>14</v>
      </c>
      <c r="F1900" s="12" t="s">
        <v>26</v>
      </c>
      <c r="G1900" s="34" t="n">
        <v>0</v>
      </c>
      <c r="H1900" s="38" t="n">
        <v>0</v>
      </c>
      <c r="I1900" s="38" t="n">
        <v>0.06</v>
      </c>
      <c r="J1900" s="13"/>
    </row>
    <row r="1901" ht="22.5" customHeight="1">
      <c r="A1901" s="12" t="n">
        <f>WEEKNUM(B1901,2)</f>
        <v>36</v>
      </c>
      <c r="B1901" s="32" t="n">
        <v>46266</v>
      </c>
      <c r="C1901" s="51" t="n">
        <v>10815258</v>
      </c>
      <c r="D1901" s="62" t="s">
        <v>44</v>
      </c>
      <c r="E1901" s="51" t="s">
        <v>14</v>
      </c>
      <c r="F1901" s="38" t="s">
        <v>15</v>
      </c>
      <c r="G1901" s="34" t="n">
        <v>9</v>
      </c>
      <c r="H1901" s="38" t="n">
        <v>0.203</v>
      </c>
      <c r="I1901" s="38" t="n">
        <v>1.827</v>
      </c>
      <c r="J1901" s="13"/>
    </row>
    <row r="1902" ht="22.5" customHeight="1">
      <c r="A1902" s="12" t="n">
        <f>WEEKNUM(B1902,2)</f>
        <v>36</v>
      </c>
      <c r="B1902" s="32" t="n">
        <v>46266</v>
      </c>
      <c r="C1902" s="51" t="n">
        <v>91535229</v>
      </c>
      <c r="D1902" s="62" t="s">
        <v>28</v>
      </c>
      <c r="E1902" s="51" t="s">
        <v>39</v>
      </c>
      <c r="F1902" s="38" t="s">
        <v>15</v>
      </c>
      <c r="G1902" s="34" t="n">
        <v>4</v>
      </c>
      <c r="H1902" s="38" t="n">
        <v>0.03</v>
      </c>
      <c r="I1902" s="38" t="n">
        <v>0.12</v>
      </c>
      <c r="J1902" s="13"/>
    </row>
    <row r="1903" ht="22.5" customHeight="1">
      <c r="A1903" s="12" t="n">
        <f>WEEKNUM(B1903,2)</f>
        <v>36</v>
      </c>
      <c r="B1903" s="32" t="n">
        <v>46266</v>
      </c>
      <c r="C1903" s="51" t="n">
        <v>91535331</v>
      </c>
      <c r="D1903" s="62" t="s">
        <v>28</v>
      </c>
      <c r="E1903" s="51" t="s">
        <v>29</v>
      </c>
      <c r="F1903" s="38" t="s">
        <v>15</v>
      </c>
      <c r="G1903" s="57" t="n">
        <v>8</v>
      </c>
      <c r="H1903" s="38" t="n">
        <v>0.03</v>
      </c>
      <c r="I1903" s="38" t="n">
        <v>0.24</v>
      </c>
      <c r="J1903" s="13"/>
    </row>
    <row r="1904" ht="22.5" customHeight="1">
      <c r="A1904" s="12" t="n">
        <f>WEEKNUM(B1904,2)</f>
        <v>36</v>
      </c>
      <c r="B1904" s="32" t="n">
        <v>46266</v>
      </c>
      <c r="C1904" s="51" t="n">
        <v>11324493</v>
      </c>
      <c r="D1904" s="62" t="s">
        <v>28</v>
      </c>
      <c r="E1904" s="51" t="s">
        <v>17</v>
      </c>
      <c r="F1904" s="12" t="s">
        <v>15</v>
      </c>
      <c r="G1904" s="34" t="n">
        <v>4</v>
      </c>
      <c r="H1904" s="38" t="n">
        <v>0.28</v>
      </c>
      <c r="I1904" s="38" t="n">
        <v>1.12</v>
      </c>
      <c r="J1904" s="13"/>
    </row>
    <row r="1905" ht="22.5" customHeight="1">
      <c r="A1905" s="12" t="n">
        <f>WEEKNUM(B1905,2)</f>
        <v>36</v>
      </c>
      <c r="B1905" s="32" t="n">
        <v>46266</v>
      </c>
      <c r="C1905" s="51" t="n">
        <v>10298628</v>
      </c>
      <c r="D1905" s="62" t="s">
        <v>45</v>
      </c>
      <c r="E1905" s="51" t="s">
        <v>14</v>
      </c>
      <c r="F1905" s="12" t="s">
        <v>26</v>
      </c>
      <c r="G1905" s="57" t="n">
        <v>1</v>
      </c>
      <c r="H1905" s="38" t="n">
        <v>0.57</v>
      </c>
      <c r="I1905" s="38" t="n">
        <v>0.57</v>
      </c>
      <c r="J1905" s="13"/>
    </row>
    <row r="1906" ht="22.5" customHeight="1">
      <c r="A1906" s="12" t="n">
        <f>WEEKNUM(B1906,2)</f>
        <v>36</v>
      </c>
      <c r="B1906" s="32" t="n">
        <v>46266</v>
      </c>
      <c r="C1906" s="51" t="n">
        <v>11655595</v>
      </c>
      <c r="D1906" s="62" t="s">
        <v>46</v>
      </c>
      <c r="E1906" s="51" t="s">
        <v>14</v>
      </c>
      <c r="F1906" s="12" t="s">
        <v>26</v>
      </c>
      <c r="G1906" s="34" t="n">
        <v>1</v>
      </c>
      <c r="H1906" s="38" t="n">
        <v>0.65</v>
      </c>
      <c r="I1906" s="38" t="n">
        <v>0.65</v>
      </c>
      <c r="J1906" s="13"/>
    </row>
    <row r="1907" ht="22.5" customHeight="1">
      <c r="A1907" s="12" t="n">
        <f>WEEKNUM(B1907,2)</f>
        <v>36</v>
      </c>
      <c r="B1907" s="32" t="n">
        <v>46266</v>
      </c>
      <c r="C1907" s="51" t="n">
        <v>11655596</v>
      </c>
      <c r="D1907" s="62" t="s">
        <v>46</v>
      </c>
      <c r="E1907" s="51" t="s">
        <v>14</v>
      </c>
      <c r="F1907" s="12" t="s">
        <v>12</v>
      </c>
      <c r="G1907" s="34" t="n">
        <v>0</v>
      </c>
      <c r="H1907" s="38" t="n">
        <v>0</v>
      </c>
      <c r="I1907" s="38" t="n">
        <v>0</v>
      </c>
      <c r="J1907" s="13"/>
    </row>
    <row r="1908" ht="22.5" customHeight="1">
      <c r="A1908" s="12" t="n">
        <f>WEEKNUM(B1908,2)</f>
        <v>36</v>
      </c>
      <c r="B1908" s="32" t="n">
        <v>46266</v>
      </c>
      <c r="C1908" s="51" t="n">
        <v>11690183</v>
      </c>
      <c r="D1908" s="62" t="s">
        <v>41</v>
      </c>
      <c r="E1908" s="51" t="s">
        <v>14</v>
      </c>
      <c r="F1908" s="12" t="s">
        <v>15</v>
      </c>
      <c r="G1908" s="57" t="n">
        <v>24</v>
      </c>
      <c r="H1908" s="38" t="n">
        <v>0.138</v>
      </c>
      <c r="I1908" s="38" t="n">
        <v>3.3</v>
      </c>
      <c r="J1908" s="13"/>
    </row>
    <row r="1909" ht="22.5" customHeight="1">
      <c r="A1909" s="12" t="n">
        <f>WEEKNUM(B1909,2)</f>
        <v>36</v>
      </c>
      <c r="B1909" s="32" t="n">
        <v>46266</v>
      </c>
      <c r="C1909" s="51" t="n">
        <v>7953512</v>
      </c>
      <c r="D1909" s="62" t="s">
        <v>45</v>
      </c>
      <c r="E1909" s="51" t="s">
        <v>14</v>
      </c>
      <c r="F1909" s="12" t="s">
        <v>15</v>
      </c>
      <c r="G1909" s="57" t="n">
        <v>300</v>
      </c>
      <c r="H1909" s="38" t="n">
        <v>0.16</v>
      </c>
      <c r="I1909" s="38" t="n">
        <v>48</v>
      </c>
      <c r="J1909" s="13"/>
    </row>
    <row r="1910" ht="22.5" customHeight="1">
      <c r="A1910" s="12" t="n">
        <f>WEEKNUM(B1910,2)</f>
        <v>36</v>
      </c>
      <c r="B1910" s="32" t="n">
        <v>46266</v>
      </c>
      <c r="C1910" s="51" t="n">
        <v>11763482</v>
      </c>
      <c r="D1910" s="62" t="s">
        <v>46</v>
      </c>
      <c r="E1910" s="51" t="s">
        <v>14</v>
      </c>
      <c r="F1910" s="12" t="s">
        <v>12</v>
      </c>
      <c r="G1910" s="34" t="n">
        <v>0</v>
      </c>
      <c r="H1910" s="38" t="n">
        <v>0</v>
      </c>
      <c r="I1910" s="38" t="n">
        <v>0.3211</v>
      </c>
      <c r="J1910" s="13"/>
    </row>
    <row r="1911" ht="22.5" customHeight="1">
      <c r="A1911" s="12" t="n">
        <f>WEEKNUM(B1911,2)</f>
        <v>36</v>
      </c>
      <c r="B1911" s="32" t="n">
        <v>46266</v>
      </c>
      <c r="C1911" s="51" t="n">
        <v>5464039</v>
      </c>
      <c r="D1911" s="62" t="s">
        <v>28</v>
      </c>
      <c r="E1911" s="51" t="s">
        <v>47</v>
      </c>
      <c r="F1911" s="60" t="s">
        <v>15</v>
      </c>
      <c r="G1911" s="58" t="n">
        <v>1324</v>
      </c>
      <c r="H1911" s="59" t="n">
        <v>0.295</v>
      </c>
      <c r="I1911" s="59" t="n">
        <v>390.415</v>
      </c>
      <c r="J1911" s="13"/>
    </row>
    <row r="1912" ht="22.5" customHeight="1">
      <c r="A1912" s="12" t="n">
        <f>WEEKNUM(B1912,2)</f>
        <v>36</v>
      </c>
      <c r="B1912" s="32" t="n">
        <v>46266</v>
      </c>
      <c r="C1912" s="51" t="n">
        <v>8057746</v>
      </c>
      <c r="D1912" s="62" t="s">
        <v>28</v>
      </c>
      <c r="E1912" s="51" t="s">
        <v>47</v>
      </c>
      <c r="F1912" s="12" t="s">
        <v>15</v>
      </c>
      <c r="G1912" s="34" t="n">
        <v>1</v>
      </c>
      <c r="H1912" s="38" t="n">
        <v>0.28</v>
      </c>
      <c r="I1912" s="38" t="n">
        <v>0.28</v>
      </c>
      <c r="J1912" s="13"/>
    </row>
    <row r="1913" ht="22.5" customHeight="1">
      <c r="A1913" s="12" t="n">
        <f>WEEKNUM(B1913,2)</f>
        <v>36</v>
      </c>
      <c r="B1913" s="32" t="n">
        <v>46266</v>
      </c>
      <c r="C1913" s="51" t="n">
        <v>91399821</v>
      </c>
      <c r="D1913" s="61" t="s">
        <v>43</v>
      </c>
      <c r="E1913" s="51" t="s">
        <v>14</v>
      </c>
      <c r="F1913" s="12" t="s">
        <v>26</v>
      </c>
      <c r="G1913" s="34" t="n">
        <v>399</v>
      </c>
      <c r="H1913" s="38" t="n">
        <v>0.08</v>
      </c>
      <c r="I1913" s="38" t="n">
        <v>32.76</v>
      </c>
      <c r="J1913" s="13"/>
    </row>
    <row r="1914" ht="22.5" customHeight="1">
      <c r="A1914" s="12" t="n">
        <f>WEEKNUM(B1914,2)</f>
        <v>36</v>
      </c>
      <c r="B1914" s="32" t="n">
        <v>46266</v>
      </c>
      <c r="C1914" s="51" t="n">
        <v>8670368</v>
      </c>
      <c r="D1914" s="61" t="s">
        <v>16</v>
      </c>
      <c r="E1914" s="51" t="s">
        <v>11</v>
      </c>
      <c r="F1914" s="12" t="s">
        <v>32</v>
      </c>
      <c r="G1914" s="34" t="n">
        <v>8</v>
      </c>
      <c r="H1914" s="38" t="n">
        <v>0.29</v>
      </c>
      <c r="I1914" s="38" t="n">
        <v>2.31</v>
      </c>
      <c r="J1914" s="63" t="n">
        <v>0</v>
      </c>
    </row>
    <row r="1915" ht="22.5" customHeight="1">
      <c r="A1915" s="12" t="n">
        <f>WEEKNUM(B1915,2)</f>
        <v>36</v>
      </c>
      <c r="B1915" s="32" t="n">
        <v>46266</v>
      </c>
      <c r="C1915" s="51" t="n">
        <v>10514860</v>
      </c>
      <c r="D1915" s="62" t="s">
        <v>46</v>
      </c>
      <c r="E1915" s="51" t="s">
        <v>14</v>
      </c>
      <c r="F1915" s="12" t="s">
        <v>15</v>
      </c>
      <c r="G1915" s="34" t="n">
        <v>192</v>
      </c>
      <c r="H1915" s="38" t="n">
        <v>0.7</v>
      </c>
      <c r="I1915" s="38" t="n">
        <v>134.4</v>
      </c>
      <c r="J1915" s="13"/>
    </row>
    <row r="1916" ht="22.5" customHeight="1">
      <c r="A1916" s="12" t="n">
        <f>WEEKNUM(B1916,2)</f>
        <v>36</v>
      </c>
      <c r="B1916" s="32" t="n">
        <v>46266</v>
      </c>
      <c r="C1916" s="51" t="n">
        <v>91532857</v>
      </c>
      <c r="D1916" s="62" t="s">
        <v>48</v>
      </c>
      <c r="E1916" s="51" t="s">
        <v>14</v>
      </c>
      <c r="F1916" s="12" t="s">
        <v>12</v>
      </c>
      <c r="G1916" s="34" t="n">
        <v>51</v>
      </c>
      <c r="H1916" s="38" t="n">
        <v>0.161</v>
      </c>
      <c r="I1916" s="38" t="n">
        <v>8.2071</v>
      </c>
      <c r="J1916" s="13"/>
    </row>
    <row r="1917" ht="22.5" customHeight="1">
      <c r="A1917" s="12" t="n">
        <f>WEEKNUM(B1917,2)</f>
        <v>36</v>
      </c>
      <c r="B1917" s="32" t="n">
        <v>46266</v>
      </c>
      <c r="C1917" s="51" t="n">
        <v>91534913</v>
      </c>
      <c r="D1917" s="62" t="s">
        <v>49</v>
      </c>
      <c r="E1917" s="51" t="s">
        <v>50</v>
      </c>
      <c r="F1917" s="12" t="s">
        <v>15</v>
      </c>
      <c r="G1917" s="34" t="n">
        <v>15</v>
      </c>
      <c r="H1917" s="38" t="n">
        <v>1</v>
      </c>
      <c r="I1917" s="38" t="n">
        <v>15</v>
      </c>
      <c r="J1917" s="13"/>
    </row>
    <row r="1918" ht="22.5" customHeight="1">
      <c r="A1918" s="12" t="n">
        <f>WEEKNUM(B1918,2)</f>
        <v>36</v>
      </c>
      <c r="B1918" s="32" t="n">
        <v>46266</v>
      </c>
      <c r="C1918" s="51" t="n">
        <v>91538336</v>
      </c>
      <c r="D1918" s="62" t="s">
        <v>90</v>
      </c>
      <c r="E1918" s="51" t="s">
        <v>36</v>
      </c>
      <c r="F1918" s="12" t="s">
        <v>15</v>
      </c>
      <c r="G1918" s="34" t="n">
        <v>1</v>
      </c>
      <c r="H1918" s="38" t="n">
        <v>0.8</v>
      </c>
      <c r="I1918" s="38" t="n">
        <v>0.8</v>
      </c>
      <c r="J1918" s="13"/>
    </row>
    <row r="1919" ht="22.5" customHeight="1">
      <c r="A1919" s="12" t="n">
        <f>WEEKNUM(B1919,2)</f>
        <v>36</v>
      </c>
      <c r="B1919" s="32" t="n">
        <v>46266</v>
      </c>
      <c r="C1919" s="51" t="n">
        <v>91533906</v>
      </c>
      <c r="D1919" s="62" t="s">
        <v>51</v>
      </c>
      <c r="E1919" s="51" t="s">
        <v>52</v>
      </c>
      <c r="F1919" s="12" t="s">
        <v>15</v>
      </c>
      <c r="G1919" s="34" t="n">
        <v>0</v>
      </c>
      <c r="H1919" s="38" t="n">
        <v>0</v>
      </c>
      <c r="I1919" s="38" t="n">
        <v>0</v>
      </c>
      <c r="J1919" s="13"/>
    </row>
    <row r="1920" ht="22.5" customHeight="1">
      <c r="A1920" s="12" t="n">
        <f>WEEKNUM(B1920,2)</f>
        <v>36</v>
      </c>
      <c r="B1920" s="32" t="n">
        <v>46266</v>
      </c>
      <c r="C1920" s="51" t="n">
        <v>91538334</v>
      </c>
      <c r="D1920" s="62" t="s">
        <v>90</v>
      </c>
      <c r="E1920" s="51" t="s">
        <v>18</v>
      </c>
      <c r="F1920" s="12" t="s">
        <v>15</v>
      </c>
      <c r="G1920" s="34" t="n">
        <v>2</v>
      </c>
      <c r="H1920" s="38" t="n">
        <v>0.8</v>
      </c>
      <c r="I1920" s="38" t="n">
        <v>1.6</v>
      </c>
      <c r="J1920" s="13"/>
    </row>
    <row r="1921" ht="22.5" customHeight="1">
      <c r="A1921" s="12" t="n">
        <f>WEEKNUM(B1921,2)</f>
        <v>36</v>
      </c>
      <c r="B1921" s="32" t="n">
        <v>46266</v>
      </c>
      <c r="C1921" s="51" t="n">
        <v>91545519</v>
      </c>
      <c r="D1921" s="62" t="s">
        <v>53</v>
      </c>
      <c r="E1921" s="51" t="s">
        <v>47</v>
      </c>
      <c r="F1921" s="12" t="s">
        <v>15</v>
      </c>
      <c r="G1921" s="34" t="n">
        <v>50</v>
      </c>
      <c r="H1921" s="38" t="n">
        <v>0.198</v>
      </c>
      <c r="I1921" s="38" t="n">
        <v>9.89</v>
      </c>
      <c r="J1921" s="13"/>
    </row>
    <row r="1922" ht="22.5" customHeight="1">
      <c r="A1922" s="12" t="n">
        <f>WEEKNUM(B1922,2)</f>
        <v>36</v>
      </c>
      <c r="B1922" s="32" t="n">
        <v>46266</v>
      </c>
      <c r="C1922" s="51" t="n">
        <v>91551388</v>
      </c>
      <c r="D1922" s="62" t="s">
        <v>54</v>
      </c>
      <c r="E1922" s="51" t="s">
        <v>34</v>
      </c>
      <c r="F1922" s="12" t="s">
        <v>12</v>
      </c>
      <c r="G1922" s="34" t="n">
        <v>21</v>
      </c>
      <c r="H1922" s="38" t="n">
        <v>0.669</v>
      </c>
      <c r="I1922" s="38" t="n">
        <v>14.0534</v>
      </c>
      <c r="J1922" s="13"/>
    </row>
    <row r="1923" ht="22.5" customHeight="1">
      <c r="A1923" s="12" t="n">
        <f>WEEKNUM(B1923,2)</f>
        <v>36</v>
      </c>
      <c r="B1923" s="32" t="n">
        <v>46266</v>
      </c>
      <c r="C1923" s="51" t="n">
        <v>91550293</v>
      </c>
      <c r="D1923" s="62" t="s">
        <v>55</v>
      </c>
      <c r="E1923" s="51" t="s">
        <v>56</v>
      </c>
      <c r="F1923" s="12" t="s">
        <v>15</v>
      </c>
      <c r="G1923" s="34" t="n">
        <v>66</v>
      </c>
      <c r="H1923" s="38" t="n">
        <v>0.35</v>
      </c>
      <c r="I1923" s="38" t="n">
        <v>23.1</v>
      </c>
      <c r="J1923" s="13"/>
    </row>
    <row r="1924" ht="22.5" customHeight="1">
      <c r="A1924" s="12" t="n">
        <f>WEEKNUM(B1924,2)</f>
        <v>36</v>
      </c>
      <c r="B1924" s="32" t="n">
        <v>46266</v>
      </c>
      <c r="C1924" s="51" t="n">
        <v>91552556</v>
      </c>
      <c r="D1924" s="62" t="s">
        <v>100</v>
      </c>
      <c r="E1924" s="51" t="s">
        <v>34</v>
      </c>
      <c r="F1924" s="12" t="s">
        <v>12</v>
      </c>
      <c r="G1924" s="34" t="n">
        <v>5</v>
      </c>
      <c r="H1924" s="38" t="n">
        <v>1.488</v>
      </c>
      <c r="I1924" s="38" t="n">
        <v>7.4419</v>
      </c>
      <c r="J1924" s="13"/>
    </row>
    <row r="1925" ht="22.5" customHeight="1">
      <c r="A1925" s="12" t="n">
        <f>WEEKNUM(B1925,2)</f>
        <v>36</v>
      </c>
      <c r="B1925" s="32" t="n">
        <v>46266</v>
      </c>
      <c r="C1925" s="51" t="n">
        <v>91551415</v>
      </c>
      <c r="D1925" s="62" t="s">
        <v>100</v>
      </c>
      <c r="E1925" s="51" t="s">
        <v>34</v>
      </c>
      <c r="F1925" s="12" t="s">
        <v>21</v>
      </c>
      <c r="G1925" s="34" t="n">
        <v>1</v>
      </c>
      <c r="H1925" s="38" t="n">
        <v>1</v>
      </c>
      <c r="I1925" s="38" t="n">
        <v>1</v>
      </c>
      <c r="J1925" s="13"/>
    </row>
    <row r="1926" ht="22.5" customHeight="1">
      <c r="A1926" s="12" t="n">
        <f>WEEKNUM(B1926,2)</f>
        <v>36</v>
      </c>
      <c r="B1926" s="32" t="n">
        <v>46266</v>
      </c>
      <c r="C1926" s="51" t="n">
        <v>91550294</v>
      </c>
      <c r="D1926" s="62" t="s">
        <v>87</v>
      </c>
      <c r="E1926" s="51" t="s">
        <v>34</v>
      </c>
      <c r="F1926" s="12" t="s">
        <v>15</v>
      </c>
      <c r="G1926" s="34" t="n">
        <v>4</v>
      </c>
      <c r="H1926" s="38" t="n">
        <v>0.8</v>
      </c>
      <c r="I1926" s="38" t="n">
        <v>3.2</v>
      </c>
      <c r="J1926" s="13"/>
    </row>
    <row r="1927" ht="22.5" customHeight="1">
      <c r="A1927" s="12" t="n">
        <f>WEEKNUM(B1927,2)</f>
        <v>36</v>
      </c>
      <c r="B1927" s="32" t="n">
        <v>46266</v>
      </c>
      <c r="C1927" s="51" t="n">
        <v>91551606</v>
      </c>
      <c r="D1927" s="62" t="s">
        <v>100</v>
      </c>
      <c r="E1927" s="51" t="s">
        <v>34</v>
      </c>
      <c r="F1927" s="12" t="s">
        <v>15</v>
      </c>
      <c r="G1927" s="71" t="n">
        <v>35</v>
      </c>
      <c r="H1927" s="72" t="n">
        <v>0.7</v>
      </c>
      <c r="I1927" s="72" t="n">
        <v>24.5</v>
      </c>
      <c r="J1927" s="13"/>
    </row>
    <row r="1928" ht="22.5" customHeight="1">
      <c r="A1928" s="12" t="n">
        <f>WEEKNUM(B1928,2)</f>
        <v>36</v>
      </c>
      <c r="B1928" s="32" t="n">
        <v>46266</v>
      </c>
      <c r="C1928" s="51" t="n">
        <v>9333145</v>
      </c>
      <c r="D1928" s="62" t="s">
        <v>57</v>
      </c>
      <c r="E1928" s="51" t="s">
        <v>14</v>
      </c>
      <c r="F1928" s="51" t="s">
        <v>26</v>
      </c>
      <c r="G1928" s="34" t="n">
        <v>51</v>
      </c>
      <c r="H1928" s="38" t="n">
        <v>0.4</v>
      </c>
      <c r="I1928" s="38" t="n">
        <v>20.56</v>
      </c>
      <c r="J1928" s="13"/>
    </row>
    <row r="1929" ht="22.5" customHeight="1">
      <c r="A1929" s="12" t="n">
        <f>WEEKNUM(B1929,2)</f>
        <v>36</v>
      </c>
      <c r="B1929" s="32" t="n">
        <v>46266</v>
      </c>
      <c r="C1929" s="51" t="n">
        <v>91555309</v>
      </c>
      <c r="D1929" s="62" t="s">
        <v>53</v>
      </c>
      <c r="E1929" s="51" t="s">
        <v>39</v>
      </c>
      <c r="F1929" s="12" t="s">
        <v>15</v>
      </c>
      <c r="G1929" s="58" t="n">
        <v>102</v>
      </c>
      <c r="H1929" s="59" t="n">
        <v>0.196</v>
      </c>
      <c r="I1929" s="59" t="n">
        <v>20</v>
      </c>
      <c r="J1929" s="13"/>
    </row>
    <row r="1930" ht="22.5" customHeight="1">
      <c r="A1930" s="12" t="n">
        <f>WEEKNUM(B1930,2)</f>
        <v>36</v>
      </c>
      <c r="B1930" s="32" t="n">
        <v>46266</v>
      </c>
      <c r="C1930" s="51" t="n">
        <v>91554853</v>
      </c>
      <c r="D1930" s="62" t="s">
        <v>53</v>
      </c>
      <c r="E1930" s="51" t="s">
        <v>39</v>
      </c>
      <c r="F1930" s="12" t="s">
        <v>21</v>
      </c>
      <c r="G1930" s="34" t="n">
        <v>3</v>
      </c>
      <c r="H1930" s="38" t="n">
        <v>0.3</v>
      </c>
      <c r="I1930" s="38" t="n">
        <v>0.9</v>
      </c>
      <c r="J1930" s="13"/>
    </row>
    <row r="1931" ht="22.5" customHeight="1">
      <c r="A1931" s="12" t="n">
        <f>WEEKNUM(B1931,2)</f>
        <v>36</v>
      </c>
      <c r="B1931" s="32" t="n">
        <v>46266</v>
      </c>
      <c r="C1931" s="51" t="n">
        <v>91399439</v>
      </c>
      <c r="D1931" s="62" t="s">
        <v>64</v>
      </c>
      <c r="E1931" s="51" t="s">
        <v>29</v>
      </c>
      <c r="F1931" s="60" t="s">
        <v>15</v>
      </c>
      <c r="G1931" s="60" t="n">
        <v>33</v>
      </c>
      <c r="H1931" s="59" t="n">
        <v>0.1</v>
      </c>
      <c r="I1931" s="59" t="n">
        <v>3.3</v>
      </c>
      <c r="J1931" s="13"/>
    </row>
    <row r="1932" ht="22.5" customHeight="1">
      <c r="A1932" s="12" t="n">
        <f>WEEKNUM(B1932,2)</f>
        <v>36</v>
      </c>
      <c r="B1932" s="32" t="n">
        <v>46266</v>
      </c>
      <c r="C1932" s="51" t="n">
        <v>91399437</v>
      </c>
      <c r="D1932" s="62" t="s">
        <v>65</v>
      </c>
      <c r="E1932" s="55" t="s">
        <v>63</v>
      </c>
      <c r="F1932" s="12" t="s">
        <v>15</v>
      </c>
      <c r="G1932" s="34" t="n">
        <v>50</v>
      </c>
      <c r="H1932" s="38" t="n">
        <v>0.15</v>
      </c>
      <c r="I1932" s="38" t="n">
        <v>7.5</v>
      </c>
      <c r="J1932" s="13"/>
    </row>
    <row r="1933" ht="22.5" customHeight="1">
      <c r="A1933" s="12" t="n">
        <f>WEEKNUM(B1933,2)</f>
        <v>36</v>
      </c>
      <c r="B1933" s="32" t="n">
        <v>46266</v>
      </c>
      <c r="C1933" s="51" t="n">
        <v>5556054</v>
      </c>
      <c r="D1933" s="62" t="s">
        <v>66</v>
      </c>
      <c r="E1933" s="51" t="s">
        <v>39</v>
      </c>
      <c r="F1933" s="12" t="s">
        <v>15</v>
      </c>
      <c r="G1933" s="56" t="n">
        <v>2</v>
      </c>
      <c r="H1933" s="38" t="n">
        <v>0.75</v>
      </c>
      <c r="I1933" s="38" t="n">
        <v>1.5</v>
      </c>
      <c r="J1933" s="13"/>
    </row>
    <row r="1934" ht="22.5" customHeight="1">
      <c r="A1934" s="12" t="n">
        <f>WEEKNUM(B1934,2)</f>
        <v>36</v>
      </c>
      <c r="B1934" s="32" t="n">
        <v>46266</v>
      </c>
      <c r="C1934" s="51" t="n">
        <v>8628042</v>
      </c>
      <c r="D1934" s="62" t="s">
        <v>30</v>
      </c>
      <c r="E1934" s="51" t="s">
        <v>14</v>
      </c>
      <c r="F1934" s="12" t="s">
        <v>26</v>
      </c>
      <c r="G1934" s="12" t="n">
        <v>542</v>
      </c>
      <c r="H1934" s="38" t="n">
        <v>1.646</v>
      </c>
      <c r="I1934" s="38" t="n">
        <v>892.28</v>
      </c>
      <c r="J1934" s="13"/>
    </row>
    <row r="1935" ht="22.5" customHeight="1">
      <c r="A1935" s="12" t="n">
        <f>WEEKNUM(B1935,2)</f>
        <v>36</v>
      </c>
      <c r="B1935" s="32" t="n">
        <v>46266</v>
      </c>
      <c r="C1935" s="51" t="n">
        <v>9297014</v>
      </c>
      <c r="D1935" s="62" t="s">
        <v>13</v>
      </c>
      <c r="E1935" s="51" t="s">
        <v>14</v>
      </c>
      <c r="F1935" s="12" t="s">
        <v>26</v>
      </c>
      <c r="G1935" s="12" t="n">
        <v>295</v>
      </c>
      <c r="H1935" s="38" t="n">
        <v>0.27</v>
      </c>
      <c r="I1935" s="38" t="n">
        <v>80.86</v>
      </c>
      <c r="J1935" s="13"/>
    </row>
    <row r="1936" ht="22.5" customHeight="1">
      <c r="A1936" s="12" t="n">
        <f>WEEKNUM(B1936,2)</f>
        <v>36</v>
      </c>
      <c r="B1936" s="32" t="n">
        <v>46266</v>
      </c>
      <c r="C1936" s="51" t="n">
        <v>7815836</v>
      </c>
      <c r="D1936" s="62" t="s">
        <v>67</v>
      </c>
      <c r="E1936" s="51" t="s">
        <v>39</v>
      </c>
      <c r="F1936" s="12" t="s">
        <v>15</v>
      </c>
      <c r="G1936" s="56" t="n">
        <v>2608</v>
      </c>
      <c r="H1936" s="38" t="n">
        <v>0.115</v>
      </c>
      <c r="I1936" s="38" t="n">
        <v>298.83</v>
      </c>
      <c r="J1936" s="13"/>
    </row>
    <row r="1937" ht="22.5" customHeight="1">
      <c r="A1937" s="12" t="n">
        <f>WEEKNUM(B1937,2)</f>
        <v>36</v>
      </c>
      <c r="B1937" s="32" t="n">
        <v>46266</v>
      </c>
      <c r="C1937" s="51" t="n">
        <v>9751142</v>
      </c>
      <c r="D1937" s="62" t="s">
        <v>93</v>
      </c>
      <c r="E1937" s="51" t="s">
        <v>11</v>
      </c>
      <c r="F1937" s="38" t="s">
        <v>32</v>
      </c>
      <c r="G1937" s="56" t="n">
        <v>2</v>
      </c>
      <c r="H1937" s="38" t="n">
        <v>1.14</v>
      </c>
      <c r="I1937" s="38" t="n">
        <v>2.28</v>
      </c>
      <c r="J1937" s="63" t="n">
        <v>2.279</v>
      </c>
    </row>
    <row r="1938" ht="22.5" customHeight="1">
      <c r="A1938" s="12" t="n">
        <f>WEEKNUM(B1938,2)</f>
        <v>36</v>
      </c>
      <c r="B1938" s="32" t="n">
        <v>46266</v>
      </c>
      <c r="C1938" s="51" t="n">
        <v>8312006</v>
      </c>
      <c r="D1938" s="62" t="s">
        <v>68</v>
      </c>
      <c r="E1938" s="51" t="s">
        <v>14</v>
      </c>
      <c r="F1938" s="12" t="s">
        <v>15</v>
      </c>
      <c r="G1938" s="56" t="n">
        <v>50</v>
      </c>
      <c r="H1938" s="38" t="n">
        <v>0.12</v>
      </c>
      <c r="I1938" s="38" t="n">
        <v>6</v>
      </c>
      <c r="J1938" s="13"/>
    </row>
    <row r="1939" ht="22.5" customHeight="1">
      <c r="A1939" s="12" t="n">
        <f>WEEKNUM(B1939,2)</f>
        <v>36</v>
      </c>
      <c r="B1939" s="32" t="n">
        <v>46266</v>
      </c>
      <c r="C1939" s="51" t="n">
        <v>8758947</v>
      </c>
      <c r="D1939" s="62" t="s">
        <v>101</v>
      </c>
      <c r="E1939" s="51" t="s">
        <v>39</v>
      </c>
      <c r="F1939" s="12" t="s">
        <v>15</v>
      </c>
      <c r="G1939" s="56" t="n">
        <v>1</v>
      </c>
      <c r="H1939" s="38" t="n">
        <v>0.14</v>
      </c>
      <c r="I1939" s="38" t="n">
        <v>0.14</v>
      </c>
      <c r="J1939" s="13"/>
    </row>
    <row r="1940" ht="22.5" customHeight="1">
      <c r="A1940" s="12" t="n">
        <f>WEEKNUM(B1940,2)</f>
        <v>36</v>
      </c>
      <c r="B1940" s="32" t="n">
        <v>46266</v>
      </c>
      <c r="C1940" s="51" t="n">
        <v>9096620</v>
      </c>
      <c r="D1940" s="62" t="s">
        <v>101</v>
      </c>
      <c r="E1940" s="51" t="s">
        <v>39</v>
      </c>
      <c r="F1940" s="12" t="s">
        <v>26</v>
      </c>
      <c r="G1940" s="56" t="n">
        <v>23</v>
      </c>
      <c r="H1940" s="38" t="n">
        <v>0.17</v>
      </c>
      <c r="I1940" s="38" t="n">
        <v>3.95</v>
      </c>
      <c r="J1940" s="13"/>
    </row>
    <row r="1941" ht="22.5" customHeight="1">
      <c r="A1941" s="12" t="n">
        <f>WEEKNUM(B1941,2)</f>
        <v>36</v>
      </c>
      <c r="B1941" s="32" t="n">
        <v>46266</v>
      </c>
      <c r="C1941" s="51" t="n">
        <v>91467820</v>
      </c>
      <c r="D1941" s="62" t="s">
        <v>69</v>
      </c>
      <c r="E1941" s="51" t="s">
        <v>39</v>
      </c>
      <c r="F1941" s="12" t="s">
        <v>15</v>
      </c>
      <c r="G1941" s="56" t="n">
        <v>600</v>
      </c>
      <c r="H1941" s="38" t="n">
        <v>0.1</v>
      </c>
      <c r="I1941" s="38" t="n">
        <v>60</v>
      </c>
      <c r="J1941" s="13"/>
    </row>
    <row r="1942" ht="22.5" customHeight="1">
      <c r="A1942" s="12" t="n">
        <f>WEEKNUM(B1942,2)</f>
        <v>36</v>
      </c>
      <c r="B1942" s="32" t="n">
        <v>46266</v>
      </c>
      <c r="C1942" s="51" t="n">
        <v>91467821</v>
      </c>
      <c r="D1942" s="62" t="s">
        <v>69</v>
      </c>
      <c r="E1942" s="51" t="s">
        <v>17</v>
      </c>
      <c r="F1942" s="12" t="s">
        <v>15</v>
      </c>
      <c r="G1942" s="56" t="n">
        <v>100</v>
      </c>
      <c r="H1942" s="38" t="n">
        <v>0.17</v>
      </c>
      <c r="I1942" s="38" t="n">
        <v>17</v>
      </c>
      <c r="J1942" s="13"/>
    </row>
    <row r="1943" ht="22.5" customHeight="1">
      <c r="A1943" s="12" t="n">
        <f>WEEKNUM(B1943,2)</f>
        <v>36</v>
      </c>
      <c r="B1943" s="32" t="n">
        <v>46266</v>
      </c>
      <c r="C1943" s="51" t="n">
        <v>10295313</v>
      </c>
      <c r="D1943" s="62" t="s">
        <v>68</v>
      </c>
      <c r="E1943" s="51" t="s">
        <v>14</v>
      </c>
      <c r="F1943" s="12" t="s">
        <v>15</v>
      </c>
      <c r="G1943" s="56" t="n">
        <v>0</v>
      </c>
      <c r="H1943" s="38" t="n">
        <v>0</v>
      </c>
      <c r="I1943" s="38" t="n">
        <v>0</v>
      </c>
      <c r="J1943" s="13"/>
    </row>
    <row r="1944" ht="22.5" customHeight="1">
      <c r="A1944" s="12" t="n">
        <f>WEEKNUM(B1944,2)</f>
        <v>36</v>
      </c>
      <c r="B1944" s="32" t="n">
        <v>46266</v>
      </c>
      <c r="C1944" s="51" t="n">
        <v>91496145</v>
      </c>
      <c r="D1944" s="62" t="s">
        <v>69</v>
      </c>
      <c r="E1944" s="55" t="s">
        <v>63</v>
      </c>
      <c r="F1944" s="12" t="s">
        <v>15</v>
      </c>
      <c r="G1944" s="56" t="n">
        <v>50</v>
      </c>
      <c r="H1944" s="38" t="n">
        <v>0.15</v>
      </c>
      <c r="I1944" s="38" t="n">
        <v>7.5</v>
      </c>
      <c r="J1944" s="13"/>
    </row>
    <row r="1945" ht="22.5" customHeight="1">
      <c r="A1945" s="12" t="n">
        <f>WEEKNUM(B1945,2)</f>
        <v>36</v>
      </c>
      <c r="B1945" s="32" t="n">
        <v>46266</v>
      </c>
      <c r="C1945" s="51" t="n">
        <v>91496146</v>
      </c>
      <c r="D1945" s="62" t="s">
        <v>69</v>
      </c>
      <c r="E1945" s="51" t="s">
        <v>47</v>
      </c>
      <c r="F1945" s="12" t="s">
        <v>15</v>
      </c>
      <c r="G1945" s="56" t="n">
        <v>198</v>
      </c>
      <c r="H1945" s="38" t="n">
        <v>0.14</v>
      </c>
      <c r="I1945" s="38" t="n">
        <v>27.72</v>
      </c>
      <c r="J1945" s="13"/>
    </row>
    <row r="1946" ht="22.5" customHeight="1">
      <c r="A1946" s="12" t="n">
        <f>WEEKNUM(B1946,2)</f>
        <v>36</v>
      </c>
      <c r="B1946" s="32" t="n">
        <v>46266</v>
      </c>
      <c r="C1946" s="51" t="n">
        <v>91496147</v>
      </c>
      <c r="D1946" s="62" t="s">
        <v>69</v>
      </c>
      <c r="E1946" s="51" t="s">
        <v>11</v>
      </c>
      <c r="F1946" s="12" t="s">
        <v>15</v>
      </c>
      <c r="G1946" s="56" t="n">
        <v>150</v>
      </c>
      <c r="H1946" s="38" t="n">
        <v>0.13</v>
      </c>
      <c r="I1946" s="38" t="n">
        <v>19.5</v>
      </c>
      <c r="J1946" s="13"/>
    </row>
    <row r="1947" ht="22.5" customHeight="1">
      <c r="A1947" s="12" t="n">
        <f>WEEKNUM(B1947,2)</f>
        <v>36</v>
      </c>
      <c r="B1947" s="32" t="n">
        <v>46266</v>
      </c>
      <c r="C1947" s="51" t="n">
        <v>91496148</v>
      </c>
      <c r="D1947" s="62" t="s">
        <v>69</v>
      </c>
      <c r="E1947" s="51" t="s">
        <v>14</v>
      </c>
      <c r="F1947" s="12" t="s">
        <v>15</v>
      </c>
      <c r="G1947" s="56" t="n">
        <v>300</v>
      </c>
      <c r="H1947" s="38" t="n">
        <v>0.15</v>
      </c>
      <c r="I1947" s="38" t="n">
        <v>45</v>
      </c>
      <c r="J1947" s="13"/>
    </row>
    <row r="1948" ht="22.5" customHeight="1">
      <c r="A1948" s="12" t="n">
        <f>WEEKNUM(B1948,2)</f>
        <v>36</v>
      </c>
      <c r="B1948" s="32" t="n">
        <v>46266</v>
      </c>
      <c r="C1948" s="51" t="n">
        <v>10765365</v>
      </c>
      <c r="D1948" s="62" t="s">
        <v>70</v>
      </c>
      <c r="E1948" s="55" t="s">
        <v>63</v>
      </c>
      <c r="F1948" s="12" t="s">
        <v>15</v>
      </c>
      <c r="G1948" s="56" t="n">
        <v>50</v>
      </c>
      <c r="H1948" s="38" t="n">
        <v>0.202</v>
      </c>
      <c r="I1948" s="38" t="n">
        <v>10.08</v>
      </c>
      <c r="J1948" s="13"/>
    </row>
    <row r="1949" ht="22.5" customHeight="1">
      <c r="A1949" s="12" t="n">
        <f>WEEKNUM(B1949,2)</f>
        <v>36</v>
      </c>
      <c r="B1949" s="32" t="n">
        <v>46266</v>
      </c>
      <c r="C1949" s="51" t="n">
        <v>11079953</v>
      </c>
      <c r="D1949" s="62" t="s">
        <v>66</v>
      </c>
      <c r="E1949" s="51" t="s">
        <v>39</v>
      </c>
      <c r="F1949" s="12" t="s">
        <v>15</v>
      </c>
      <c r="G1949" s="56" t="n">
        <v>0</v>
      </c>
      <c r="H1949" s="38" t="n">
        <v>0</v>
      </c>
      <c r="I1949" s="38" t="n">
        <v>0</v>
      </c>
      <c r="J1949" s="13"/>
    </row>
    <row r="1950" ht="22.5" customHeight="1">
      <c r="A1950" s="12" t="n">
        <f>WEEKNUM(B1950,2)</f>
        <v>36</v>
      </c>
      <c r="B1950" s="32" t="n">
        <v>46266</v>
      </c>
      <c r="C1950" s="51" t="n">
        <v>11079265</v>
      </c>
      <c r="D1950" s="62" t="s">
        <v>93</v>
      </c>
      <c r="E1950" s="51" t="s">
        <v>11</v>
      </c>
      <c r="F1950" s="38" t="s">
        <v>32</v>
      </c>
      <c r="G1950" s="56" t="n">
        <v>0</v>
      </c>
      <c r="H1950" s="38" t="n">
        <v>0</v>
      </c>
      <c r="I1950" s="38" t="n">
        <v>0.02</v>
      </c>
      <c r="J1950" s="63" t="n">
        <v>0</v>
      </c>
    </row>
    <row r="1951" ht="22.5" customHeight="1">
      <c r="A1951" s="12" t="n">
        <f>WEEKNUM(B1951,2)</f>
        <v>36</v>
      </c>
      <c r="B1951" s="32" t="n">
        <v>46266</v>
      </c>
      <c r="C1951" s="51" t="n">
        <v>9535696</v>
      </c>
      <c r="D1951" s="62" t="s">
        <v>89</v>
      </c>
      <c r="E1951" s="55" t="s">
        <v>39</v>
      </c>
      <c r="F1951" s="12" t="s">
        <v>15</v>
      </c>
      <c r="G1951" s="56" t="n">
        <v>0</v>
      </c>
      <c r="H1951" s="38" t="n">
        <v>0</v>
      </c>
      <c r="I1951" s="38" t="n">
        <v>0</v>
      </c>
      <c r="J1951" s="13"/>
    </row>
    <row r="1952" ht="22.5" customHeight="1">
      <c r="A1952" s="12" t="n">
        <f>WEEKNUM(B1952,2)</f>
        <v>36</v>
      </c>
      <c r="B1952" s="32" t="n">
        <v>46266</v>
      </c>
      <c r="C1952" s="51" t="n">
        <v>11690181</v>
      </c>
      <c r="D1952" s="62" t="s">
        <v>71</v>
      </c>
      <c r="E1952" s="51" t="s">
        <v>14</v>
      </c>
      <c r="F1952" s="12" t="s">
        <v>15</v>
      </c>
      <c r="G1952" s="56" t="n">
        <v>100</v>
      </c>
      <c r="H1952" s="38" t="n">
        <v>0.442</v>
      </c>
      <c r="I1952" s="38" t="n">
        <v>44.19</v>
      </c>
      <c r="J1952" s="13"/>
    </row>
    <row r="1953" ht="22.5" customHeight="1">
      <c r="A1953" s="12" t="n">
        <f>WEEKNUM(B1953,2)</f>
        <v>36</v>
      </c>
      <c r="B1953" s="32" t="n">
        <v>46266</v>
      </c>
      <c r="C1953" s="51" t="n">
        <v>11690182</v>
      </c>
      <c r="D1953" s="62" t="s">
        <v>71</v>
      </c>
      <c r="E1953" s="30" t="s">
        <v>14</v>
      </c>
      <c r="F1953" s="38" t="s">
        <v>26</v>
      </c>
      <c r="G1953" s="56" t="n">
        <v>42</v>
      </c>
      <c r="H1953" s="38" t="n">
        <v>3.59</v>
      </c>
      <c r="I1953" s="38" t="n">
        <v>151.06</v>
      </c>
      <c r="J1953" s="69"/>
    </row>
    <row r="1954" ht="22.5" customHeight="1">
      <c r="A1954" s="12" t="n">
        <f>WEEKNUM(B1954,2)</f>
        <v>36</v>
      </c>
      <c r="B1954" s="32" t="n">
        <v>46266</v>
      </c>
      <c r="C1954" s="51" t="n">
        <v>11836152</v>
      </c>
      <c r="D1954" s="62" t="s">
        <v>67</v>
      </c>
      <c r="E1954" s="55" t="s">
        <v>39</v>
      </c>
      <c r="F1954" s="12" t="s">
        <v>15</v>
      </c>
      <c r="G1954" s="56" t="n">
        <v>1</v>
      </c>
      <c r="H1954" s="38" t="n">
        <v>0</v>
      </c>
      <c r="I1954" s="38" t="n">
        <v>0</v>
      </c>
      <c r="J1954" s="69"/>
    </row>
    <row r="1955" ht="22.5" customHeight="1">
      <c r="A1955" s="12" t="n">
        <f>WEEKNUM(B1955,2)</f>
        <v>36</v>
      </c>
      <c r="B1955" s="32" t="n">
        <v>46266</v>
      </c>
      <c r="C1955" s="51" t="n">
        <v>11862336</v>
      </c>
      <c r="D1955" s="62" t="s">
        <v>64</v>
      </c>
      <c r="E1955" s="30" t="s">
        <v>29</v>
      </c>
      <c r="F1955" s="12" t="s">
        <v>15</v>
      </c>
      <c r="G1955" s="56" t="n">
        <v>1</v>
      </c>
      <c r="H1955" s="38" t="n">
        <v>0</v>
      </c>
      <c r="I1955" s="38" t="n">
        <v>0</v>
      </c>
      <c r="J1955" s="69"/>
    </row>
    <row r="1956" ht="22.5" customHeight="1">
      <c r="A1956" s="12" t="n">
        <f>WEEKNUM(B1956,2)</f>
        <v>36</v>
      </c>
      <c r="B1956" s="32" t="n">
        <v>46266</v>
      </c>
      <c r="C1956" s="51" t="n">
        <v>6395488</v>
      </c>
      <c r="D1956" s="62" t="s">
        <v>42</v>
      </c>
      <c r="E1956" s="51" t="s">
        <v>14</v>
      </c>
      <c r="F1956" s="12" t="s">
        <v>15</v>
      </c>
      <c r="G1956" s="12" t="n">
        <v>200</v>
      </c>
      <c r="H1956" s="38" t="n">
        <v>0.3</v>
      </c>
      <c r="I1956" s="38" t="n">
        <v>60</v>
      </c>
      <c r="J1956" s="13"/>
    </row>
    <row r="1957" ht="22.5" customHeight="1">
      <c r="A1957" s="12" t="n">
        <f>WEEKNUM(B1957,2)</f>
        <v>36</v>
      </c>
      <c r="B1957" s="32" t="n">
        <v>46266</v>
      </c>
      <c r="C1957" s="51" t="n">
        <v>8291713</v>
      </c>
      <c r="D1957" s="61" t="s">
        <v>43</v>
      </c>
      <c r="E1957" s="55" t="s">
        <v>14</v>
      </c>
      <c r="F1957" s="12" t="s">
        <v>15</v>
      </c>
      <c r="G1957" s="34" t="n">
        <v>1500</v>
      </c>
      <c r="H1957" s="38" t="n">
        <v>0.14</v>
      </c>
      <c r="I1957" s="38" t="n">
        <v>210</v>
      </c>
      <c r="J1957" s="13"/>
    </row>
    <row r="1958" ht="22.5" customHeight="1">
      <c r="A1958" s="12" t="n">
        <f>WEEKNUM(B1958,2)</f>
        <v>36</v>
      </c>
      <c r="B1958" s="32" t="n">
        <v>46266</v>
      </c>
      <c r="C1958" s="51" t="n">
        <v>8566541</v>
      </c>
      <c r="D1958" s="61" t="s">
        <v>73</v>
      </c>
      <c r="E1958" s="30" t="s">
        <v>14</v>
      </c>
      <c r="F1958" s="38" t="s">
        <v>26</v>
      </c>
      <c r="G1958" s="34" t="n">
        <v>8</v>
      </c>
      <c r="H1958" s="38" t="n">
        <v>0</v>
      </c>
      <c r="I1958" s="38" t="n">
        <v>0</v>
      </c>
      <c r="J1958" s="13"/>
    </row>
    <row r="1959" ht="22.5" customHeight="1">
      <c r="A1959" s="12" t="n">
        <f>WEEKNUM(B1959,2)</f>
        <v>36</v>
      </c>
      <c r="B1959" s="32" t="n">
        <v>46266</v>
      </c>
      <c r="C1959" s="51" t="n">
        <v>8566084</v>
      </c>
      <c r="D1959" s="61" t="s">
        <v>74</v>
      </c>
      <c r="E1959" s="55" t="s">
        <v>29</v>
      </c>
      <c r="F1959" s="12" t="s">
        <v>15</v>
      </c>
      <c r="G1959" s="57" t="n">
        <v>63</v>
      </c>
      <c r="H1959" s="38" t="n">
        <v>0.12</v>
      </c>
      <c r="I1959" s="38" t="n">
        <v>7.56</v>
      </c>
      <c r="J1959" s="13"/>
    </row>
    <row r="1960" ht="22.5" customHeight="1">
      <c r="A1960" s="12" t="n">
        <f>WEEKNUM(B1960,2)</f>
        <v>36</v>
      </c>
      <c r="B1960" s="32" t="n">
        <v>46266</v>
      </c>
      <c r="C1960" s="51" t="n">
        <v>2937658</v>
      </c>
      <c r="D1960" s="61" t="s">
        <v>75</v>
      </c>
      <c r="E1960" s="55" t="s">
        <v>14</v>
      </c>
      <c r="F1960" s="60" t="s">
        <v>15</v>
      </c>
      <c r="G1960" s="73" t="n">
        <v>100</v>
      </c>
      <c r="H1960" s="59" t="n">
        <v>0.123</v>
      </c>
      <c r="I1960" s="59" t="n">
        <v>12.3</v>
      </c>
      <c r="J1960" s="12"/>
    </row>
    <row r="1961" ht="22.5" customHeight="1">
      <c r="A1961" s="12" t="n">
        <f>WEEKNUM(B1961,2)</f>
        <v>36</v>
      </c>
      <c r="B1961" s="32" t="n">
        <v>46266</v>
      </c>
      <c r="C1961" s="51" t="n">
        <v>8942077</v>
      </c>
      <c r="D1961" s="61" t="s">
        <v>96</v>
      </c>
      <c r="E1961" s="55" t="s">
        <v>63</v>
      </c>
      <c r="F1961" s="12" t="s">
        <v>15</v>
      </c>
      <c r="G1961" s="57" t="n">
        <v>14</v>
      </c>
      <c r="H1961" s="38" t="n">
        <v>0.2</v>
      </c>
      <c r="I1961" s="38" t="n">
        <v>2.8</v>
      </c>
      <c r="J1961" s="12"/>
    </row>
    <row r="1962" ht="22.5" customHeight="1">
      <c r="A1962" s="12" t="n">
        <f>WEEKNUM(B1962,2)</f>
        <v>36</v>
      </c>
      <c r="B1962" s="32" t="n">
        <v>46266</v>
      </c>
      <c r="C1962" s="51" t="n">
        <v>6706444</v>
      </c>
      <c r="D1962" s="61" t="s">
        <v>76</v>
      </c>
      <c r="E1962" s="51" t="s">
        <v>77</v>
      </c>
      <c r="F1962" s="38" t="s">
        <v>12</v>
      </c>
      <c r="G1962" s="57" t="n">
        <v>18</v>
      </c>
      <c r="H1962" s="38" t="n">
        <v>0.624</v>
      </c>
      <c r="I1962" s="38" t="n">
        <v>11.2383</v>
      </c>
      <c r="J1962" s="12"/>
    </row>
    <row r="1963" ht="22.5" customHeight="1">
      <c r="A1963" s="12" t="n">
        <f>WEEKNUM(B1963,2)</f>
        <v>36</v>
      </c>
      <c r="B1963" s="32" t="n">
        <v>46266</v>
      </c>
      <c r="C1963" s="51" t="n">
        <v>5963354</v>
      </c>
      <c r="D1963" s="62" t="s">
        <v>76</v>
      </c>
      <c r="E1963" s="51" t="s">
        <v>77</v>
      </c>
      <c r="F1963" s="12" t="s">
        <v>15</v>
      </c>
      <c r="G1963" s="57" t="n">
        <v>336</v>
      </c>
      <c r="H1963" s="38" t="n">
        <v>0.576</v>
      </c>
      <c r="I1963" s="38" t="n">
        <v>193.41</v>
      </c>
      <c r="J1963" s="38"/>
    </row>
    <row r="1964" ht="22.5" customHeight="1">
      <c r="A1964" s="12" t="n">
        <f>WEEKNUM(B1964,2)</f>
        <v>36</v>
      </c>
      <c r="B1964" s="32" t="n">
        <v>46266</v>
      </c>
      <c r="C1964" s="51" t="n">
        <v>9686529</v>
      </c>
      <c r="D1964" s="61" t="s">
        <v>76</v>
      </c>
      <c r="E1964" s="55" t="s">
        <v>78</v>
      </c>
      <c r="F1964" s="12" t="s">
        <v>15</v>
      </c>
      <c r="G1964" s="57" t="n">
        <v>34</v>
      </c>
      <c r="H1964" s="38" t="n">
        <v>0.5</v>
      </c>
      <c r="I1964" s="38" t="n">
        <v>17</v>
      </c>
      <c r="J1964" s="12"/>
    </row>
    <row r="1965" ht="22.5" customHeight="1">
      <c r="A1965" s="12" t="n">
        <f>WEEKNUM(B1965,2)</f>
        <v>36</v>
      </c>
      <c r="B1965" s="32" t="n">
        <v>46266</v>
      </c>
      <c r="C1965" s="51" t="n">
        <v>5963400</v>
      </c>
      <c r="D1965" s="61" t="s">
        <v>76</v>
      </c>
      <c r="E1965" s="55" t="s">
        <v>79</v>
      </c>
      <c r="F1965" s="12" t="s">
        <v>15</v>
      </c>
      <c r="G1965" s="57" t="n">
        <v>212</v>
      </c>
      <c r="H1965" s="38" t="n">
        <v>0.485</v>
      </c>
      <c r="I1965" s="38" t="n">
        <v>102.83</v>
      </c>
      <c r="J1965" s="12"/>
    </row>
    <row r="1966" ht="22.5" customHeight="1">
      <c r="A1966" s="37" t="n">
        <f>WEEKNUM(B1966,2)</f>
        <v>36</v>
      </c>
      <c r="B1966" s="32" t="n">
        <v>46266</v>
      </c>
      <c r="C1966" s="64" t="n">
        <v>10080665</v>
      </c>
      <c r="D1966" s="67" t="s">
        <v>76</v>
      </c>
      <c r="E1966" s="55" t="s">
        <v>80</v>
      </c>
      <c r="F1966" s="12" t="s">
        <v>15</v>
      </c>
      <c r="G1966" s="57" t="n">
        <v>10</v>
      </c>
      <c r="H1966" s="38" t="n">
        <v>0.38</v>
      </c>
      <c r="I1966" s="38" t="n">
        <v>3.8</v>
      </c>
      <c r="J1966" s="12"/>
    </row>
    <row r="1967" ht="22.5" customHeight="1">
      <c r="A1967" s="12" t="n">
        <f>WEEKNUM(B1967,2)</f>
        <v>36</v>
      </c>
      <c r="B1967" s="32" t="n">
        <v>46266</v>
      </c>
      <c r="C1967" s="12" t="n">
        <v>91520433</v>
      </c>
      <c r="D1967" s="61" t="s">
        <v>69</v>
      </c>
      <c r="E1967" s="55" t="s">
        <v>14</v>
      </c>
      <c r="F1967" s="12" t="s">
        <v>15</v>
      </c>
      <c r="G1967" s="57" t="n">
        <v>5</v>
      </c>
      <c r="H1967" s="38" t="n">
        <v>0.16</v>
      </c>
      <c r="I1967" s="38" t="n">
        <v>0.8</v>
      </c>
      <c r="J1967" s="12"/>
    </row>
    <row r="1968" ht="22.5" customHeight="1">
      <c r="A1968" s="12" t="n">
        <f>WEEKNUM(B1968,2)</f>
        <v>36</v>
      </c>
      <c r="B1968" s="32" t="n">
        <v>46266</v>
      </c>
      <c r="C1968" s="51" t="n">
        <v>91528810</v>
      </c>
      <c r="D1968" s="61" t="s">
        <v>94</v>
      </c>
      <c r="E1968" s="55" t="s">
        <v>14</v>
      </c>
      <c r="F1968" s="12" t="s">
        <v>15</v>
      </c>
      <c r="G1968" s="57" t="n">
        <v>7</v>
      </c>
      <c r="H1968" s="38" t="n">
        <v>0.2</v>
      </c>
      <c r="I1968" s="38" t="n">
        <v>1.4</v>
      </c>
      <c r="J1968" s="12"/>
    </row>
    <row r="1969" ht="22.5" customHeight="1">
      <c r="A1969" s="12" t="n">
        <f>WEEKNUM(B1969,2)</f>
        <v>36</v>
      </c>
      <c r="B1969" s="32" t="n">
        <v>46266</v>
      </c>
      <c r="C1969" s="51" t="n">
        <v>5623760</v>
      </c>
      <c r="D1969" s="61" t="s">
        <v>81</v>
      </c>
      <c r="E1969" s="55" t="s">
        <v>14</v>
      </c>
      <c r="F1969" s="12" t="s">
        <v>15</v>
      </c>
      <c r="G1969" s="34" t="n">
        <v>50</v>
      </c>
      <c r="H1969" s="38" t="n">
        <v>0.2</v>
      </c>
      <c r="I1969" s="38" t="n">
        <v>10</v>
      </c>
      <c r="J1969" s="12"/>
    </row>
    <row r="1970" ht="22.5" customHeight="1">
      <c r="A1970" s="12" t="n">
        <f>WEEKNUM(B1970,2)</f>
        <v>36</v>
      </c>
      <c r="B1970" s="32" t="n">
        <v>46266</v>
      </c>
      <c r="C1970" s="51" t="n">
        <v>11078827</v>
      </c>
      <c r="D1970" s="61" t="s">
        <v>76</v>
      </c>
      <c r="E1970" s="55" t="s">
        <v>79</v>
      </c>
      <c r="F1970" s="12" t="s">
        <v>15</v>
      </c>
      <c r="G1970" s="57" t="n">
        <v>0</v>
      </c>
      <c r="H1970" s="38" t="n">
        <v>0</v>
      </c>
      <c r="I1970" s="38" t="n">
        <v>0</v>
      </c>
      <c r="J1970" s="12"/>
    </row>
    <row r="1971" ht="22.5" customHeight="1">
      <c r="A1971" s="12" t="n">
        <f>WEEKNUM(B1971,2)</f>
        <v>36</v>
      </c>
      <c r="B1971" s="32" t="n">
        <v>46266</v>
      </c>
      <c r="C1971" s="51" t="n">
        <v>11078981</v>
      </c>
      <c r="D1971" s="61" t="s">
        <v>76</v>
      </c>
      <c r="E1971" s="51" t="s">
        <v>77</v>
      </c>
      <c r="F1971" s="12" t="s">
        <v>15</v>
      </c>
      <c r="G1971" s="57" t="n">
        <v>0</v>
      </c>
      <c r="H1971" s="38" t="n">
        <v>0</v>
      </c>
      <c r="I1971" s="38" t="n">
        <v>0</v>
      </c>
      <c r="J1971" s="12"/>
    </row>
    <row r="1972" ht="22.5" customHeight="1">
      <c r="A1972" s="12" t="n">
        <f>WEEKNUM(B1972,2)</f>
        <v>36</v>
      </c>
      <c r="B1972" s="32" t="n">
        <v>46266</v>
      </c>
      <c r="C1972" s="51" t="n">
        <v>11080833</v>
      </c>
      <c r="D1972" s="61" t="s">
        <v>76</v>
      </c>
      <c r="E1972" s="55" t="s">
        <v>78</v>
      </c>
      <c r="F1972" s="12" t="s">
        <v>15</v>
      </c>
      <c r="G1972" s="57" t="n">
        <v>0</v>
      </c>
      <c r="H1972" s="38" t="n">
        <v>0</v>
      </c>
      <c r="I1972" s="38" t="n">
        <v>0</v>
      </c>
      <c r="J1972" s="12"/>
    </row>
    <row r="1973" ht="22.5" customHeight="1">
      <c r="A1973" s="12" t="n">
        <f>WEEKNUM(B1973,2)</f>
        <v>36</v>
      </c>
      <c r="B1973" s="32" t="n">
        <v>46266</v>
      </c>
      <c r="C1973" s="51" t="n">
        <v>11081056</v>
      </c>
      <c r="D1973" s="61" t="s">
        <v>76</v>
      </c>
      <c r="E1973" s="55" t="s">
        <v>80</v>
      </c>
      <c r="F1973" s="12" t="s">
        <v>15</v>
      </c>
      <c r="G1973" s="57" t="n">
        <v>0</v>
      </c>
      <c r="H1973" s="38" t="n">
        <v>0</v>
      </c>
      <c r="I1973" s="38" t="n">
        <v>0</v>
      </c>
      <c r="J1973" s="12"/>
    </row>
    <row r="1974" ht="22.5" customHeight="1">
      <c r="A1974" s="12" t="n">
        <f>WEEKNUM(B1974,2)</f>
        <v>36</v>
      </c>
      <c r="B1974" s="32" t="n">
        <v>46266</v>
      </c>
      <c r="C1974" s="51" t="n">
        <v>11078963</v>
      </c>
      <c r="D1974" s="61" t="s">
        <v>75</v>
      </c>
      <c r="E1974" s="55" t="s">
        <v>14</v>
      </c>
      <c r="F1974" s="12" t="s">
        <v>15</v>
      </c>
      <c r="G1974" s="57" t="n">
        <v>40</v>
      </c>
      <c r="H1974" s="38" t="n">
        <v>0.4</v>
      </c>
      <c r="I1974" s="38" t="n">
        <v>16</v>
      </c>
      <c r="J1974" s="12"/>
    </row>
    <row r="1975" ht="22.5" customHeight="1">
      <c r="A1975" s="12" t="n">
        <f>WEEKNUM(B1975,2)</f>
        <v>36</v>
      </c>
      <c r="B1975" s="32" t="n">
        <v>46266</v>
      </c>
      <c r="C1975" s="51" t="n">
        <v>91538300</v>
      </c>
      <c r="D1975" s="61" t="s">
        <v>69</v>
      </c>
      <c r="E1975" s="55" t="s">
        <v>39</v>
      </c>
      <c r="F1975" s="12" t="s">
        <v>15</v>
      </c>
      <c r="G1975" s="57" t="n">
        <v>8</v>
      </c>
      <c r="H1975" s="38" t="n">
        <v>0.14</v>
      </c>
      <c r="I1975" s="38" t="n">
        <v>1.12</v>
      </c>
      <c r="J1975" s="12"/>
    </row>
    <row r="1976" ht="22.5" customHeight="1">
      <c r="A1976" s="12" t="n">
        <f>WEEKNUM(B1976,2)</f>
        <v>36</v>
      </c>
      <c r="B1976" s="32" t="n">
        <v>46266</v>
      </c>
      <c r="C1976" s="51" t="n">
        <v>91538301</v>
      </c>
      <c r="D1976" s="61" t="s">
        <v>69</v>
      </c>
      <c r="E1976" s="55" t="s">
        <v>14</v>
      </c>
      <c r="F1976" s="12" t="s">
        <v>15</v>
      </c>
      <c r="G1976" s="57" t="n">
        <v>5</v>
      </c>
      <c r="H1976" s="38" t="n">
        <v>0.22</v>
      </c>
      <c r="I1976" s="38" t="n">
        <v>1.1</v>
      </c>
      <c r="J1976" s="12"/>
    </row>
    <row r="1977" ht="22.5" customHeight="1">
      <c r="A1977" s="12" t="n">
        <f>WEEKNUM(B1977,2)</f>
        <v>36</v>
      </c>
      <c r="B1977" s="32" t="n">
        <v>46266</v>
      </c>
      <c r="C1977" s="64" t="n">
        <v>91538306</v>
      </c>
      <c r="D1977" s="67" t="s">
        <v>69</v>
      </c>
      <c r="E1977" s="66" t="s">
        <v>63</v>
      </c>
      <c r="F1977" s="12" t="s">
        <v>15</v>
      </c>
      <c r="G1977" s="57" t="n">
        <v>2</v>
      </c>
      <c r="H1977" s="38" t="n">
        <v>0.18</v>
      </c>
      <c r="I1977" s="38" t="n">
        <v>0.36</v>
      </c>
      <c r="J1977" s="12"/>
    </row>
    <row r="1978" ht="22.5" customHeight="1">
      <c r="A1978" s="12" t="n">
        <f>WEEKNUM(B1978,2)</f>
        <v>36</v>
      </c>
      <c r="B1978" s="32" t="n">
        <v>46266</v>
      </c>
      <c r="C1978" s="12" t="n">
        <v>91538307</v>
      </c>
      <c r="D1978" s="68" t="s">
        <v>69</v>
      </c>
      <c r="E1978" s="51" t="s">
        <v>17</v>
      </c>
      <c r="F1978" s="12" t="s">
        <v>15</v>
      </c>
      <c r="G1978" s="57" t="n">
        <v>0</v>
      </c>
      <c r="H1978" s="38" t="n">
        <v>0</v>
      </c>
      <c r="I1978" s="38" t="n">
        <v>0</v>
      </c>
      <c r="J1978" s="12"/>
    </row>
    <row r="1979" ht="22.5" customHeight="1">
      <c r="A1979" s="12" t="n">
        <f>WEEKNUM(B1979,2)</f>
        <v>36</v>
      </c>
      <c r="B1979" s="32" t="n">
        <v>46266</v>
      </c>
      <c r="C1979" s="12" t="n">
        <v>91538308</v>
      </c>
      <c r="D1979" s="68" t="s">
        <v>69</v>
      </c>
      <c r="E1979" s="51" t="s">
        <v>11</v>
      </c>
      <c r="F1979" s="12" t="s">
        <v>15</v>
      </c>
      <c r="G1979" s="57" t="n">
        <v>0</v>
      </c>
      <c r="H1979" s="38" t="n">
        <v>0</v>
      </c>
      <c r="I1979" s="38" t="n">
        <v>0</v>
      </c>
      <c r="J1979" s="12"/>
    </row>
    <row r="1980" ht="22.5" customHeight="1">
      <c r="A1980" s="12" t="n">
        <f>WEEKNUM(B1980,2)</f>
        <v>36</v>
      </c>
      <c r="B1980" s="32" t="n">
        <v>46266</v>
      </c>
      <c r="C1980" s="51" t="n">
        <v>91538309</v>
      </c>
      <c r="D1980" s="68" t="s">
        <v>69</v>
      </c>
      <c r="E1980" s="55" t="s">
        <v>47</v>
      </c>
      <c r="F1980" s="12" t="s">
        <v>15</v>
      </c>
      <c r="G1980" s="57" t="n">
        <v>0</v>
      </c>
      <c r="H1980" s="38" t="n">
        <v>0</v>
      </c>
      <c r="I1980" s="38" t="n">
        <v>0</v>
      </c>
      <c r="J1980" s="12"/>
    </row>
    <row r="1981" ht="22.5" customHeight="1">
      <c r="A1981" s="12" t="n">
        <f>WEEKNUM(B1981,2)</f>
        <v>36</v>
      </c>
      <c r="B1981" s="32" t="n">
        <v>46266</v>
      </c>
      <c r="C1981" s="51" t="n">
        <v>11511535</v>
      </c>
      <c r="D1981" s="61" t="s">
        <v>75</v>
      </c>
      <c r="E1981" s="55" t="s">
        <v>14</v>
      </c>
      <c r="F1981" s="38" t="s">
        <v>26</v>
      </c>
      <c r="G1981" s="57" t="n">
        <v>0</v>
      </c>
      <c r="H1981" s="38" t="n">
        <v>0</v>
      </c>
      <c r="I1981" s="38" t="n">
        <v>0.09</v>
      </c>
      <c r="J1981" s="12"/>
    </row>
    <row r="1982" ht="22.5" customHeight="1">
      <c r="A1982" s="12"/>
      <c r="B1982" s="32"/>
      <c r="C1982" s="51"/>
      <c r="D1982" s="61"/>
      <c r="E1982" s="55"/>
      <c r="F1982" s="38"/>
      <c r="G1982" s="12"/>
      <c r="H1982" s="38"/>
      <c r="I1982" s="38"/>
      <c r="J1982" s="12"/>
    </row>
    <row r="1983" ht="22.5" customHeight="1">
      <c r="A1983" s="12" t="n">
        <f>WEEKNUM(B1983,2)</f>
        <v>36</v>
      </c>
      <c r="B1983" s="32" t="n">
        <v>46265</v>
      </c>
      <c r="C1983" s="51" t="n">
        <v>10813123</v>
      </c>
      <c r="D1983" s="61" t="s">
        <v>10</v>
      </c>
      <c r="E1983" s="55" t="s">
        <v>11</v>
      </c>
      <c r="F1983" s="38" t="s">
        <v>12</v>
      </c>
      <c r="G1983" s="12" t="n">
        <v>143</v>
      </c>
      <c r="H1983" s="38" t="n">
        <v>0.209</v>
      </c>
      <c r="I1983" s="38" t="n">
        <v>29.9324</v>
      </c>
      <c r="J1983" s="12"/>
    </row>
    <row r="1984" ht="22.5" customHeight="1">
      <c r="A1984" s="12" t="n">
        <f>WEEKNUM(B1984,2)</f>
        <v>36</v>
      </c>
      <c r="B1984" s="32" t="n">
        <v>46265</v>
      </c>
      <c r="C1984" s="51" t="n">
        <v>1745925</v>
      </c>
      <c r="D1984" s="61" t="s">
        <v>13</v>
      </c>
      <c r="E1984" s="55" t="s">
        <v>14</v>
      </c>
      <c r="F1984" s="38" t="s">
        <v>15</v>
      </c>
      <c r="G1984" s="34" t="n">
        <v>280</v>
      </c>
      <c r="H1984" s="38" t="n">
        <v>0.15</v>
      </c>
      <c r="I1984" s="38" t="n">
        <v>42</v>
      </c>
      <c r="J1984" s="12"/>
    </row>
    <row r="1985" ht="22.5" customHeight="1">
      <c r="A1985" s="12" t="n">
        <f>WEEKNUM(B1985,2)</f>
        <v>36</v>
      </c>
      <c r="B1985" s="32" t="n">
        <v>46265</v>
      </c>
      <c r="C1985" s="51" t="n">
        <v>6951600</v>
      </c>
      <c r="D1985" s="61" t="s">
        <v>16</v>
      </c>
      <c r="E1985" s="55" t="s">
        <v>17</v>
      </c>
      <c r="F1985" s="38" t="s">
        <v>15</v>
      </c>
      <c r="G1985" s="34" t="n">
        <v>75</v>
      </c>
      <c r="H1985" s="38" t="n">
        <v>0.174</v>
      </c>
      <c r="I1985" s="38" t="n">
        <v>13.022</v>
      </c>
      <c r="J1985" s="12"/>
    </row>
    <row r="1986" ht="22.5" customHeight="1">
      <c r="A1986" s="12" t="n">
        <f>WEEKNUM(B1986,2)</f>
        <v>36</v>
      </c>
      <c r="B1986" s="32" t="n">
        <v>46265</v>
      </c>
      <c r="C1986" s="51" t="n">
        <v>6951594</v>
      </c>
      <c r="D1986" s="61" t="s">
        <v>16</v>
      </c>
      <c r="E1986" s="55" t="s">
        <v>18</v>
      </c>
      <c r="F1986" s="38" t="s">
        <v>15</v>
      </c>
      <c r="G1986" s="34" t="n">
        <v>237</v>
      </c>
      <c r="H1986" s="38" t="n">
        <v>0.701</v>
      </c>
      <c r="I1986" s="38" t="n">
        <v>166.11</v>
      </c>
      <c r="J1986" s="12"/>
    </row>
    <row r="1987" ht="22.5" customHeight="1">
      <c r="A1987" s="12" t="n">
        <f>WEEKNUM(B1987,2)</f>
        <v>36</v>
      </c>
      <c r="B1987" s="32" t="n">
        <v>46265</v>
      </c>
      <c r="C1987" s="51" t="n">
        <v>2732727</v>
      </c>
      <c r="D1987" s="61" t="s">
        <v>10</v>
      </c>
      <c r="E1987" s="55" t="s">
        <v>19</v>
      </c>
      <c r="F1987" s="38" t="s">
        <v>15</v>
      </c>
      <c r="G1987" s="34" t="n">
        <v>560</v>
      </c>
      <c r="H1987" s="38" t="n">
        <v>0.25</v>
      </c>
      <c r="I1987" s="38" t="n">
        <v>140.025</v>
      </c>
      <c r="J1987" s="12"/>
    </row>
    <row r="1988" ht="22.5" customHeight="1">
      <c r="A1988" s="12" t="n">
        <f>WEEKNUM(B1988,2)</f>
        <v>36</v>
      </c>
      <c r="B1988" s="32" t="n">
        <v>46265</v>
      </c>
      <c r="C1988" s="51" t="n">
        <v>5619156</v>
      </c>
      <c r="D1988" s="61" t="s">
        <v>10</v>
      </c>
      <c r="E1988" s="55" t="s">
        <v>19</v>
      </c>
      <c r="F1988" s="59" t="s">
        <v>12</v>
      </c>
      <c r="G1988" s="58" t="n">
        <v>20</v>
      </c>
      <c r="H1988" s="59" t="n">
        <v>0.395</v>
      </c>
      <c r="I1988" s="59" t="n">
        <v>7.8954</v>
      </c>
      <c r="J1988" s="65"/>
    </row>
    <row r="1989" ht="22.5" customHeight="1">
      <c r="A1989" s="12" t="n">
        <f>WEEKNUM(B1989,2)</f>
        <v>36</v>
      </c>
      <c r="B1989" s="32" t="n">
        <v>46265</v>
      </c>
      <c r="C1989" s="51" t="n">
        <v>6425889</v>
      </c>
      <c r="D1989" s="61" t="s">
        <v>10</v>
      </c>
      <c r="E1989" s="55" t="s">
        <v>20</v>
      </c>
      <c r="F1989" s="38" t="s">
        <v>15</v>
      </c>
      <c r="G1989" s="34" t="n">
        <v>230</v>
      </c>
      <c r="H1989" s="38" t="n">
        <v>0.252</v>
      </c>
      <c r="I1989" s="38" t="n">
        <v>57.95</v>
      </c>
      <c r="J1989" s="13"/>
    </row>
    <row r="1990" ht="22.5" customHeight="1">
      <c r="A1990" s="12" t="n">
        <f>WEEKNUM(B1990,2)</f>
        <v>36</v>
      </c>
      <c r="B1990" s="32" t="n">
        <v>46265</v>
      </c>
      <c r="C1990" s="51" t="n">
        <v>6439005</v>
      </c>
      <c r="D1990" s="61" t="s">
        <v>10</v>
      </c>
      <c r="E1990" s="55" t="s">
        <v>20</v>
      </c>
      <c r="F1990" s="38" t="s">
        <v>21</v>
      </c>
      <c r="G1990" s="34" t="n">
        <v>60</v>
      </c>
      <c r="H1990" s="38" t="n">
        <v>0.25</v>
      </c>
      <c r="I1990" s="38" t="n">
        <v>15</v>
      </c>
      <c r="J1990" s="13"/>
    </row>
    <row r="1991" ht="22.5" customHeight="1">
      <c r="A1991" s="12" t="n">
        <f>WEEKNUM(B1991,2)</f>
        <v>36</v>
      </c>
      <c r="B1991" s="32" t="n">
        <v>46265</v>
      </c>
      <c r="C1991" s="51" t="n">
        <v>7203110</v>
      </c>
      <c r="D1991" s="61" t="s">
        <v>22</v>
      </c>
      <c r="E1991" s="55" t="s">
        <v>23</v>
      </c>
      <c r="F1991" s="38" t="s">
        <v>15</v>
      </c>
      <c r="G1991" s="34" t="n">
        <v>26</v>
      </c>
      <c r="H1991" s="38" t="n">
        <v>0.204</v>
      </c>
      <c r="I1991" s="38" t="n">
        <v>5.3</v>
      </c>
      <c r="J1991" s="13"/>
    </row>
    <row r="1992" ht="22.5" customHeight="1">
      <c r="A1992" s="12" t="n">
        <f>WEEKNUM(B1992,2)</f>
        <v>36</v>
      </c>
      <c r="B1992" s="32" t="n">
        <v>46265</v>
      </c>
      <c r="C1992" s="51" t="n">
        <v>7202934</v>
      </c>
      <c r="D1992" s="61" t="s">
        <v>22</v>
      </c>
      <c r="E1992" s="55" t="s">
        <v>24</v>
      </c>
      <c r="F1992" s="38" t="s">
        <v>15</v>
      </c>
      <c r="G1992" s="34" t="n">
        <v>200</v>
      </c>
      <c r="H1992" s="38" t="n">
        <v>0.36</v>
      </c>
      <c r="I1992" s="38" t="n">
        <v>72</v>
      </c>
      <c r="J1992" s="13"/>
    </row>
    <row r="1993" ht="22.5" customHeight="1">
      <c r="A1993" s="12" t="n">
        <f>WEEKNUM(B1993,2)</f>
        <v>36</v>
      </c>
      <c r="B1993" s="32" t="n">
        <v>46265</v>
      </c>
      <c r="C1993" s="51" t="n">
        <v>5847496</v>
      </c>
      <c r="D1993" s="61" t="s">
        <v>10</v>
      </c>
      <c r="E1993" s="55" t="s">
        <v>25</v>
      </c>
      <c r="F1993" s="38" t="s">
        <v>12</v>
      </c>
      <c r="G1993" s="34" t="n">
        <v>51</v>
      </c>
      <c r="H1993" s="38" t="n">
        <v>0.446</v>
      </c>
      <c r="I1993" s="38" t="n">
        <v>22.7655</v>
      </c>
      <c r="J1993" s="13"/>
    </row>
    <row r="1994" ht="22.5" customHeight="1">
      <c r="A1994" s="12" t="n">
        <f>WEEKNUM(B1994,2)</f>
        <v>36</v>
      </c>
      <c r="B1994" s="32" t="n">
        <v>46265</v>
      </c>
      <c r="C1994" s="51" t="n">
        <v>7572369</v>
      </c>
      <c r="D1994" s="61" t="s">
        <v>10</v>
      </c>
      <c r="E1994" s="55" t="s">
        <v>25</v>
      </c>
      <c r="F1994" s="38" t="s">
        <v>15</v>
      </c>
      <c r="G1994" s="34" t="n">
        <v>307</v>
      </c>
      <c r="H1994" s="38" t="n">
        <v>0.307</v>
      </c>
      <c r="I1994" s="38" t="n">
        <v>94.23</v>
      </c>
      <c r="J1994" s="13"/>
    </row>
    <row r="1995" ht="22.5" customHeight="1">
      <c r="A1995" s="12" t="n">
        <f>WEEKNUM(B1995,2)</f>
        <v>36</v>
      </c>
      <c r="B1995" s="32" t="n">
        <v>46265</v>
      </c>
      <c r="C1995" s="51" t="n">
        <v>8460883</v>
      </c>
      <c r="D1995" s="61" t="s">
        <v>16</v>
      </c>
      <c r="E1995" s="55" t="s">
        <v>11</v>
      </c>
      <c r="F1995" s="38" t="s">
        <v>15</v>
      </c>
      <c r="G1995" s="34" t="n">
        <v>1103</v>
      </c>
      <c r="H1995" s="38" t="n">
        <v>0.142</v>
      </c>
      <c r="I1995" s="38" t="n">
        <v>156.8</v>
      </c>
      <c r="J1995" s="13"/>
    </row>
    <row r="1996" ht="22.5" customHeight="1">
      <c r="A1996" s="12" t="n">
        <f>WEEKNUM(B1996,2)</f>
        <v>36</v>
      </c>
      <c r="B1996" s="32" t="n">
        <v>46265</v>
      </c>
      <c r="C1996" s="51" t="n">
        <v>8531973</v>
      </c>
      <c r="D1996" s="61" t="s">
        <v>16</v>
      </c>
      <c r="E1996" s="55" t="s">
        <v>18</v>
      </c>
      <c r="F1996" s="12" t="s">
        <v>26</v>
      </c>
      <c r="G1996" s="34" t="n">
        <v>8</v>
      </c>
      <c r="H1996" s="38" t="n">
        <v>0.52</v>
      </c>
      <c r="I1996" s="38" t="n">
        <v>4.13</v>
      </c>
      <c r="J1996" s="13"/>
    </row>
    <row r="1997" ht="22.5" customHeight="1">
      <c r="A1997" s="12" t="n">
        <f>WEEKNUM(B1997,2)</f>
        <v>36</v>
      </c>
      <c r="B1997" s="32" t="n">
        <v>46265</v>
      </c>
      <c r="C1997" s="51" t="n">
        <v>8156506</v>
      </c>
      <c r="D1997" s="61" t="s">
        <v>27</v>
      </c>
      <c r="E1997" s="55" t="s">
        <v>14</v>
      </c>
      <c r="F1997" s="38" t="s">
        <v>15</v>
      </c>
      <c r="G1997" s="34" t="n">
        <v>700</v>
      </c>
      <c r="H1997" s="38" t="n">
        <v>0.102</v>
      </c>
      <c r="I1997" s="38" t="n">
        <v>71.65</v>
      </c>
      <c r="J1997" s="13"/>
    </row>
    <row r="1998" ht="22.5" customHeight="1">
      <c r="A1998" s="12" t="n">
        <f>WEEKNUM(B1998,2)</f>
        <v>36</v>
      </c>
      <c r="B1998" s="32" t="n">
        <v>46265</v>
      </c>
      <c r="C1998" s="51" t="n">
        <v>8819666</v>
      </c>
      <c r="D1998" s="61" t="s">
        <v>27</v>
      </c>
      <c r="E1998" s="55" t="s">
        <v>14</v>
      </c>
      <c r="F1998" s="38" t="s">
        <v>12</v>
      </c>
      <c r="G1998" s="34" t="n">
        <v>183</v>
      </c>
      <c r="H1998" s="38" t="n">
        <v>0.106</v>
      </c>
      <c r="I1998" s="38" t="n">
        <v>19.3753</v>
      </c>
      <c r="J1998" s="13"/>
    </row>
    <row r="1999" ht="22.5" customHeight="1">
      <c r="A1999" s="12" t="n">
        <f>WEEKNUM(B1999,2)</f>
        <v>36</v>
      </c>
      <c r="B1999" s="32" t="n">
        <v>46265</v>
      </c>
      <c r="C1999" s="51" t="n">
        <v>91410799</v>
      </c>
      <c r="D1999" s="61" t="s">
        <v>28</v>
      </c>
      <c r="E1999" s="51" t="s">
        <v>29</v>
      </c>
      <c r="F1999" s="12" t="s">
        <v>15</v>
      </c>
      <c r="G1999" s="34" t="n">
        <v>500</v>
      </c>
      <c r="H1999" s="38" t="n">
        <v>0.02</v>
      </c>
      <c r="I1999" s="38" t="n">
        <v>10</v>
      </c>
      <c r="J1999" s="13"/>
    </row>
    <row r="2000" ht="22.5" customHeight="1">
      <c r="A2000" s="12" t="n">
        <f>WEEKNUM(B2000,2)</f>
        <v>36</v>
      </c>
      <c r="B2000" s="32" t="n">
        <v>46265</v>
      </c>
      <c r="C2000" s="51" t="n">
        <v>7872826</v>
      </c>
      <c r="D2000" s="61" t="s">
        <v>30</v>
      </c>
      <c r="E2000" s="55" t="s">
        <v>14</v>
      </c>
      <c r="F2000" s="38" t="s">
        <v>15</v>
      </c>
      <c r="G2000" s="34" t="n">
        <v>158</v>
      </c>
      <c r="H2000" s="38" t="n">
        <v>0.468</v>
      </c>
      <c r="I2000" s="38" t="n">
        <v>73.918</v>
      </c>
      <c r="J2000" s="13"/>
    </row>
    <row r="2001" ht="22.5" customHeight="1">
      <c r="A2001" s="12" t="n">
        <f>WEEKNUM(B2001,2)</f>
        <v>36</v>
      </c>
      <c r="B2001" s="32" t="n">
        <v>46265</v>
      </c>
      <c r="C2001" s="51" t="n">
        <v>9311355</v>
      </c>
      <c r="D2001" s="61" t="s">
        <v>31</v>
      </c>
      <c r="E2001" s="55" t="s">
        <v>14</v>
      </c>
      <c r="F2001" s="38" t="s">
        <v>15</v>
      </c>
      <c r="G2001" s="34" t="n">
        <v>20</v>
      </c>
      <c r="H2001" s="38" t="n">
        <v>0.15</v>
      </c>
      <c r="I2001" s="38" t="n">
        <v>3</v>
      </c>
      <c r="J2001" s="13"/>
    </row>
    <row r="2002" ht="22.5" customHeight="1">
      <c r="A2002" s="12" t="n">
        <f>WEEKNUM(B2002,2)</f>
        <v>36</v>
      </c>
      <c r="B2002" s="32" t="n">
        <v>46265</v>
      </c>
      <c r="C2002" s="51" t="n">
        <v>10210818</v>
      </c>
      <c r="D2002" s="61" t="s">
        <v>27</v>
      </c>
      <c r="E2002" s="55" t="s">
        <v>14</v>
      </c>
      <c r="F2002" s="12" t="s">
        <v>26</v>
      </c>
      <c r="G2002" s="34" t="n">
        <v>91</v>
      </c>
      <c r="H2002" s="38" t="n">
        <v>0.23</v>
      </c>
      <c r="I2002" s="38" t="n">
        <v>20.54</v>
      </c>
      <c r="J2002" s="63"/>
    </row>
    <row r="2003" ht="22.5" customHeight="1">
      <c r="A2003" s="12" t="n">
        <f>WEEKNUM(B2003,2)</f>
        <v>36</v>
      </c>
      <c r="B2003" s="32" t="n">
        <v>46265</v>
      </c>
      <c r="C2003" s="51" t="n">
        <v>10501490</v>
      </c>
      <c r="D2003" s="61" t="s">
        <v>13</v>
      </c>
      <c r="E2003" s="55" t="s">
        <v>14</v>
      </c>
      <c r="F2003" s="38" t="s">
        <v>15</v>
      </c>
      <c r="G2003" s="34" t="n">
        <v>10</v>
      </c>
      <c r="H2003" s="38" t="n">
        <v>0.13</v>
      </c>
      <c r="I2003" s="38" t="n">
        <v>1.3</v>
      </c>
      <c r="J2003" s="13"/>
    </row>
    <row r="2004" ht="22.5" customHeight="1">
      <c r="A2004" s="12" t="n">
        <f>WEEKNUM(B2004,2)</f>
        <v>36</v>
      </c>
      <c r="B2004" s="32" t="n">
        <v>46265</v>
      </c>
      <c r="C2004" s="51" t="n">
        <v>10912510</v>
      </c>
      <c r="D2004" s="61" t="s">
        <v>10</v>
      </c>
      <c r="E2004" s="66" t="s">
        <v>11</v>
      </c>
      <c r="F2004" s="38" t="s">
        <v>32</v>
      </c>
      <c r="G2004" s="34" t="n">
        <v>567</v>
      </c>
      <c r="H2004" s="38" t="n">
        <v>0.15</v>
      </c>
      <c r="I2004" s="38" t="n">
        <v>84.3</v>
      </c>
      <c r="J2004" s="63" t="n">
        <v>84.301</v>
      </c>
    </row>
    <row r="2005" ht="22.5" customHeight="1">
      <c r="A2005" s="12" t="n">
        <f>WEEKNUM(B2005,2)</f>
        <v>36</v>
      </c>
      <c r="B2005" s="32" t="n">
        <v>46265</v>
      </c>
      <c r="C2005" s="51" t="n">
        <v>11080098</v>
      </c>
      <c r="D2005" s="61" t="s">
        <v>22</v>
      </c>
      <c r="E2005" s="55" t="s">
        <v>24</v>
      </c>
      <c r="F2005" s="38" t="s">
        <v>15</v>
      </c>
      <c r="G2005" s="34" t="n">
        <v>0</v>
      </c>
      <c r="H2005" s="38" t="n">
        <v>0</v>
      </c>
      <c r="I2005" s="38" t="n">
        <v>0</v>
      </c>
      <c r="J2005" s="13"/>
    </row>
    <row r="2006" ht="22.5" customHeight="1">
      <c r="A2006" s="12" t="n">
        <f>WEEKNUM(B2006,2)</f>
        <v>36</v>
      </c>
      <c r="B2006" s="32" t="n">
        <v>46265</v>
      </c>
      <c r="C2006" s="51" t="n">
        <v>91540124</v>
      </c>
      <c r="D2006" s="61" t="s">
        <v>33</v>
      </c>
      <c r="E2006" s="55" t="s">
        <v>34</v>
      </c>
      <c r="F2006" s="38" t="s">
        <v>12</v>
      </c>
      <c r="G2006" s="34" t="n">
        <v>8</v>
      </c>
      <c r="H2006" s="38" t="n">
        <v>1.33</v>
      </c>
      <c r="I2006" s="38" t="n">
        <v>10.6399</v>
      </c>
      <c r="J2006" s="13"/>
    </row>
    <row r="2007" ht="22.5" customHeight="1">
      <c r="A2007" s="12" t="n">
        <f>WEEKNUM(B2007,2)</f>
        <v>36</v>
      </c>
      <c r="B2007" s="32" t="n">
        <v>46265</v>
      </c>
      <c r="C2007" s="51" t="n">
        <v>91548042</v>
      </c>
      <c r="D2007" s="61" t="s">
        <v>13</v>
      </c>
      <c r="E2007" s="55" t="s">
        <v>14</v>
      </c>
      <c r="F2007" s="38" t="s">
        <v>12</v>
      </c>
      <c r="G2007" s="34" t="n">
        <v>0</v>
      </c>
      <c r="H2007" s="38" t="n">
        <v>0</v>
      </c>
      <c r="I2007" s="38" t="n">
        <v>0.0899</v>
      </c>
      <c r="J2007" s="13"/>
    </row>
    <row r="2008" ht="22.5" customHeight="1">
      <c r="A2008" s="12" t="n">
        <f>WEEKNUM(B2008,2)</f>
        <v>36</v>
      </c>
      <c r="B2008" s="32" t="n">
        <v>46265</v>
      </c>
      <c r="C2008" s="51" t="n">
        <v>91548044</v>
      </c>
      <c r="D2008" s="61" t="s">
        <v>98</v>
      </c>
      <c r="E2008" s="55" t="s">
        <v>14</v>
      </c>
      <c r="F2008" s="38" t="s">
        <v>12</v>
      </c>
      <c r="G2008" s="34" t="n">
        <v>49</v>
      </c>
      <c r="H2008" s="38" t="n">
        <v>1.008</v>
      </c>
      <c r="I2008" s="38" t="n">
        <v>49.3772</v>
      </c>
      <c r="J2008" s="13"/>
    </row>
    <row r="2009" ht="22.5" customHeight="1">
      <c r="A2009" s="12" t="n">
        <f>WEEKNUM(B2009,2)</f>
        <v>36</v>
      </c>
      <c r="B2009" s="32" t="n">
        <v>46265</v>
      </c>
      <c r="C2009" s="51" t="n">
        <v>91548043</v>
      </c>
      <c r="D2009" s="61" t="s">
        <v>28</v>
      </c>
      <c r="E2009" s="55" t="s">
        <v>36</v>
      </c>
      <c r="F2009" s="38" t="s">
        <v>15</v>
      </c>
      <c r="G2009" s="34" t="n">
        <v>201</v>
      </c>
      <c r="H2009" s="38" t="n">
        <v>0.1</v>
      </c>
      <c r="I2009" s="38" t="n">
        <v>20.1</v>
      </c>
      <c r="J2009" s="13"/>
    </row>
    <row r="2010" ht="22.5" customHeight="1">
      <c r="A2010" s="12" t="n">
        <f>WEEKNUM(B2010,2)</f>
        <v>36</v>
      </c>
      <c r="B2010" s="32" t="n">
        <v>46265</v>
      </c>
      <c r="C2010" s="51" t="n">
        <v>91552653</v>
      </c>
      <c r="D2010" s="61" t="s">
        <v>99</v>
      </c>
      <c r="E2010" s="55" t="s">
        <v>14</v>
      </c>
      <c r="F2010" s="38" t="s">
        <v>12</v>
      </c>
      <c r="G2010" s="34" t="n">
        <v>17</v>
      </c>
      <c r="H2010" s="38" t="n">
        <v>0.957</v>
      </c>
      <c r="I2010" s="38" t="n">
        <v>16.2702</v>
      </c>
      <c r="J2010" s="13"/>
    </row>
    <row r="2011" ht="22.5" customHeight="1">
      <c r="A2011" s="12" t="n">
        <f>WEEKNUM(B2011,2)</f>
        <v>36</v>
      </c>
      <c r="B2011" s="32" t="n">
        <v>46265</v>
      </c>
      <c r="C2011" s="51" t="n">
        <v>11715627</v>
      </c>
      <c r="D2011" s="61" t="s">
        <v>31</v>
      </c>
      <c r="E2011" s="55" t="s">
        <v>14</v>
      </c>
      <c r="F2011" s="38" t="s">
        <v>15</v>
      </c>
      <c r="G2011" s="34" t="n">
        <v>0</v>
      </c>
      <c r="H2011" s="38" t="n">
        <v>0</v>
      </c>
      <c r="I2011" s="38" t="n">
        <v>0</v>
      </c>
      <c r="J2011" s="13"/>
    </row>
    <row r="2012" ht="22.5" customHeight="1">
      <c r="A2012" s="12" t="n">
        <f>WEEKNUM(B2012,2)</f>
        <v>36</v>
      </c>
      <c r="B2012" s="32" t="n">
        <v>46265</v>
      </c>
      <c r="C2012" s="51" t="n">
        <v>11715655</v>
      </c>
      <c r="D2012" s="61" t="s">
        <v>16</v>
      </c>
      <c r="E2012" s="55" t="s">
        <v>11</v>
      </c>
      <c r="F2012" s="38" t="s">
        <v>15</v>
      </c>
      <c r="G2012" s="34" t="n">
        <v>0</v>
      </c>
      <c r="H2012" s="38" t="n">
        <v>0</v>
      </c>
      <c r="I2012" s="38" t="n">
        <v>0</v>
      </c>
      <c r="J2012" s="13"/>
    </row>
    <row r="2013" ht="22.5" customHeight="1">
      <c r="A2013" s="12" t="n">
        <f>WEEKNUM(B2013,2)</f>
        <v>36</v>
      </c>
      <c r="B2013" s="32" t="n">
        <v>46265</v>
      </c>
      <c r="C2013" s="51" t="n">
        <v>11715811</v>
      </c>
      <c r="D2013" s="61" t="s">
        <v>16</v>
      </c>
      <c r="E2013" s="51" t="s">
        <v>17</v>
      </c>
      <c r="F2013" s="12" t="s">
        <v>15</v>
      </c>
      <c r="G2013" s="34" t="n">
        <v>0</v>
      </c>
      <c r="H2013" s="38" t="n">
        <v>0</v>
      </c>
      <c r="I2013" s="38" t="n">
        <v>0</v>
      </c>
      <c r="J2013" s="13"/>
    </row>
    <row r="2014" ht="22.5" customHeight="1">
      <c r="A2014" s="12" t="n">
        <f>WEEKNUM(B2014,2)</f>
        <v>36</v>
      </c>
      <c r="B2014" s="32" t="n">
        <v>46265</v>
      </c>
      <c r="C2014" s="51" t="n">
        <v>11729927</v>
      </c>
      <c r="D2014" s="61" t="s">
        <v>10</v>
      </c>
      <c r="E2014" s="51" t="s">
        <v>20</v>
      </c>
      <c r="F2014" s="12" t="s">
        <v>15</v>
      </c>
      <c r="G2014" s="34" t="n">
        <v>54</v>
      </c>
      <c r="H2014" s="38" t="n">
        <v>0.25</v>
      </c>
      <c r="I2014" s="38" t="n">
        <v>13.5</v>
      </c>
      <c r="J2014" s="13"/>
    </row>
    <row r="2015" ht="22.5" customHeight="1">
      <c r="A2015" s="12" t="n">
        <f>WEEKNUM(B2015,2)</f>
        <v>36</v>
      </c>
      <c r="B2015" s="32" t="n">
        <v>46265</v>
      </c>
      <c r="C2015" s="51" t="n">
        <v>11729820</v>
      </c>
      <c r="D2015" s="61" t="s">
        <v>10</v>
      </c>
      <c r="E2015" s="51" t="s">
        <v>25</v>
      </c>
      <c r="F2015" s="12" t="s">
        <v>15</v>
      </c>
      <c r="G2015" s="34" t="n">
        <v>0</v>
      </c>
      <c r="H2015" s="38" t="n">
        <v>0</v>
      </c>
      <c r="I2015" s="38" t="n">
        <v>0</v>
      </c>
      <c r="J2015" s="13"/>
    </row>
    <row r="2016" ht="22.5" customHeight="1">
      <c r="A2016" s="12" t="n">
        <f>WEEKNUM(B2016,2)</f>
        <v>36</v>
      </c>
      <c r="B2016" s="32" t="n">
        <v>46265</v>
      </c>
      <c r="C2016" s="51" t="n">
        <v>11729830</v>
      </c>
      <c r="D2016" s="61" t="s">
        <v>10</v>
      </c>
      <c r="E2016" s="51" t="s">
        <v>11</v>
      </c>
      <c r="F2016" s="12" t="s">
        <v>12</v>
      </c>
      <c r="G2016" s="34" t="n">
        <v>0</v>
      </c>
      <c r="H2016" s="38" t="n">
        <v>0</v>
      </c>
      <c r="I2016" s="38" t="n">
        <v>0</v>
      </c>
      <c r="J2016" s="13"/>
    </row>
    <row r="2017" ht="22.5" customHeight="1">
      <c r="A2017" s="12" t="n">
        <f>WEEKNUM(B2017,2)</f>
        <v>36</v>
      </c>
      <c r="B2017" s="32" t="n">
        <v>46265</v>
      </c>
      <c r="C2017" s="51" t="n">
        <v>6061077</v>
      </c>
      <c r="D2017" s="61" t="s">
        <v>38</v>
      </c>
      <c r="E2017" s="55" t="s">
        <v>14</v>
      </c>
      <c r="F2017" s="38" t="s">
        <v>15</v>
      </c>
      <c r="G2017" s="34" t="n">
        <v>0</v>
      </c>
      <c r="H2017" s="38" t="n">
        <v>0</v>
      </c>
      <c r="I2017" s="38" t="n">
        <v>0</v>
      </c>
      <c r="J2017" s="13"/>
    </row>
    <row r="2018" ht="22.5" customHeight="1">
      <c r="A2018" s="12" t="n">
        <f>WEEKNUM(B2018,2)</f>
        <v>36</v>
      </c>
      <c r="B2018" s="32" t="n">
        <v>46265</v>
      </c>
      <c r="C2018" s="51" t="n">
        <v>6607117</v>
      </c>
      <c r="D2018" s="62" t="s">
        <v>38</v>
      </c>
      <c r="E2018" s="51" t="s">
        <v>14</v>
      </c>
      <c r="F2018" s="12" t="s">
        <v>15</v>
      </c>
      <c r="G2018" s="34" t="n">
        <v>300</v>
      </c>
      <c r="H2018" s="38" t="n">
        <v>0.556</v>
      </c>
      <c r="I2018" s="38" t="n">
        <v>166.715</v>
      </c>
      <c r="J2018" s="13"/>
    </row>
    <row r="2019" ht="22.5" customHeight="1">
      <c r="A2019" s="12" t="n">
        <f>WEEKNUM(B2019,2)</f>
        <v>36</v>
      </c>
      <c r="B2019" s="32" t="n">
        <v>46265</v>
      </c>
      <c r="C2019" s="51" t="n">
        <v>5497580</v>
      </c>
      <c r="D2019" s="62" t="s">
        <v>28</v>
      </c>
      <c r="E2019" s="51" t="s">
        <v>17</v>
      </c>
      <c r="F2019" s="12" t="s">
        <v>15</v>
      </c>
      <c r="G2019" s="34" t="n">
        <v>1042</v>
      </c>
      <c r="H2019" s="38" t="n">
        <v>0.245</v>
      </c>
      <c r="I2019" s="38" t="n">
        <v>255.612</v>
      </c>
      <c r="J2019" s="13"/>
    </row>
    <row r="2020" ht="22.5" customHeight="1">
      <c r="A2020" s="12" t="n">
        <f>WEEKNUM(B2020,2)</f>
        <v>36</v>
      </c>
      <c r="B2020" s="32" t="n">
        <v>46265</v>
      </c>
      <c r="C2020" s="51" t="n">
        <v>91407542</v>
      </c>
      <c r="D2020" s="62" t="s">
        <v>28</v>
      </c>
      <c r="E2020" s="51" t="s">
        <v>39</v>
      </c>
      <c r="F2020" s="12" t="s">
        <v>15</v>
      </c>
      <c r="G2020" s="34" t="n">
        <v>331</v>
      </c>
      <c r="H2020" s="38" t="n">
        <v>0.02</v>
      </c>
      <c r="I2020" s="38" t="n">
        <v>6.654</v>
      </c>
      <c r="J2020" s="13"/>
    </row>
    <row r="2021" ht="22.5" customHeight="1">
      <c r="A2021" s="12" t="n">
        <f>WEEKNUM(B2021,2)</f>
        <v>36</v>
      </c>
      <c r="B2021" s="32" t="n">
        <v>46265</v>
      </c>
      <c r="C2021" s="51" t="n">
        <v>8998645</v>
      </c>
      <c r="D2021" s="62" t="s">
        <v>28</v>
      </c>
      <c r="E2021" s="51" t="s">
        <v>17</v>
      </c>
      <c r="F2021" s="12" t="s">
        <v>15</v>
      </c>
      <c r="G2021" s="56" t="n">
        <v>14</v>
      </c>
      <c r="H2021" s="38" t="n">
        <v>0.294</v>
      </c>
      <c r="I2021" s="38" t="n">
        <v>4.121</v>
      </c>
      <c r="J2021" s="13"/>
    </row>
    <row r="2022" ht="22.5" customHeight="1">
      <c r="A2022" s="12" t="n">
        <f>WEEKNUM(B2022,2)</f>
        <v>36</v>
      </c>
      <c r="B2022" s="32" t="n">
        <v>46265</v>
      </c>
      <c r="C2022" s="51" t="n">
        <v>9102719</v>
      </c>
      <c r="D2022" s="62" t="s">
        <v>95</v>
      </c>
      <c r="E2022" s="51" t="s">
        <v>62</v>
      </c>
      <c r="F2022" s="60" t="s">
        <v>15</v>
      </c>
      <c r="G2022" s="58" t="n">
        <v>48</v>
      </c>
      <c r="H2022" s="59" t="n">
        <v>0.121</v>
      </c>
      <c r="I2022" s="59" t="n">
        <v>5.819</v>
      </c>
      <c r="J2022" s="13"/>
    </row>
    <row r="2023" ht="22.5" customHeight="1">
      <c r="A2023" s="12" t="n">
        <f>WEEKNUM(B2023,2)</f>
        <v>36</v>
      </c>
      <c r="B2023" s="32" t="n">
        <v>46265</v>
      </c>
      <c r="C2023" s="51" t="n">
        <v>4383473</v>
      </c>
      <c r="D2023" s="62" t="s">
        <v>38</v>
      </c>
      <c r="E2023" s="51" t="s">
        <v>14</v>
      </c>
      <c r="F2023" s="38" t="s">
        <v>15</v>
      </c>
      <c r="G2023" s="34" t="n">
        <v>150</v>
      </c>
      <c r="H2023" s="38" t="n">
        <v>0.197</v>
      </c>
      <c r="I2023" s="38" t="n">
        <v>29.556</v>
      </c>
      <c r="J2023" s="65"/>
    </row>
    <row r="2024" ht="22.5" customHeight="1">
      <c r="A2024" s="12" t="n">
        <f>WEEKNUM(B2024,2)</f>
        <v>36</v>
      </c>
      <c r="B2024" s="32" t="n">
        <v>46265</v>
      </c>
      <c r="C2024" s="51" t="n">
        <v>8094753</v>
      </c>
      <c r="D2024" s="62" t="s">
        <v>38</v>
      </c>
      <c r="E2024" s="51" t="s">
        <v>14</v>
      </c>
      <c r="F2024" s="12" t="s">
        <v>26</v>
      </c>
      <c r="G2024" s="34" t="n">
        <v>187</v>
      </c>
      <c r="H2024" s="38" t="n">
        <v>0.23</v>
      </c>
      <c r="I2024" s="38" t="n">
        <v>43.33</v>
      </c>
      <c r="J2024" s="13"/>
    </row>
    <row r="2025" ht="22.5" customHeight="1">
      <c r="A2025" s="12" t="n">
        <f>WEEKNUM(B2025,2)</f>
        <v>36</v>
      </c>
      <c r="B2025" s="32" t="n">
        <v>46265</v>
      </c>
      <c r="C2025" s="51" t="n">
        <v>9415350</v>
      </c>
      <c r="D2025" s="62" t="s">
        <v>40</v>
      </c>
      <c r="E2025" s="51" t="s">
        <v>14</v>
      </c>
      <c r="F2025" s="12" t="s">
        <v>26</v>
      </c>
      <c r="G2025" s="34" t="n">
        <v>43</v>
      </c>
      <c r="H2025" s="38" t="n">
        <v>0.1</v>
      </c>
      <c r="I2025" s="38" t="n">
        <v>4.43</v>
      </c>
      <c r="J2025" s="13"/>
    </row>
    <row r="2026" ht="22.5" customHeight="1">
      <c r="A2026" s="12" t="n">
        <f>WEEKNUM(B2026,2)</f>
        <v>36</v>
      </c>
      <c r="B2026" s="32" t="n">
        <v>46265</v>
      </c>
      <c r="C2026" s="51" t="n">
        <v>2783561</v>
      </c>
      <c r="D2026" s="62" t="s">
        <v>41</v>
      </c>
      <c r="E2026" s="51" t="s">
        <v>14</v>
      </c>
      <c r="F2026" s="38" t="s">
        <v>15</v>
      </c>
      <c r="G2026" s="56" t="n">
        <v>88</v>
      </c>
      <c r="H2026" s="38" t="n">
        <v>0.082</v>
      </c>
      <c r="I2026" s="38" t="n">
        <v>7.252</v>
      </c>
      <c r="J2026" s="13"/>
    </row>
    <row r="2027" ht="22.5" customHeight="1">
      <c r="A2027" s="12" t="n">
        <f>WEEKNUM(B2027,2)</f>
        <v>36</v>
      </c>
      <c r="B2027" s="32" t="n">
        <v>46265</v>
      </c>
      <c r="C2027" s="51" t="n">
        <v>10599157</v>
      </c>
      <c r="D2027" s="62" t="s">
        <v>42</v>
      </c>
      <c r="E2027" s="51" t="s">
        <v>14</v>
      </c>
      <c r="F2027" s="38" t="s">
        <v>15</v>
      </c>
      <c r="G2027" s="56" t="n">
        <v>102</v>
      </c>
      <c r="H2027" s="38" t="n">
        <v>0.277</v>
      </c>
      <c r="I2027" s="38" t="n">
        <v>28.3</v>
      </c>
      <c r="J2027" s="13"/>
    </row>
    <row r="2028" ht="22.5" customHeight="1">
      <c r="A2028" s="12" t="n">
        <f>WEEKNUM(B2028,2)</f>
        <v>36</v>
      </c>
      <c r="B2028" s="32" t="n">
        <v>46265</v>
      </c>
      <c r="C2028" s="51" t="n">
        <v>10599681</v>
      </c>
      <c r="D2028" s="62" t="s">
        <v>43</v>
      </c>
      <c r="E2028" s="51" t="s">
        <v>14</v>
      </c>
      <c r="F2028" s="38" t="s">
        <v>15</v>
      </c>
      <c r="G2028" s="56" t="n">
        <v>233</v>
      </c>
      <c r="H2028" s="38" t="n">
        <v>0.13</v>
      </c>
      <c r="I2028" s="38" t="n">
        <v>30.29</v>
      </c>
      <c r="J2028" s="13"/>
    </row>
    <row r="2029" ht="22.5" customHeight="1">
      <c r="A2029" s="12" t="n">
        <f>WEEKNUM(B2029,2)</f>
        <v>36</v>
      </c>
      <c r="B2029" s="32" t="n">
        <v>46265</v>
      </c>
      <c r="C2029" s="51" t="n">
        <v>6060965</v>
      </c>
      <c r="D2029" s="62" t="s">
        <v>38</v>
      </c>
      <c r="E2029" s="51" t="s">
        <v>14</v>
      </c>
      <c r="F2029" s="38" t="s">
        <v>15</v>
      </c>
      <c r="G2029" s="57" t="n">
        <v>154</v>
      </c>
      <c r="H2029" s="38" t="n">
        <v>0.284</v>
      </c>
      <c r="I2029" s="38" t="n">
        <v>43.67</v>
      </c>
      <c r="J2029" s="13"/>
    </row>
    <row r="2030" ht="22.5" customHeight="1">
      <c r="A2030" s="12" t="n">
        <f>WEEKNUM(B2030,2)</f>
        <v>36</v>
      </c>
      <c r="B2030" s="32" t="n">
        <v>46265</v>
      </c>
      <c r="C2030" s="51" t="n">
        <v>10842514</v>
      </c>
      <c r="D2030" s="62" t="s">
        <v>44</v>
      </c>
      <c r="E2030" s="51" t="s">
        <v>14</v>
      </c>
      <c r="F2030" s="12" t="s">
        <v>26</v>
      </c>
      <c r="G2030" s="34" t="n">
        <v>0</v>
      </c>
      <c r="H2030" s="38" t="n">
        <v>0</v>
      </c>
      <c r="I2030" s="38" t="n">
        <v>0.13</v>
      </c>
      <c r="J2030" s="13"/>
    </row>
    <row r="2031" ht="22.5" customHeight="1">
      <c r="A2031" s="12" t="n">
        <f>WEEKNUM(B2031,2)</f>
        <v>36</v>
      </c>
      <c r="B2031" s="32" t="n">
        <v>46265</v>
      </c>
      <c r="C2031" s="51" t="n">
        <v>10815258</v>
      </c>
      <c r="D2031" s="62" t="s">
        <v>44</v>
      </c>
      <c r="E2031" s="51" t="s">
        <v>14</v>
      </c>
      <c r="F2031" s="38" t="s">
        <v>15</v>
      </c>
      <c r="G2031" s="34" t="n">
        <v>10</v>
      </c>
      <c r="H2031" s="38" t="n">
        <v>0.203</v>
      </c>
      <c r="I2031" s="38" t="n">
        <v>2.03</v>
      </c>
      <c r="J2031" s="13"/>
    </row>
    <row r="2032" ht="22.5" customHeight="1">
      <c r="A2032" s="12" t="n">
        <f>WEEKNUM(B2032,2)</f>
        <v>36</v>
      </c>
      <c r="B2032" s="32" t="n">
        <v>46265</v>
      </c>
      <c r="C2032" s="51" t="n">
        <v>91535229</v>
      </c>
      <c r="D2032" s="62" t="s">
        <v>28</v>
      </c>
      <c r="E2032" s="51" t="s">
        <v>39</v>
      </c>
      <c r="F2032" s="38" t="s">
        <v>15</v>
      </c>
      <c r="G2032" s="34" t="n">
        <v>2</v>
      </c>
      <c r="H2032" s="38" t="n">
        <v>0.03</v>
      </c>
      <c r="I2032" s="38" t="n">
        <v>0.06</v>
      </c>
      <c r="J2032" s="13"/>
    </row>
    <row r="2033" ht="22.5" customHeight="1">
      <c r="A2033" s="12" t="n">
        <f>WEEKNUM(B2033,2)</f>
        <v>36</v>
      </c>
      <c r="B2033" s="32" t="n">
        <v>46265</v>
      </c>
      <c r="C2033" s="51" t="n">
        <v>91535331</v>
      </c>
      <c r="D2033" s="62" t="s">
        <v>28</v>
      </c>
      <c r="E2033" s="51" t="s">
        <v>29</v>
      </c>
      <c r="F2033" s="38" t="s">
        <v>15</v>
      </c>
      <c r="G2033" s="57" t="n">
        <v>9</v>
      </c>
      <c r="H2033" s="38" t="n">
        <v>0.03</v>
      </c>
      <c r="I2033" s="38" t="n">
        <v>0.27</v>
      </c>
      <c r="J2033" s="13"/>
    </row>
    <row r="2034" ht="22.5" customHeight="1">
      <c r="A2034" s="12" t="n">
        <f>WEEKNUM(B2034,2)</f>
        <v>36</v>
      </c>
      <c r="B2034" s="32" t="n">
        <v>46265</v>
      </c>
      <c r="C2034" s="51" t="n">
        <v>11324493</v>
      </c>
      <c r="D2034" s="62" t="s">
        <v>28</v>
      </c>
      <c r="E2034" s="51" t="s">
        <v>17</v>
      </c>
      <c r="F2034" s="12" t="s">
        <v>15</v>
      </c>
      <c r="G2034" s="34" t="n">
        <v>3</v>
      </c>
      <c r="H2034" s="38" t="n">
        <v>0.28</v>
      </c>
      <c r="I2034" s="38" t="n">
        <v>0.84</v>
      </c>
      <c r="J2034" s="13"/>
    </row>
    <row r="2035" ht="22.5" customHeight="1">
      <c r="A2035" s="12" t="n">
        <f>WEEKNUM(B2035,2)</f>
        <v>36</v>
      </c>
      <c r="B2035" s="32" t="n">
        <v>46265</v>
      </c>
      <c r="C2035" s="51" t="n">
        <v>10298628</v>
      </c>
      <c r="D2035" s="62" t="s">
        <v>45</v>
      </c>
      <c r="E2035" s="51" t="s">
        <v>14</v>
      </c>
      <c r="F2035" s="12" t="s">
        <v>26</v>
      </c>
      <c r="G2035" s="57" t="n">
        <v>2</v>
      </c>
      <c r="H2035" s="38" t="n">
        <v>0.04</v>
      </c>
      <c r="I2035" s="38" t="n">
        <v>0.08</v>
      </c>
      <c r="J2035" s="13"/>
    </row>
    <row r="2036" ht="22.5" customHeight="1">
      <c r="A2036" s="12" t="n">
        <f>WEEKNUM(B2036,2)</f>
        <v>36</v>
      </c>
      <c r="B2036" s="32" t="n">
        <v>46265</v>
      </c>
      <c r="C2036" s="51" t="n">
        <v>11655595</v>
      </c>
      <c r="D2036" s="62" t="s">
        <v>46</v>
      </c>
      <c r="E2036" s="51" t="s">
        <v>14</v>
      </c>
      <c r="F2036" s="12" t="s">
        <v>26</v>
      </c>
      <c r="G2036" s="34" t="n">
        <v>0</v>
      </c>
      <c r="H2036" s="38" t="n">
        <v>0</v>
      </c>
      <c r="I2036" s="38" t="n">
        <v>0.03</v>
      </c>
      <c r="J2036" s="13"/>
    </row>
    <row r="2037" ht="22.5" customHeight="1">
      <c r="A2037" s="12" t="n">
        <f>WEEKNUM(B2037,2)</f>
        <v>36</v>
      </c>
      <c r="B2037" s="32" t="n">
        <v>46265</v>
      </c>
      <c r="C2037" s="51" t="n">
        <v>11655596</v>
      </c>
      <c r="D2037" s="62" t="s">
        <v>46</v>
      </c>
      <c r="E2037" s="51" t="s">
        <v>14</v>
      </c>
      <c r="F2037" s="12" t="s">
        <v>12</v>
      </c>
      <c r="G2037" s="34" t="n">
        <v>0</v>
      </c>
      <c r="H2037" s="38" t="n">
        <v>0</v>
      </c>
      <c r="I2037" s="38" t="n">
        <v>0.038</v>
      </c>
      <c r="J2037" s="13"/>
    </row>
    <row r="2038" ht="22.5" customHeight="1">
      <c r="A2038" s="12" t="n">
        <f>WEEKNUM(B2038,2)</f>
        <v>36</v>
      </c>
      <c r="B2038" s="32" t="n">
        <v>46265</v>
      </c>
      <c r="C2038" s="51" t="n">
        <v>11690183</v>
      </c>
      <c r="D2038" s="62" t="s">
        <v>41</v>
      </c>
      <c r="E2038" s="51" t="s">
        <v>14</v>
      </c>
      <c r="F2038" s="12" t="s">
        <v>15</v>
      </c>
      <c r="G2038" s="57" t="n">
        <v>12</v>
      </c>
      <c r="H2038" s="38" t="n">
        <v>0.1</v>
      </c>
      <c r="I2038" s="38" t="n">
        <v>1.2</v>
      </c>
      <c r="J2038" s="13"/>
    </row>
    <row r="2039" ht="22.5" customHeight="1">
      <c r="A2039" s="12" t="n">
        <f>WEEKNUM(B2039,2)</f>
        <v>36</v>
      </c>
      <c r="B2039" s="32" t="n">
        <v>46265</v>
      </c>
      <c r="C2039" s="51" t="n">
        <v>7953512</v>
      </c>
      <c r="D2039" s="62" t="s">
        <v>45</v>
      </c>
      <c r="E2039" s="51" t="s">
        <v>14</v>
      </c>
      <c r="F2039" s="12" t="s">
        <v>15</v>
      </c>
      <c r="G2039" s="57" t="n">
        <v>300</v>
      </c>
      <c r="H2039" s="38" t="n">
        <v>0.16</v>
      </c>
      <c r="I2039" s="38" t="n">
        <v>48</v>
      </c>
      <c r="J2039" s="13"/>
    </row>
    <row r="2040" ht="22.5" customHeight="1">
      <c r="A2040" s="12" t="n">
        <f>WEEKNUM(B2040,2)</f>
        <v>36</v>
      </c>
      <c r="B2040" s="32" t="n">
        <v>46265</v>
      </c>
      <c r="C2040" s="51" t="n">
        <v>11763482</v>
      </c>
      <c r="D2040" s="62" t="s">
        <v>46</v>
      </c>
      <c r="E2040" s="51" t="s">
        <v>14</v>
      </c>
      <c r="F2040" s="12" t="s">
        <v>12</v>
      </c>
      <c r="G2040" s="34" t="n">
        <v>0</v>
      </c>
      <c r="H2040" s="38" t="n">
        <v>0</v>
      </c>
      <c r="I2040" s="38" t="n">
        <v>0.5626</v>
      </c>
      <c r="J2040" s="13"/>
    </row>
    <row r="2041" ht="22.5" customHeight="1">
      <c r="A2041" s="12" t="n">
        <f>WEEKNUM(B2041,2)</f>
        <v>36</v>
      </c>
      <c r="B2041" s="32" t="n">
        <v>46265</v>
      </c>
      <c r="C2041" s="51" t="n">
        <v>5464039</v>
      </c>
      <c r="D2041" s="62" t="s">
        <v>28</v>
      </c>
      <c r="E2041" s="51" t="s">
        <v>47</v>
      </c>
      <c r="F2041" s="12" t="s">
        <v>15</v>
      </c>
      <c r="G2041" s="34" t="n">
        <v>1256</v>
      </c>
      <c r="H2041" s="38" t="n">
        <v>0.301</v>
      </c>
      <c r="I2041" s="38" t="n">
        <v>378.37</v>
      </c>
      <c r="J2041" s="13"/>
    </row>
    <row r="2042" ht="22.5" customHeight="1">
      <c r="A2042" s="12" t="n">
        <f>WEEKNUM(B2042,2)</f>
        <v>36</v>
      </c>
      <c r="B2042" s="32" t="n">
        <v>46265</v>
      </c>
      <c r="C2042" s="51" t="n">
        <v>8057746</v>
      </c>
      <c r="D2042" s="62" t="s">
        <v>28</v>
      </c>
      <c r="E2042" s="51" t="s">
        <v>47</v>
      </c>
      <c r="F2042" s="60" t="s">
        <v>15</v>
      </c>
      <c r="G2042" s="58" t="n">
        <v>0</v>
      </c>
      <c r="H2042" s="59" t="n">
        <v>0</v>
      </c>
      <c r="I2042" s="59" t="n">
        <v>0</v>
      </c>
      <c r="J2042" s="13"/>
    </row>
    <row r="2043" ht="22.5" customHeight="1">
      <c r="A2043" s="12" t="n">
        <f>WEEKNUM(B2043,2)</f>
        <v>36</v>
      </c>
      <c r="B2043" s="32" t="n">
        <v>46265</v>
      </c>
      <c r="C2043" s="51" t="n">
        <v>8032074</v>
      </c>
      <c r="D2043" s="61" t="s">
        <v>102</v>
      </c>
      <c r="E2043" s="55" t="s">
        <v>63</v>
      </c>
      <c r="F2043" s="38" t="s">
        <v>15</v>
      </c>
      <c r="G2043" s="34" t="n">
        <v>0</v>
      </c>
      <c r="H2043" s="38" t="n">
        <v>0</v>
      </c>
      <c r="I2043" s="38" t="n">
        <v>0</v>
      </c>
      <c r="J2043" s="13"/>
    </row>
    <row r="2044" ht="22.5" customHeight="1">
      <c r="A2044" s="12" t="n">
        <f>WEEKNUM(B2044,2)</f>
        <v>36</v>
      </c>
      <c r="B2044" s="32" t="n">
        <v>46265</v>
      </c>
      <c r="C2044" s="51" t="n">
        <v>91399821</v>
      </c>
      <c r="D2044" s="61" t="s">
        <v>43</v>
      </c>
      <c r="E2044" s="51" t="s">
        <v>14</v>
      </c>
      <c r="F2044" s="12" t="s">
        <v>26</v>
      </c>
      <c r="G2044" s="34" t="n">
        <v>406</v>
      </c>
      <c r="H2044" s="38" t="n">
        <v>0.07</v>
      </c>
      <c r="I2044" s="38" t="n">
        <v>27.5</v>
      </c>
      <c r="J2044" s="13"/>
    </row>
    <row r="2045" ht="22.5" customHeight="1">
      <c r="A2045" s="12" t="n">
        <f>WEEKNUM(B2045,2)</f>
        <v>36</v>
      </c>
      <c r="B2045" s="32" t="n">
        <v>46265</v>
      </c>
      <c r="C2045" s="51" t="n">
        <v>8670368</v>
      </c>
      <c r="D2045" s="61" t="s">
        <v>16</v>
      </c>
      <c r="E2045" s="51" t="s">
        <v>11</v>
      </c>
      <c r="F2045" s="12" t="s">
        <v>32</v>
      </c>
      <c r="G2045" s="34" t="n">
        <v>8</v>
      </c>
      <c r="H2045" s="38" t="n">
        <v>0.16</v>
      </c>
      <c r="I2045" s="38" t="n">
        <v>1.27</v>
      </c>
      <c r="J2045" s="63" t="n">
        <v>0</v>
      </c>
    </row>
    <row r="2046" ht="22.5" customHeight="1">
      <c r="A2046" s="12" t="n">
        <f>WEEKNUM(B2046,2)</f>
        <v>36</v>
      </c>
      <c r="B2046" s="32" t="n">
        <v>46265</v>
      </c>
      <c r="C2046" s="51" t="n">
        <v>10514860</v>
      </c>
      <c r="D2046" s="62" t="s">
        <v>46</v>
      </c>
      <c r="E2046" s="51" t="s">
        <v>14</v>
      </c>
      <c r="F2046" s="12" t="s">
        <v>15</v>
      </c>
      <c r="G2046" s="34" t="n">
        <v>156</v>
      </c>
      <c r="H2046" s="38" t="n">
        <v>0.7</v>
      </c>
      <c r="I2046" s="38" t="n">
        <v>109.2</v>
      </c>
      <c r="J2046" s="13"/>
    </row>
    <row r="2047" ht="22.5" customHeight="1">
      <c r="A2047" s="12" t="n">
        <f>WEEKNUM(B2047,2)</f>
        <v>36</v>
      </c>
      <c r="B2047" s="32" t="n">
        <v>46265</v>
      </c>
      <c r="C2047" s="51" t="n">
        <v>91532857</v>
      </c>
      <c r="D2047" s="62" t="s">
        <v>48</v>
      </c>
      <c r="E2047" s="51" t="s">
        <v>14</v>
      </c>
      <c r="F2047" s="12" t="s">
        <v>12</v>
      </c>
      <c r="G2047" s="34" t="n">
        <v>100</v>
      </c>
      <c r="H2047" s="38" t="n">
        <v>0.195</v>
      </c>
      <c r="I2047" s="38" t="n">
        <v>19.4605</v>
      </c>
      <c r="J2047" s="13"/>
    </row>
    <row r="2048" ht="22.5" customHeight="1">
      <c r="A2048" s="12" t="n">
        <f>WEEKNUM(B2048,2)</f>
        <v>36</v>
      </c>
      <c r="B2048" s="32" t="n">
        <v>46265</v>
      </c>
      <c r="C2048" s="51" t="n">
        <v>91534913</v>
      </c>
      <c r="D2048" s="62" t="s">
        <v>49</v>
      </c>
      <c r="E2048" s="51" t="s">
        <v>50</v>
      </c>
      <c r="F2048" s="12" t="s">
        <v>15</v>
      </c>
      <c r="G2048" s="34" t="n">
        <v>15</v>
      </c>
      <c r="H2048" s="38" t="n">
        <v>1</v>
      </c>
      <c r="I2048" s="38" t="n">
        <v>15</v>
      </c>
      <c r="J2048" s="13"/>
    </row>
    <row r="2049" ht="22.5" customHeight="1">
      <c r="A2049" s="12" t="n">
        <f>WEEKNUM(B2049,2)</f>
        <v>36</v>
      </c>
      <c r="B2049" s="32" t="n">
        <v>46265</v>
      </c>
      <c r="C2049" s="51" t="n">
        <v>91538336</v>
      </c>
      <c r="D2049" s="62" t="s">
        <v>90</v>
      </c>
      <c r="E2049" s="51" t="s">
        <v>36</v>
      </c>
      <c r="F2049" s="12" t="s">
        <v>15</v>
      </c>
      <c r="G2049" s="34" t="n">
        <v>0</v>
      </c>
      <c r="H2049" s="38" t="n">
        <v>0</v>
      </c>
      <c r="I2049" s="38" t="n">
        <v>0</v>
      </c>
      <c r="J2049" s="13"/>
    </row>
    <row r="2050" ht="22.5" customHeight="1">
      <c r="A2050" s="12" t="n">
        <f>WEEKNUM(B2050,2)</f>
        <v>36</v>
      </c>
      <c r="B2050" s="32" t="n">
        <v>46265</v>
      </c>
      <c r="C2050" s="51" t="n">
        <v>11381987</v>
      </c>
      <c r="D2050" s="62" t="s">
        <v>103</v>
      </c>
      <c r="E2050" s="64" t="s">
        <v>14</v>
      </c>
      <c r="F2050" s="12" t="s">
        <v>15</v>
      </c>
      <c r="G2050" s="34" t="n">
        <v>0</v>
      </c>
      <c r="H2050" s="38" t="n">
        <v>0</v>
      </c>
      <c r="I2050" s="38" t="n">
        <v>0</v>
      </c>
      <c r="J2050" s="13"/>
    </row>
    <row r="2051" ht="22.5" customHeight="1">
      <c r="A2051" s="12" t="n">
        <f>WEEKNUM(B2051,2)</f>
        <v>36</v>
      </c>
      <c r="B2051" s="32" t="n">
        <v>46265</v>
      </c>
      <c r="C2051" s="51" t="n">
        <v>91533906</v>
      </c>
      <c r="D2051" s="62" t="s">
        <v>51</v>
      </c>
      <c r="E2051" s="51" t="s">
        <v>52</v>
      </c>
      <c r="F2051" s="12" t="s">
        <v>15</v>
      </c>
      <c r="G2051" s="34" t="n">
        <v>3</v>
      </c>
      <c r="H2051" s="38" t="n">
        <v>1</v>
      </c>
      <c r="I2051" s="38" t="n">
        <v>3</v>
      </c>
      <c r="J2051" s="13"/>
    </row>
    <row r="2052" ht="22.5" customHeight="1">
      <c r="A2052" s="12" t="n">
        <f>WEEKNUM(B2052,2)</f>
        <v>36</v>
      </c>
      <c r="B2052" s="32" t="n">
        <v>46265</v>
      </c>
      <c r="C2052" s="51" t="n">
        <v>91538334</v>
      </c>
      <c r="D2052" s="62" t="s">
        <v>90</v>
      </c>
      <c r="E2052" s="51" t="s">
        <v>18</v>
      </c>
      <c r="F2052" s="12" t="s">
        <v>15</v>
      </c>
      <c r="G2052" s="34" t="n">
        <v>0</v>
      </c>
      <c r="H2052" s="38" t="n">
        <v>0</v>
      </c>
      <c r="I2052" s="38" t="n">
        <v>0</v>
      </c>
      <c r="J2052" s="13"/>
    </row>
    <row r="2053" ht="22.5" customHeight="1">
      <c r="A2053" s="12" t="n">
        <f>WEEKNUM(B2053,2)</f>
        <v>36</v>
      </c>
      <c r="B2053" s="32" t="n">
        <v>46265</v>
      </c>
      <c r="C2053" s="51" t="n">
        <v>91545519</v>
      </c>
      <c r="D2053" s="62" t="s">
        <v>53</v>
      </c>
      <c r="E2053" s="51" t="s">
        <v>47</v>
      </c>
      <c r="F2053" s="12" t="s">
        <v>15</v>
      </c>
      <c r="G2053" s="34" t="n">
        <v>50</v>
      </c>
      <c r="H2053" s="38" t="n">
        <v>0.197</v>
      </c>
      <c r="I2053" s="38" t="n">
        <v>9.83</v>
      </c>
      <c r="J2053" s="13"/>
    </row>
    <row r="2054" ht="22.5" customHeight="1">
      <c r="A2054" s="12" t="n">
        <f>WEEKNUM(B2054,2)</f>
        <v>36</v>
      </c>
      <c r="B2054" s="32" t="n">
        <v>46265</v>
      </c>
      <c r="C2054" s="51" t="n">
        <v>11687908</v>
      </c>
      <c r="D2054" s="62" t="s">
        <v>103</v>
      </c>
      <c r="E2054" s="51" t="s">
        <v>14</v>
      </c>
      <c r="F2054" s="12" t="s">
        <v>26</v>
      </c>
      <c r="G2054" s="34" t="n">
        <v>0</v>
      </c>
      <c r="H2054" s="38" t="n">
        <v>0</v>
      </c>
      <c r="I2054" s="38" t="n">
        <v>0.08</v>
      </c>
      <c r="J2054" s="13"/>
    </row>
    <row r="2055" ht="22.5" customHeight="1">
      <c r="A2055" s="12" t="n">
        <f>WEEKNUM(B2055,2)</f>
        <v>36</v>
      </c>
      <c r="B2055" s="32" t="n">
        <v>46265</v>
      </c>
      <c r="C2055" s="51" t="n">
        <v>11687930</v>
      </c>
      <c r="D2055" s="62" t="s">
        <v>103</v>
      </c>
      <c r="E2055" s="51" t="s">
        <v>14</v>
      </c>
      <c r="F2055" s="12" t="s">
        <v>12</v>
      </c>
      <c r="G2055" s="34" t="n">
        <v>0</v>
      </c>
      <c r="H2055" s="38" t="n">
        <v>0</v>
      </c>
      <c r="I2055" s="38" t="n">
        <v>0</v>
      </c>
      <c r="J2055" s="13"/>
    </row>
    <row r="2056" ht="22.5" customHeight="1">
      <c r="A2056" s="12" t="n">
        <f>WEEKNUM(B2056,2)</f>
        <v>36</v>
      </c>
      <c r="B2056" s="32" t="n">
        <v>46265</v>
      </c>
      <c r="C2056" s="51" t="n">
        <v>91551388</v>
      </c>
      <c r="D2056" s="62" t="s">
        <v>54</v>
      </c>
      <c r="E2056" s="51" t="s">
        <v>34</v>
      </c>
      <c r="F2056" s="12" t="s">
        <v>12</v>
      </c>
      <c r="G2056" s="34" t="n">
        <v>37</v>
      </c>
      <c r="H2056" s="38" t="n">
        <v>0.796</v>
      </c>
      <c r="I2056" s="38" t="n">
        <v>29.4435</v>
      </c>
      <c r="J2056" s="13"/>
    </row>
    <row r="2057" ht="22.5" customHeight="1">
      <c r="A2057" s="12" t="n">
        <f>WEEKNUM(B2057,2)</f>
        <v>36</v>
      </c>
      <c r="B2057" s="32" t="n">
        <v>46265</v>
      </c>
      <c r="C2057" s="51" t="n">
        <v>91550293</v>
      </c>
      <c r="D2057" s="62" t="s">
        <v>55</v>
      </c>
      <c r="E2057" s="51" t="s">
        <v>56</v>
      </c>
      <c r="F2057" s="12" t="s">
        <v>15</v>
      </c>
      <c r="G2057" s="34" t="n">
        <v>66</v>
      </c>
      <c r="H2057" s="38" t="n">
        <v>0.35</v>
      </c>
      <c r="I2057" s="38" t="n">
        <v>23.1</v>
      </c>
      <c r="J2057" s="13"/>
    </row>
    <row r="2058" ht="22.5" customHeight="1">
      <c r="A2058" s="12" t="n">
        <f>WEEKNUM(B2058,2)</f>
        <v>36</v>
      </c>
      <c r="B2058" s="32" t="n">
        <v>46265</v>
      </c>
      <c r="C2058" s="51" t="n">
        <v>91552556</v>
      </c>
      <c r="D2058" s="62" t="s">
        <v>100</v>
      </c>
      <c r="E2058" s="51" t="s">
        <v>34</v>
      </c>
      <c r="F2058" s="12" t="s">
        <v>12</v>
      </c>
      <c r="G2058" s="34" t="n">
        <v>11</v>
      </c>
      <c r="H2058" s="38" t="n">
        <v>2.237</v>
      </c>
      <c r="I2058" s="38" t="n">
        <v>24.6063</v>
      </c>
      <c r="J2058" s="13"/>
    </row>
    <row r="2059" ht="22.5" customHeight="1">
      <c r="A2059" s="12" t="n">
        <f>WEEKNUM(B2059,2)</f>
        <v>36</v>
      </c>
      <c r="B2059" s="32" t="n">
        <v>46265</v>
      </c>
      <c r="C2059" s="51" t="n">
        <v>91551415</v>
      </c>
      <c r="D2059" s="62" t="s">
        <v>100</v>
      </c>
      <c r="E2059" s="51" t="s">
        <v>34</v>
      </c>
      <c r="F2059" s="12" t="s">
        <v>21</v>
      </c>
      <c r="G2059" s="34" t="n">
        <v>15</v>
      </c>
      <c r="H2059" s="38" t="n">
        <v>1</v>
      </c>
      <c r="I2059" s="38" t="n">
        <v>15</v>
      </c>
      <c r="J2059" s="13"/>
    </row>
    <row r="2060" ht="22.5" customHeight="1">
      <c r="A2060" s="12" t="n">
        <f>WEEKNUM(B2060,2)</f>
        <v>36</v>
      </c>
      <c r="B2060" s="32" t="n">
        <v>46265</v>
      </c>
      <c r="C2060" s="51" t="n">
        <v>91550294</v>
      </c>
      <c r="D2060" s="62" t="s">
        <v>87</v>
      </c>
      <c r="E2060" s="51" t="s">
        <v>34</v>
      </c>
      <c r="F2060" s="12" t="s">
        <v>15</v>
      </c>
      <c r="G2060" s="34" t="n">
        <v>9</v>
      </c>
      <c r="H2060" s="38" t="n">
        <v>0.8</v>
      </c>
      <c r="I2060" s="38" t="n">
        <v>7.2</v>
      </c>
      <c r="J2060" s="13"/>
    </row>
    <row r="2061" ht="22.5" customHeight="1">
      <c r="A2061" s="12" t="n">
        <f>WEEKNUM(B2061,2)</f>
        <v>36</v>
      </c>
      <c r="B2061" s="32" t="n">
        <v>46265</v>
      </c>
      <c r="C2061" s="51" t="n">
        <v>91551606</v>
      </c>
      <c r="D2061" s="62" t="s">
        <v>100</v>
      </c>
      <c r="E2061" s="51" t="s">
        <v>34</v>
      </c>
      <c r="F2061" s="12" t="s">
        <v>15</v>
      </c>
      <c r="G2061" s="34" t="n">
        <v>35</v>
      </c>
      <c r="H2061" s="38" t="n">
        <v>0.974</v>
      </c>
      <c r="I2061" s="38" t="n">
        <v>34.1</v>
      </c>
      <c r="J2061" s="13"/>
    </row>
    <row r="2062" ht="22.5" customHeight="1">
      <c r="A2062" s="12" t="n">
        <f>WEEKNUM(B2062,2)</f>
        <v>36</v>
      </c>
      <c r="B2062" s="32" t="n">
        <v>46265</v>
      </c>
      <c r="C2062" s="51" t="n">
        <v>91554851</v>
      </c>
      <c r="D2062" s="62" t="s">
        <v>53</v>
      </c>
      <c r="E2062" s="51" t="s">
        <v>39</v>
      </c>
      <c r="F2062" s="12" t="s">
        <v>26</v>
      </c>
      <c r="G2062" s="34" t="n">
        <v>34</v>
      </c>
      <c r="H2062" s="38" t="n">
        <v>0.6</v>
      </c>
      <c r="I2062" s="38" t="n">
        <v>20.43</v>
      </c>
      <c r="J2062" s="13"/>
    </row>
    <row r="2063" ht="22.5" customHeight="1">
      <c r="A2063" s="12" t="n">
        <f>WEEKNUM(B2063,2)</f>
        <v>36</v>
      </c>
      <c r="B2063" s="32" t="n">
        <v>46265</v>
      </c>
      <c r="C2063" s="51" t="n">
        <v>91554852</v>
      </c>
      <c r="D2063" s="62" t="s">
        <v>53</v>
      </c>
      <c r="E2063" s="51" t="s">
        <v>39</v>
      </c>
      <c r="F2063" s="12" t="s">
        <v>12</v>
      </c>
      <c r="G2063" s="34" t="n">
        <v>20</v>
      </c>
      <c r="H2063" s="38" t="n">
        <v>0.426</v>
      </c>
      <c r="I2063" s="38" t="n">
        <v>8.5215</v>
      </c>
      <c r="J2063" s="13"/>
    </row>
    <row r="2064" ht="22.5" customHeight="1">
      <c r="A2064" s="12" t="n">
        <f>WEEKNUM(B2064,2)</f>
        <v>36</v>
      </c>
      <c r="B2064" s="32" t="n">
        <v>46265</v>
      </c>
      <c r="C2064" s="51" t="n">
        <v>91399439</v>
      </c>
      <c r="D2064" s="62" t="s">
        <v>64</v>
      </c>
      <c r="E2064" s="51" t="s">
        <v>29</v>
      </c>
      <c r="F2064" s="12" t="s">
        <v>15</v>
      </c>
      <c r="G2064" s="12" t="n">
        <v>34</v>
      </c>
      <c r="H2064" s="38" t="n">
        <v>0.1</v>
      </c>
      <c r="I2064" s="38" t="n">
        <v>3.4</v>
      </c>
      <c r="J2064" s="13"/>
    </row>
    <row r="2065" ht="22.5" customHeight="1">
      <c r="A2065" s="12" t="n">
        <f>WEEKNUM(B2065,2)</f>
        <v>36</v>
      </c>
      <c r="B2065" s="32" t="n">
        <v>46265</v>
      </c>
      <c r="C2065" s="51" t="n">
        <v>91399437</v>
      </c>
      <c r="D2065" s="62" t="s">
        <v>65</v>
      </c>
      <c r="E2065" s="55" t="s">
        <v>63</v>
      </c>
      <c r="F2065" s="12" t="s">
        <v>15</v>
      </c>
      <c r="G2065" s="34" t="n">
        <v>50</v>
      </c>
      <c r="H2065" s="38" t="n">
        <v>0.15</v>
      </c>
      <c r="I2065" s="38" t="n">
        <v>7.5</v>
      </c>
      <c r="J2065" s="13"/>
    </row>
    <row r="2066" ht="22.5" customHeight="1">
      <c r="A2066" s="12" t="n">
        <f>WEEKNUM(B2066,2)</f>
        <v>36</v>
      </c>
      <c r="B2066" s="32" t="n">
        <v>46265</v>
      </c>
      <c r="C2066" s="51" t="n">
        <v>5556054</v>
      </c>
      <c r="D2066" s="62" t="s">
        <v>66</v>
      </c>
      <c r="E2066" s="51" t="s">
        <v>39</v>
      </c>
      <c r="F2066" s="12" t="s">
        <v>15</v>
      </c>
      <c r="G2066" s="56" t="n">
        <v>2</v>
      </c>
      <c r="H2066" s="38" t="n">
        <v>0.75</v>
      </c>
      <c r="I2066" s="38" t="n">
        <v>1.5</v>
      </c>
      <c r="J2066" s="13"/>
    </row>
    <row r="2067" ht="22.5" customHeight="1">
      <c r="A2067" s="12" t="n">
        <f>WEEKNUM(B2067,2)</f>
        <v>36</v>
      </c>
      <c r="B2067" s="32" t="n">
        <v>46265</v>
      </c>
      <c r="C2067" s="51" t="n">
        <v>8628042</v>
      </c>
      <c r="D2067" s="62" t="s">
        <v>30</v>
      </c>
      <c r="E2067" s="51" t="s">
        <v>14</v>
      </c>
      <c r="F2067" s="60" t="s">
        <v>26</v>
      </c>
      <c r="G2067" s="60" t="n">
        <v>100</v>
      </c>
      <c r="H2067" s="59" t="n">
        <v>0.1</v>
      </c>
      <c r="I2067" s="59" t="n">
        <v>9.85</v>
      </c>
      <c r="J2067" s="13"/>
    </row>
    <row r="2068" ht="22.5" customHeight="1">
      <c r="A2068" s="12" t="n">
        <f>WEEKNUM(B2068,2)</f>
        <v>36</v>
      </c>
      <c r="B2068" s="32" t="n">
        <v>46265</v>
      </c>
      <c r="C2068" s="51" t="n">
        <v>9297014</v>
      </c>
      <c r="D2068" s="62" t="s">
        <v>13</v>
      </c>
      <c r="E2068" s="51" t="s">
        <v>14</v>
      </c>
      <c r="F2068" s="12" t="s">
        <v>26</v>
      </c>
      <c r="G2068" s="12" t="n">
        <v>299</v>
      </c>
      <c r="H2068" s="38" t="n">
        <v>0.29</v>
      </c>
      <c r="I2068" s="38" t="n">
        <v>86.56</v>
      </c>
      <c r="J2068" s="13"/>
    </row>
    <row r="2069" ht="22.5" customHeight="1">
      <c r="A2069" s="12" t="n">
        <f>WEEKNUM(B2069,2)</f>
        <v>36</v>
      </c>
      <c r="B2069" s="32" t="n">
        <v>46265</v>
      </c>
      <c r="C2069" s="51" t="n">
        <v>7815836</v>
      </c>
      <c r="D2069" s="62" t="s">
        <v>67</v>
      </c>
      <c r="E2069" s="51" t="s">
        <v>39</v>
      </c>
      <c r="F2069" s="12" t="s">
        <v>15</v>
      </c>
      <c r="G2069" s="56" t="n">
        <v>3063</v>
      </c>
      <c r="H2069" s="38" t="n">
        <v>0.112</v>
      </c>
      <c r="I2069" s="38" t="n">
        <v>341.79</v>
      </c>
      <c r="J2069" s="13"/>
    </row>
    <row r="2070" ht="22.5" customHeight="1">
      <c r="A2070" s="12" t="n">
        <f>WEEKNUM(B2070,2)</f>
        <v>36</v>
      </c>
      <c r="B2070" s="32" t="n">
        <v>46265</v>
      </c>
      <c r="C2070" s="51" t="n">
        <v>9751142</v>
      </c>
      <c r="D2070" s="62" t="s">
        <v>93</v>
      </c>
      <c r="E2070" s="51" t="s">
        <v>11</v>
      </c>
      <c r="F2070" s="38" t="s">
        <v>32</v>
      </c>
      <c r="G2070" s="56" t="n">
        <v>0</v>
      </c>
      <c r="H2070" s="38" t="n">
        <v>0</v>
      </c>
      <c r="I2070" s="38" t="n">
        <v>0.21</v>
      </c>
      <c r="J2070" s="63" t="n">
        <v>0.206</v>
      </c>
    </row>
    <row r="2071" ht="22.5" customHeight="1">
      <c r="A2071" s="12" t="n">
        <f>WEEKNUM(B2071,2)</f>
        <v>36</v>
      </c>
      <c r="B2071" s="32" t="n">
        <v>46265</v>
      </c>
      <c r="C2071" s="51" t="n">
        <v>8312006</v>
      </c>
      <c r="D2071" s="62" t="s">
        <v>68</v>
      </c>
      <c r="E2071" s="51" t="s">
        <v>14</v>
      </c>
      <c r="F2071" s="12" t="s">
        <v>15</v>
      </c>
      <c r="G2071" s="56" t="n">
        <v>50</v>
      </c>
      <c r="H2071" s="38" t="n">
        <v>0.12</v>
      </c>
      <c r="I2071" s="38" t="n">
        <v>6</v>
      </c>
      <c r="J2071" s="13"/>
    </row>
    <row r="2072" ht="22.5" customHeight="1">
      <c r="A2072" s="12" t="n">
        <f>WEEKNUM(B2072,2)</f>
        <v>36</v>
      </c>
      <c r="B2072" s="32" t="n">
        <v>46265</v>
      </c>
      <c r="C2072" s="51" t="n">
        <v>8758947</v>
      </c>
      <c r="D2072" s="62" t="s">
        <v>101</v>
      </c>
      <c r="E2072" s="51" t="s">
        <v>39</v>
      </c>
      <c r="F2072" s="12" t="s">
        <v>15</v>
      </c>
      <c r="G2072" s="56" t="n">
        <v>4</v>
      </c>
      <c r="H2072" s="38" t="n">
        <v>0.14</v>
      </c>
      <c r="I2072" s="38" t="n">
        <v>0.56</v>
      </c>
      <c r="J2072" s="13"/>
    </row>
    <row r="2073" ht="22.5" customHeight="1">
      <c r="A2073" s="12" t="n">
        <f>WEEKNUM(B2073,2)</f>
        <v>36</v>
      </c>
      <c r="B2073" s="32" t="n">
        <v>46265</v>
      </c>
      <c r="C2073" s="51" t="n">
        <v>9096620</v>
      </c>
      <c r="D2073" s="62" t="s">
        <v>101</v>
      </c>
      <c r="E2073" s="51" t="s">
        <v>39</v>
      </c>
      <c r="F2073" s="12" t="s">
        <v>26</v>
      </c>
      <c r="G2073" s="56" t="n">
        <v>178</v>
      </c>
      <c r="H2073" s="38" t="n">
        <v>0.1</v>
      </c>
      <c r="I2073" s="38" t="n">
        <v>17.76</v>
      </c>
      <c r="J2073" s="13"/>
    </row>
    <row r="2074" ht="22.5" customHeight="1">
      <c r="A2074" s="12" t="n">
        <f>WEEKNUM(B2074,2)</f>
        <v>36</v>
      </c>
      <c r="B2074" s="32" t="n">
        <v>46265</v>
      </c>
      <c r="C2074" s="51" t="n">
        <v>91467820</v>
      </c>
      <c r="D2074" s="62" t="s">
        <v>69</v>
      </c>
      <c r="E2074" s="51" t="s">
        <v>39</v>
      </c>
      <c r="F2074" s="12" t="s">
        <v>15</v>
      </c>
      <c r="G2074" s="56" t="n">
        <v>600</v>
      </c>
      <c r="H2074" s="38" t="n">
        <v>0.1</v>
      </c>
      <c r="I2074" s="38" t="n">
        <v>60</v>
      </c>
      <c r="J2074" s="13"/>
    </row>
    <row r="2075" ht="22.5" customHeight="1">
      <c r="A2075" s="12" t="n">
        <f>WEEKNUM(B2075,2)</f>
        <v>36</v>
      </c>
      <c r="B2075" s="32" t="n">
        <v>46265</v>
      </c>
      <c r="C2075" s="51" t="n">
        <v>91467821</v>
      </c>
      <c r="D2075" s="62" t="s">
        <v>69</v>
      </c>
      <c r="E2075" s="51" t="s">
        <v>17</v>
      </c>
      <c r="F2075" s="12" t="s">
        <v>15</v>
      </c>
      <c r="G2075" s="56" t="n">
        <v>93</v>
      </c>
      <c r="H2075" s="38" t="n">
        <v>0.17</v>
      </c>
      <c r="I2075" s="38" t="n">
        <v>15.81</v>
      </c>
      <c r="J2075" s="13"/>
    </row>
    <row r="2076" ht="22.5" customHeight="1">
      <c r="A2076" s="12" t="n">
        <f>WEEKNUM(B2076,2)</f>
        <v>36</v>
      </c>
      <c r="B2076" s="32" t="n">
        <v>46265</v>
      </c>
      <c r="C2076" s="51" t="n">
        <v>10295313</v>
      </c>
      <c r="D2076" s="62" t="s">
        <v>68</v>
      </c>
      <c r="E2076" s="51" t="s">
        <v>14</v>
      </c>
      <c r="F2076" s="12" t="s">
        <v>15</v>
      </c>
      <c r="G2076" s="56" t="n">
        <v>0</v>
      </c>
      <c r="H2076" s="38" t="n">
        <v>0</v>
      </c>
      <c r="I2076" s="38" t="n">
        <v>0</v>
      </c>
      <c r="J2076" s="13"/>
    </row>
    <row r="2077" ht="22.5" customHeight="1">
      <c r="A2077" s="12" t="n">
        <f>WEEKNUM(B2077,2)</f>
        <v>36</v>
      </c>
      <c r="B2077" s="32" t="n">
        <v>46265</v>
      </c>
      <c r="C2077" s="51" t="n">
        <v>91496145</v>
      </c>
      <c r="D2077" s="62" t="s">
        <v>69</v>
      </c>
      <c r="E2077" s="55" t="s">
        <v>63</v>
      </c>
      <c r="F2077" s="12" t="s">
        <v>15</v>
      </c>
      <c r="G2077" s="56" t="n">
        <v>50</v>
      </c>
      <c r="H2077" s="38" t="n">
        <v>0.15</v>
      </c>
      <c r="I2077" s="38" t="n">
        <v>7.5</v>
      </c>
      <c r="J2077" s="13"/>
    </row>
    <row r="2078" ht="22.5" customHeight="1">
      <c r="A2078" s="12" t="n">
        <f>WEEKNUM(B2078,2)</f>
        <v>36</v>
      </c>
      <c r="B2078" s="32" t="n">
        <v>46265</v>
      </c>
      <c r="C2078" s="51" t="n">
        <v>91496146</v>
      </c>
      <c r="D2078" s="62" t="s">
        <v>69</v>
      </c>
      <c r="E2078" s="51" t="s">
        <v>47</v>
      </c>
      <c r="F2078" s="12" t="s">
        <v>15</v>
      </c>
      <c r="G2078" s="56" t="n">
        <v>200</v>
      </c>
      <c r="H2078" s="38" t="n">
        <v>0.14</v>
      </c>
      <c r="I2078" s="38" t="n">
        <v>28</v>
      </c>
      <c r="J2078" s="13"/>
    </row>
    <row r="2079" ht="22.5" customHeight="1">
      <c r="A2079" s="12" t="n">
        <f>WEEKNUM(B2079,2)</f>
        <v>36</v>
      </c>
      <c r="B2079" s="32" t="n">
        <v>46265</v>
      </c>
      <c r="C2079" s="51" t="n">
        <v>91496147</v>
      </c>
      <c r="D2079" s="62" t="s">
        <v>69</v>
      </c>
      <c r="E2079" s="51" t="s">
        <v>11</v>
      </c>
      <c r="F2079" s="12" t="s">
        <v>15</v>
      </c>
      <c r="G2079" s="56" t="n">
        <v>137</v>
      </c>
      <c r="H2079" s="38" t="n">
        <v>0.13</v>
      </c>
      <c r="I2079" s="38" t="n">
        <v>17.81</v>
      </c>
      <c r="J2079" s="13"/>
    </row>
    <row r="2080" ht="22.5" customHeight="1">
      <c r="A2080" s="12" t="n">
        <f>WEEKNUM(B2080,2)</f>
        <v>36</v>
      </c>
      <c r="B2080" s="32" t="n">
        <v>46265</v>
      </c>
      <c r="C2080" s="51" t="n">
        <v>91496148</v>
      </c>
      <c r="D2080" s="62" t="s">
        <v>69</v>
      </c>
      <c r="E2080" s="51" t="s">
        <v>14</v>
      </c>
      <c r="F2080" s="12" t="s">
        <v>15</v>
      </c>
      <c r="G2080" s="56" t="n">
        <v>300</v>
      </c>
      <c r="H2080" s="38" t="n">
        <v>0.15</v>
      </c>
      <c r="I2080" s="38" t="n">
        <v>45</v>
      </c>
      <c r="J2080" s="13"/>
    </row>
    <row r="2081" ht="22.5" customHeight="1">
      <c r="A2081" s="12" t="n">
        <f>WEEKNUM(B2081,2)</f>
        <v>36</v>
      </c>
      <c r="B2081" s="32" t="n">
        <v>46265</v>
      </c>
      <c r="C2081" s="51" t="n">
        <v>10765365</v>
      </c>
      <c r="D2081" s="62" t="s">
        <v>70</v>
      </c>
      <c r="E2081" s="55" t="s">
        <v>63</v>
      </c>
      <c r="F2081" s="12" t="s">
        <v>15</v>
      </c>
      <c r="G2081" s="56" t="n">
        <v>26</v>
      </c>
      <c r="H2081" s="38" t="n">
        <v>0.204</v>
      </c>
      <c r="I2081" s="38" t="n">
        <v>5.3</v>
      </c>
      <c r="J2081" s="13"/>
    </row>
    <row r="2082" ht="22.5" customHeight="1">
      <c r="A2082" s="12" t="n">
        <f>WEEKNUM(B2082,2)</f>
        <v>36</v>
      </c>
      <c r="B2082" s="32" t="n">
        <v>46265</v>
      </c>
      <c r="C2082" s="51" t="n">
        <v>11079953</v>
      </c>
      <c r="D2082" s="62" t="s">
        <v>66</v>
      </c>
      <c r="E2082" s="51" t="s">
        <v>39</v>
      </c>
      <c r="F2082" s="12" t="s">
        <v>15</v>
      </c>
      <c r="G2082" s="56" t="n">
        <v>0</v>
      </c>
      <c r="H2082" s="38" t="n">
        <v>0</v>
      </c>
      <c r="I2082" s="38" t="n">
        <v>0</v>
      </c>
      <c r="J2082" s="13"/>
    </row>
    <row r="2083" ht="22.5" customHeight="1">
      <c r="A2083" s="12" t="n">
        <f>WEEKNUM(B2083,2)</f>
        <v>36</v>
      </c>
      <c r="B2083" s="32" t="n">
        <v>46265</v>
      </c>
      <c r="C2083" s="51" t="n">
        <v>11079265</v>
      </c>
      <c r="D2083" s="62" t="s">
        <v>93</v>
      </c>
      <c r="E2083" s="51" t="s">
        <v>11</v>
      </c>
      <c r="F2083" s="38" t="s">
        <v>32</v>
      </c>
      <c r="G2083" s="56" t="n">
        <v>0</v>
      </c>
      <c r="H2083" s="38" t="n">
        <v>0</v>
      </c>
      <c r="I2083" s="38" t="n">
        <v>0.01</v>
      </c>
      <c r="J2083" s="63" t="n">
        <v>0</v>
      </c>
    </row>
    <row r="2084" ht="22.5" customHeight="1">
      <c r="A2084" s="12" t="n">
        <f>WEEKNUM(B2084,2)</f>
        <v>36</v>
      </c>
      <c r="B2084" s="32" t="n">
        <v>46265</v>
      </c>
      <c r="C2084" s="51" t="n">
        <v>9535696</v>
      </c>
      <c r="D2084" s="62" t="s">
        <v>89</v>
      </c>
      <c r="E2084" s="55" t="s">
        <v>39</v>
      </c>
      <c r="F2084" s="12" t="s">
        <v>15</v>
      </c>
      <c r="G2084" s="56" t="n">
        <v>0</v>
      </c>
      <c r="H2084" s="38" t="n">
        <v>0</v>
      </c>
      <c r="I2084" s="38" t="n">
        <v>0</v>
      </c>
      <c r="J2084" s="13"/>
    </row>
    <row r="2085" ht="22.5" customHeight="1">
      <c r="A2085" s="12" t="n">
        <f>WEEKNUM(B2085,2)</f>
        <v>36</v>
      </c>
      <c r="B2085" s="32" t="n">
        <v>46265</v>
      </c>
      <c r="C2085" s="51" t="n">
        <v>11690181</v>
      </c>
      <c r="D2085" s="62" t="s">
        <v>71</v>
      </c>
      <c r="E2085" s="51" t="s">
        <v>14</v>
      </c>
      <c r="F2085" s="12" t="s">
        <v>15</v>
      </c>
      <c r="G2085" s="56" t="n">
        <v>183</v>
      </c>
      <c r="H2085" s="38" t="n">
        <v>0.45</v>
      </c>
      <c r="I2085" s="38" t="n">
        <v>82.35</v>
      </c>
      <c r="J2085" s="13"/>
    </row>
    <row r="2086" ht="22.5" customHeight="1">
      <c r="A2086" s="12" t="n">
        <f>WEEKNUM(B2086,2)</f>
        <v>36</v>
      </c>
      <c r="B2086" s="32" t="n">
        <v>46265</v>
      </c>
      <c r="C2086" s="51" t="n">
        <v>11690182</v>
      </c>
      <c r="D2086" s="62" t="s">
        <v>71</v>
      </c>
      <c r="E2086" s="30" t="s">
        <v>14</v>
      </c>
      <c r="F2086" s="38" t="s">
        <v>26</v>
      </c>
      <c r="G2086" s="56" t="n">
        <v>4</v>
      </c>
      <c r="H2086" s="38" t="n">
        <v>0</v>
      </c>
      <c r="I2086" s="38" t="n">
        <v>0</v>
      </c>
      <c r="J2086" s="13"/>
    </row>
    <row r="2087" ht="22.5" customHeight="1">
      <c r="A2087" s="12" t="n">
        <f>WEEKNUM(B2087,2)</f>
        <v>36</v>
      </c>
      <c r="B2087" s="32" t="n">
        <v>46265</v>
      </c>
      <c r="C2087" s="51" t="n">
        <v>6395488</v>
      </c>
      <c r="D2087" s="62" t="s">
        <v>42</v>
      </c>
      <c r="E2087" s="51" t="s">
        <v>14</v>
      </c>
      <c r="F2087" s="60" t="s">
        <v>15</v>
      </c>
      <c r="G2087" s="60" t="n">
        <v>200</v>
      </c>
      <c r="H2087" s="59" t="n">
        <v>0.3</v>
      </c>
      <c r="I2087" s="59" t="n">
        <v>60</v>
      </c>
      <c r="J2087" s="69"/>
    </row>
    <row r="2088" ht="22.5" customHeight="1">
      <c r="A2088" s="12" t="n">
        <f>WEEKNUM(B2088,2)</f>
        <v>36</v>
      </c>
      <c r="B2088" s="32" t="n">
        <v>46265</v>
      </c>
      <c r="C2088" s="51" t="n">
        <v>8291713</v>
      </c>
      <c r="D2088" s="61" t="s">
        <v>43</v>
      </c>
      <c r="E2088" s="55" t="s">
        <v>14</v>
      </c>
      <c r="F2088" s="12" t="s">
        <v>15</v>
      </c>
      <c r="G2088" s="34" t="n">
        <v>1500</v>
      </c>
      <c r="H2088" s="38" t="n">
        <v>0.14</v>
      </c>
      <c r="I2088" s="38" t="n">
        <v>210</v>
      </c>
      <c r="J2088" s="13"/>
    </row>
    <row r="2089" ht="22.5" customHeight="1">
      <c r="A2089" s="12" t="n">
        <f>WEEKNUM(B2089,2)</f>
        <v>36</v>
      </c>
      <c r="B2089" s="32" t="n">
        <v>46265</v>
      </c>
      <c r="C2089" s="51" t="n">
        <v>8566541</v>
      </c>
      <c r="D2089" s="61" t="s">
        <v>73</v>
      </c>
      <c r="E2089" s="30" t="s">
        <v>14</v>
      </c>
      <c r="F2089" s="38" t="s">
        <v>26</v>
      </c>
      <c r="G2089" s="57" t="n">
        <v>0</v>
      </c>
      <c r="H2089" s="38" t="n">
        <v>0</v>
      </c>
      <c r="I2089" s="38" t="n">
        <v>3.08</v>
      </c>
      <c r="J2089" s="65"/>
    </row>
    <row r="2090" ht="22.5" customHeight="1">
      <c r="A2090" s="12" t="n">
        <f>WEEKNUM(B2090,2)</f>
        <v>36</v>
      </c>
      <c r="B2090" s="32" t="n">
        <v>46265</v>
      </c>
      <c r="C2090" s="51" t="n">
        <v>8566084</v>
      </c>
      <c r="D2090" s="61" t="s">
        <v>74</v>
      </c>
      <c r="E2090" s="55" t="s">
        <v>29</v>
      </c>
      <c r="F2090" s="12" t="s">
        <v>15</v>
      </c>
      <c r="G2090" s="57" t="n">
        <v>18</v>
      </c>
      <c r="H2090" s="38" t="n">
        <v>0.12</v>
      </c>
      <c r="I2090" s="38" t="n">
        <v>2.16</v>
      </c>
      <c r="J2090" s="13"/>
    </row>
    <row r="2091" ht="22.5" customHeight="1">
      <c r="A2091" s="12" t="n">
        <f>WEEKNUM(B2091,2)</f>
        <v>36</v>
      </c>
      <c r="B2091" s="32" t="n">
        <v>46265</v>
      </c>
      <c r="C2091" s="51" t="n">
        <v>2937658</v>
      </c>
      <c r="D2091" s="61" t="s">
        <v>75</v>
      </c>
      <c r="E2091" s="55" t="s">
        <v>14</v>
      </c>
      <c r="F2091" s="12" t="s">
        <v>15</v>
      </c>
      <c r="G2091" s="57" t="n">
        <v>100</v>
      </c>
      <c r="H2091" s="38" t="n">
        <v>0.123</v>
      </c>
      <c r="I2091" s="38" t="n">
        <v>12.3</v>
      </c>
      <c r="J2091" s="13"/>
    </row>
    <row r="2092" ht="22.5" customHeight="1">
      <c r="A2092" s="12" t="n">
        <f>WEEKNUM(B2092,2)</f>
        <v>36</v>
      </c>
      <c r="B2092" s="32" t="n">
        <v>46265</v>
      </c>
      <c r="C2092" s="51" t="n">
        <v>8942077</v>
      </c>
      <c r="D2092" s="61" t="s">
        <v>96</v>
      </c>
      <c r="E2092" s="55" t="s">
        <v>63</v>
      </c>
      <c r="F2092" s="12" t="s">
        <v>15</v>
      </c>
      <c r="G2092" s="57" t="n">
        <v>18</v>
      </c>
      <c r="H2092" s="38" t="n">
        <v>0.2</v>
      </c>
      <c r="I2092" s="38" t="n">
        <v>3.6</v>
      </c>
      <c r="J2092" s="13"/>
    </row>
    <row r="2093" ht="22.5" customHeight="1">
      <c r="A2093" s="12" t="n">
        <f>WEEKNUM(B2093,2)</f>
        <v>36</v>
      </c>
      <c r="B2093" s="32" t="n">
        <v>46265</v>
      </c>
      <c r="C2093" s="51" t="n">
        <v>6706444</v>
      </c>
      <c r="D2093" s="61" t="s">
        <v>76</v>
      </c>
      <c r="E2093" s="51" t="s">
        <v>77</v>
      </c>
      <c r="F2093" s="38" t="s">
        <v>12</v>
      </c>
      <c r="G2093" s="57" t="n">
        <v>7</v>
      </c>
      <c r="H2093" s="38" t="n">
        <v>0.903</v>
      </c>
      <c r="I2093" s="38" t="n">
        <v>6.3209</v>
      </c>
      <c r="J2093" s="13"/>
    </row>
    <row r="2094" ht="22.5" customHeight="1">
      <c r="A2094" s="12" t="n">
        <f>WEEKNUM(B2094,2)</f>
        <v>36</v>
      </c>
      <c r="B2094" s="32" t="n">
        <v>46265</v>
      </c>
      <c r="C2094" s="51" t="n">
        <v>5963354</v>
      </c>
      <c r="D2094" s="62" t="s">
        <v>76</v>
      </c>
      <c r="E2094" s="51" t="s">
        <v>77</v>
      </c>
      <c r="F2094" s="12" t="s">
        <v>15</v>
      </c>
      <c r="G2094" s="57" t="n">
        <v>387</v>
      </c>
      <c r="H2094" s="38" t="n">
        <v>0.577</v>
      </c>
      <c r="I2094" s="38" t="n">
        <v>223.11</v>
      </c>
      <c r="J2094" s="63"/>
    </row>
    <row r="2095" ht="22.5" customHeight="1">
      <c r="A2095" s="12" t="n">
        <f>WEEKNUM(B2095,2)</f>
        <v>36</v>
      </c>
      <c r="B2095" s="32" t="n">
        <v>46265</v>
      </c>
      <c r="C2095" s="51" t="n">
        <v>9686529</v>
      </c>
      <c r="D2095" s="61" t="s">
        <v>76</v>
      </c>
      <c r="E2095" s="55" t="s">
        <v>78</v>
      </c>
      <c r="F2095" s="12" t="s">
        <v>15</v>
      </c>
      <c r="G2095" s="57" t="n">
        <v>45</v>
      </c>
      <c r="H2095" s="38" t="n">
        <v>0.5</v>
      </c>
      <c r="I2095" s="38" t="n">
        <v>22.5</v>
      </c>
      <c r="J2095" s="13"/>
    </row>
    <row r="2096" ht="22.5" customHeight="1">
      <c r="A2096" s="12" t="n">
        <f>WEEKNUM(B2096,2)</f>
        <v>36</v>
      </c>
      <c r="B2096" s="32" t="n">
        <v>46265</v>
      </c>
      <c r="C2096" s="51" t="n">
        <v>5963400</v>
      </c>
      <c r="D2096" s="61" t="s">
        <v>76</v>
      </c>
      <c r="E2096" s="55" t="s">
        <v>79</v>
      </c>
      <c r="F2096" s="12" t="s">
        <v>15</v>
      </c>
      <c r="G2096" s="57" t="n">
        <v>186</v>
      </c>
      <c r="H2096" s="38" t="n">
        <v>0.485</v>
      </c>
      <c r="I2096" s="38" t="n">
        <v>90.26</v>
      </c>
      <c r="J2096" s="13"/>
    </row>
    <row r="2097" ht="22.5" customHeight="1">
      <c r="A2097" s="37" t="n">
        <f>WEEKNUM(B2097,2)</f>
        <v>36</v>
      </c>
      <c r="B2097" s="32" t="n">
        <v>46265</v>
      </c>
      <c r="C2097" s="64" t="n">
        <v>10080665</v>
      </c>
      <c r="D2097" s="67" t="s">
        <v>76</v>
      </c>
      <c r="E2097" s="55" t="s">
        <v>80</v>
      </c>
      <c r="F2097" s="12" t="s">
        <v>15</v>
      </c>
      <c r="G2097" s="57" t="n">
        <v>10</v>
      </c>
      <c r="H2097" s="38" t="n">
        <v>0.38</v>
      </c>
      <c r="I2097" s="38" t="n">
        <v>3.8</v>
      </c>
      <c r="J2097" s="69"/>
    </row>
    <row r="2098" ht="22.5" customHeight="1">
      <c r="A2098" s="12" t="n">
        <f>WEEKNUM(B2098,2)</f>
        <v>36</v>
      </c>
      <c r="B2098" s="32" t="n">
        <v>46265</v>
      </c>
      <c r="C2098" s="12" t="n">
        <v>91520433</v>
      </c>
      <c r="D2098" s="61" t="s">
        <v>69</v>
      </c>
      <c r="E2098" s="55" t="s">
        <v>14</v>
      </c>
      <c r="F2098" s="12" t="s">
        <v>15</v>
      </c>
      <c r="G2098" s="57" t="n">
        <v>3</v>
      </c>
      <c r="H2098" s="38" t="n">
        <v>0.16</v>
      </c>
      <c r="I2098" s="38" t="n">
        <v>0.48</v>
      </c>
      <c r="J2098" s="13"/>
    </row>
    <row r="2099" ht="22.5" customHeight="1">
      <c r="A2099" s="12" t="n">
        <f>WEEKNUM(B2099,2)</f>
        <v>36</v>
      </c>
      <c r="B2099" s="32" t="n">
        <v>46265</v>
      </c>
      <c r="C2099" s="51" t="n">
        <v>91528810</v>
      </c>
      <c r="D2099" s="61" t="s">
        <v>94</v>
      </c>
      <c r="E2099" s="55" t="s">
        <v>14</v>
      </c>
      <c r="F2099" s="12" t="s">
        <v>15</v>
      </c>
      <c r="G2099" s="57" t="n">
        <v>24</v>
      </c>
      <c r="H2099" s="38" t="n">
        <v>0.2</v>
      </c>
      <c r="I2099" s="38" t="n">
        <v>4.8</v>
      </c>
      <c r="J2099" s="13"/>
    </row>
    <row r="2100" ht="22.5" customHeight="1">
      <c r="A2100" s="12" t="n">
        <f>WEEKNUM(B2100,2)</f>
        <v>36</v>
      </c>
      <c r="B2100" s="32" t="n">
        <v>46265</v>
      </c>
      <c r="C2100" s="51" t="n">
        <v>5623760</v>
      </c>
      <c r="D2100" s="61" t="s">
        <v>81</v>
      </c>
      <c r="E2100" s="55" t="s">
        <v>14</v>
      </c>
      <c r="F2100" s="12" t="s">
        <v>15</v>
      </c>
      <c r="G2100" s="34" t="n">
        <v>50</v>
      </c>
      <c r="H2100" s="38" t="n">
        <v>0.2</v>
      </c>
      <c r="I2100" s="38" t="n">
        <v>10</v>
      </c>
      <c r="J2100" s="13"/>
    </row>
    <row r="2101" ht="22.5" customHeight="1">
      <c r="A2101" s="12" t="n">
        <f>WEEKNUM(B2101,2)</f>
        <v>36</v>
      </c>
      <c r="B2101" s="32" t="n">
        <v>46265</v>
      </c>
      <c r="C2101" s="51" t="n">
        <v>11078827</v>
      </c>
      <c r="D2101" s="61" t="s">
        <v>76</v>
      </c>
      <c r="E2101" s="55" t="s">
        <v>79</v>
      </c>
      <c r="F2101" s="12" t="s">
        <v>15</v>
      </c>
      <c r="G2101" s="57" t="n">
        <v>0</v>
      </c>
      <c r="H2101" s="38" t="n">
        <v>0</v>
      </c>
      <c r="I2101" s="38" t="n">
        <v>0</v>
      </c>
      <c r="J2101" s="13"/>
    </row>
    <row r="2102" ht="22.5" customHeight="1">
      <c r="A2102" s="12" t="n">
        <f>WEEKNUM(B2102,2)</f>
        <v>36</v>
      </c>
      <c r="B2102" s="32" t="n">
        <v>46265</v>
      </c>
      <c r="C2102" s="51" t="n">
        <v>11078981</v>
      </c>
      <c r="D2102" s="61" t="s">
        <v>76</v>
      </c>
      <c r="E2102" s="51" t="s">
        <v>77</v>
      </c>
      <c r="F2102" s="12" t="s">
        <v>15</v>
      </c>
      <c r="G2102" s="57" t="n">
        <v>0</v>
      </c>
      <c r="H2102" s="38" t="n">
        <v>0</v>
      </c>
      <c r="I2102" s="38" t="n">
        <v>0</v>
      </c>
      <c r="J2102" s="13"/>
    </row>
    <row r="2103" ht="22.5" customHeight="1">
      <c r="A2103" s="12" t="n">
        <f>WEEKNUM(B2103,2)</f>
        <v>36</v>
      </c>
      <c r="B2103" s="32" t="n">
        <v>46265</v>
      </c>
      <c r="C2103" s="51" t="n">
        <v>11080833</v>
      </c>
      <c r="D2103" s="61" t="s">
        <v>76</v>
      </c>
      <c r="E2103" s="55" t="s">
        <v>78</v>
      </c>
      <c r="F2103" s="12" t="s">
        <v>15</v>
      </c>
      <c r="G2103" s="57" t="n">
        <v>0</v>
      </c>
      <c r="H2103" s="38" t="n">
        <v>0</v>
      </c>
      <c r="I2103" s="38" t="n">
        <v>0</v>
      </c>
      <c r="J2103" s="13"/>
    </row>
    <row r="2104" ht="22.5" customHeight="1">
      <c r="A2104" s="12" t="n">
        <f>WEEKNUM(B2104,2)</f>
        <v>36</v>
      </c>
      <c r="B2104" s="32" t="n">
        <v>46265</v>
      </c>
      <c r="C2104" s="51" t="n">
        <v>11081056</v>
      </c>
      <c r="D2104" s="61" t="s">
        <v>76</v>
      </c>
      <c r="E2104" s="55" t="s">
        <v>80</v>
      </c>
      <c r="F2104" s="12" t="s">
        <v>15</v>
      </c>
      <c r="G2104" s="57" t="n">
        <v>0</v>
      </c>
      <c r="H2104" s="38" t="n">
        <v>0</v>
      </c>
      <c r="I2104" s="38" t="n">
        <v>0</v>
      </c>
      <c r="J2104" s="13"/>
    </row>
    <row r="2105" ht="22.5" customHeight="1">
      <c r="A2105" s="12" t="n">
        <f>WEEKNUM(B2105,2)</f>
        <v>36</v>
      </c>
      <c r="B2105" s="32" t="n">
        <v>46265</v>
      </c>
      <c r="C2105" s="51" t="n">
        <v>11078963</v>
      </c>
      <c r="D2105" s="61" t="s">
        <v>75</v>
      </c>
      <c r="E2105" s="55" t="s">
        <v>14</v>
      </c>
      <c r="F2105" s="12" t="s">
        <v>15</v>
      </c>
      <c r="G2105" s="57" t="n">
        <v>35</v>
      </c>
      <c r="H2105" s="38" t="n">
        <v>0.4</v>
      </c>
      <c r="I2105" s="38" t="n">
        <v>14</v>
      </c>
      <c r="J2105" s="13"/>
    </row>
    <row r="2106" ht="22.5" customHeight="1">
      <c r="A2106" s="12" t="n">
        <f>WEEKNUM(B2106,2)</f>
        <v>36</v>
      </c>
      <c r="B2106" s="32" t="n">
        <v>46265</v>
      </c>
      <c r="C2106" s="51" t="n">
        <v>91538300</v>
      </c>
      <c r="D2106" s="61" t="s">
        <v>69</v>
      </c>
      <c r="E2106" s="55" t="s">
        <v>39</v>
      </c>
      <c r="F2106" s="12" t="s">
        <v>15</v>
      </c>
      <c r="G2106" s="57" t="n">
        <v>6</v>
      </c>
      <c r="H2106" s="38" t="n">
        <v>0.14</v>
      </c>
      <c r="I2106" s="38" t="n">
        <v>0.84</v>
      </c>
      <c r="J2106" s="13"/>
    </row>
    <row r="2107" ht="22.5" customHeight="1">
      <c r="A2107" s="12" t="n">
        <f>WEEKNUM(B2107,2)</f>
        <v>36</v>
      </c>
      <c r="B2107" s="32" t="n">
        <v>46265</v>
      </c>
      <c r="C2107" s="51" t="n">
        <v>91538301</v>
      </c>
      <c r="D2107" s="61" t="s">
        <v>69</v>
      </c>
      <c r="E2107" s="55" t="s">
        <v>14</v>
      </c>
      <c r="F2107" s="12" t="s">
        <v>15</v>
      </c>
      <c r="G2107" s="57" t="n">
        <v>1</v>
      </c>
      <c r="H2107" s="38" t="n">
        <v>0.22</v>
      </c>
      <c r="I2107" s="38" t="n">
        <v>0.22</v>
      </c>
      <c r="J2107" s="13"/>
    </row>
    <row r="2108" ht="22.5" customHeight="1">
      <c r="A2108" s="12" t="n">
        <f>WEEKNUM(B2108,2)</f>
        <v>36</v>
      </c>
      <c r="B2108" s="32" t="n">
        <v>46265</v>
      </c>
      <c r="C2108" s="64" t="n">
        <v>91538306</v>
      </c>
      <c r="D2108" s="67" t="s">
        <v>69</v>
      </c>
      <c r="E2108" s="66" t="s">
        <v>63</v>
      </c>
      <c r="F2108" s="12" t="s">
        <v>15</v>
      </c>
      <c r="G2108" s="57" t="n">
        <v>3</v>
      </c>
      <c r="H2108" s="38" t="n">
        <v>0.18</v>
      </c>
      <c r="I2108" s="38" t="n">
        <v>0.54</v>
      </c>
      <c r="J2108" s="13"/>
    </row>
    <row r="2109" ht="22.5" customHeight="1">
      <c r="A2109" s="12" t="n">
        <f>WEEKNUM(B2109,2)</f>
        <v>36</v>
      </c>
      <c r="B2109" s="32" t="n">
        <v>46265</v>
      </c>
      <c r="C2109" s="12" t="n">
        <v>91538307</v>
      </c>
      <c r="D2109" s="68" t="s">
        <v>69</v>
      </c>
      <c r="E2109" s="51" t="s">
        <v>17</v>
      </c>
      <c r="F2109" s="12" t="s">
        <v>15</v>
      </c>
      <c r="G2109" s="57" t="n">
        <v>0</v>
      </c>
      <c r="H2109" s="38" t="n">
        <v>0</v>
      </c>
      <c r="I2109" s="38" t="n">
        <v>0</v>
      </c>
      <c r="J2109" s="13"/>
    </row>
    <row r="2110" ht="22.5" customHeight="1">
      <c r="A2110" s="12" t="n">
        <f>WEEKNUM(B2110,2)</f>
        <v>36</v>
      </c>
      <c r="B2110" s="32" t="n">
        <v>46265</v>
      </c>
      <c r="C2110" s="12" t="n">
        <v>91538308</v>
      </c>
      <c r="D2110" s="68" t="s">
        <v>69</v>
      </c>
      <c r="E2110" s="51" t="s">
        <v>11</v>
      </c>
      <c r="F2110" s="12" t="s">
        <v>15</v>
      </c>
      <c r="G2110" s="57" t="n">
        <v>0</v>
      </c>
      <c r="H2110" s="38" t="n">
        <v>0</v>
      </c>
      <c r="I2110" s="38" t="n">
        <v>0</v>
      </c>
      <c r="J2110" s="13"/>
    </row>
    <row r="2111" ht="22.5" customHeight="1">
      <c r="A2111" s="12" t="n">
        <f>WEEKNUM(B2111,2)</f>
        <v>36</v>
      </c>
      <c r="B2111" s="32" t="n">
        <v>46265</v>
      </c>
      <c r="C2111" s="51" t="n">
        <v>91538309</v>
      </c>
      <c r="D2111" s="68" t="s">
        <v>69</v>
      </c>
      <c r="E2111" s="55" t="s">
        <v>47</v>
      </c>
      <c r="F2111" s="12" t="s">
        <v>15</v>
      </c>
      <c r="G2111" s="57" t="n">
        <v>1</v>
      </c>
      <c r="H2111" s="38" t="n">
        <v>0.18</v>
      </c>
      <c r="I2111" s="38" t="n">
        <v>0.18</v>
      </c>
      <c r="J2111" s="13"/>
    </row>
    <row r="2112" ht="22.5" customHeight="1">
      <c r="A2112" s="12" t="n">
        <f>WEEKNUM(B2112,2)</f>
        <v>36</v>
      </c>
      <c r="B2112" s="32" t="n">
        <v>46265</v>
      </c>
      <c r="C2112" s="51" t="n">
        <v>11511535</v>
      </c>
      <c r="D2112" s="61" t="s">
        <v>75</v>
      </c>
      <c r="E2112" s="55" t="s">
        <v>14</v>
      </c>
      <c r="F2112" s="38" t="s">
        <v>26</v>
      </c>
      <c r="G2112" s="57" t="n">
        <v>3</v>
      </c>
      <c r="H2112" s="38" t="n">
        <v>0.76</v>
      </c>
      <c r="I2112" s="38" t="n">
        <v>2.27</v>
      </c>
      <c r="J2112" s="13"/>
    </row>
  </sheetData>
  <autoFilter ref="A1:XFD1048576"/>
  <phoneticPr fontId="1" type="noConversion"/>
  <dataValidations count="1">
    <dataValidation type="date" allowBlank="1" sqref="B2:B2112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8.3525390625"/>
    <col min="2" max="2" width="6" style="8"/>
    <col min="3" max="3" width="8.3525390625"/>
    <col min="4" max="4" width="32.185546875" customWidth="1"/>
    <col min="5" max="5" width="4.3740234375"/>
    <col min="6" max="6" width="7.857421875"/>
    <col min="7" max="7" width="5.19140625"/>
    <col min="8" max="8" width="13.40625"/>
    <col min="9" max="9" width="12.5625"/>
    <col min="10" max="10" width="7.8046875"/>
  </cols>
  <sheetData>
    <row r="1" ht="22.5" customHeight="1">
      <c r="A1" s="36" t="s">
        <v>104</v>
      </c>
      <c r="B1" s="9" t="s">
        <v>105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106</v>
      </c>
      <c r="H1" s="5" t="s">
        <v>107</v>
      </c>
      <c r="I1" s="5" t="s">
        <v>108</v>
      </c>
      <c r="J1" s="5" t="s">
        <v>109</v>
      </c>
      <c r="K1" s="5" t="s">
        <v>110</v>
      </c>
      <c r="L1" s="5" t="s">
        <v>111</v>
      </c>
      <c r="M1" s="5" t="s">
        <v>112</v>
      </c>
      <c r="N1" s="6" t="s">
        <v>113</v>
      </c>
      <c r="O1" s="6" t="s">
        <v>114</v>
      </c>
      <c r="P1" s="6" t="s">
        <v>8</v>
      </c>
      <c r="Q1" s="7" t="s">
        <v>115</v>
      </c>
    </row>
    <row r="2" ht="22.5" customHeight="1">
      <c r="A2" s="18" t="s">
        <v>116</v>
      </c>
      <c r="B2" s="8" t="s">
        <v>117</v>
      </c>
      <c r="C2" s="10"/>
      <c r="D2" s="10"/>
      <c r="E2" s="10"/>
      <c r="F2" s="10"/>
      <c r="G2" s="17"/>
      <c r="H2" s="10"/>
      <c r="I2" s="17"/>
      <c r="J2" s="10"/>
      <c r="K2" s="21" t="n">
        <f>SUM(K3:K443)</f>
        <v>1675793</v>
      </c>
      <c r="L2" s="21" t="n">
        <f>SUM(L3:L443)</f>
        <v>281886</v>
      </c>
      <c r="M2" s="15"/>
      <c r="N2" s="15"/>
      <c r="O2" s="15"/>
      <c r="P2" s="24" t="n">
        <f>SUM(P3:P443)</f>
        <v>653.2697</v>
      </c>
      <c r="Q2" s="7"/>
    </row>
    <row r="3" ht="22.5" customHeight="1">
      <c r="A3" s="80" t="n">
        <v>46281</v>
      </c>
      <c r="B3" s="75" t="s">
        <v>118</v>
      </c>
      <c r="C3" s="12" t="n">
        <v>10813123</v>
      </c>
      <c r="D3" s="12" t="s">
        <v>10</v>
      </c>
      <c r="E3" s="12" t="s">
        <v>11</v>
      </c>
      <c r="F3" s="12" t="s">
        <v>12</v>
      </c>
      <c r="G3" s="23" t="n">
        <v>0.25</v>
      </c>
      <c r="H3" s="12" t="n">
        <v>1000</v>
      </c>
      <c r="I3" s="20" t="n">
        <f>G3*H3*7</f>
        <v>1750</v>
      </c>
      <c r="J3" s="12" t="s">
        <v>119</v>
      </c>
      <c r="K3" s="10" t="n">
        <v>19878</v>
      </c>
      <c r="L3" s="10" t="n">
        <v>1632</v>
      </c>
      <c r="M3" s="10" t="n">
        <v>4</v>
      </c>
      <c r="N3" s="11" t="n">
        <v>0.001</v>
      </c>
      <c r="O3" s="11" t="n">
        <v>0.448</v>
      </c>
      <c r="P3" s="11" t="n">
        <v>1.7928</v>
      </c>
      <c r="Q3" s="22" t="n">
        <f>M5/H3</f>
        <v>0</v>
      </c>
    </row>
    <row r="4" ht="22.5" customHeight="1">
      <c r="A4" s="77"/>
      <c r="B4" s="33"/>
      <c r="C4" s="12"/>
      <c r="D4" s="19"/>
      <c r="E4" s="19"/>
      <c r="F4" s="19"/>
      <c r="G4" s="28"/>
      <c r="H4" s="19"/>
      <c r="I4" s="19"/>
      <c r="J4" s="12" t="s">
        <v>120</v>
      </c>
      <c r="K4" s="10"/>
      <c r="L4" s="10"/>
      <c r="M4" s="10"/>
      <c r="N4" s="11"/>
      <c r="O4" s="11"/>
      <c r="P4" s="11"/>
      <c r="Q4" s="25"/>
    </row>
    <row r="5" ht="22.5" customHeight="1">
      <c r="A5" s="77"/>
      <c r="B5" s="33"/>
      <c r="C5" s="12"/>
      <c r="D5" s="19"/>
      <c r="E5" s="19"/>
      <c r="F5" s="19"/>
      <c r="G5" s="28"/>
      <c r="H5" s="19"/>
      <c r="I5" s="19"/>
      <c r="J5" s="12" t="s">
        <v>121</v>
      </c>
      <c r="K5" s="10"/>
      <c r="L5" s="10"/>
      <c r="M5" s="10"/>
      <c r="N5" s="11"/>
      <c r="O5" s="11"/>
      <c r="P5" s="11"/>
      <c r="Q5" s="25"/>
    </row>
    <row r="6" ht="22.5" customHeight="1">
      <c r="A6" s="77"/>
      <c r="B6" s="33"/>
      <c r="C6" s="12" t="n">
        <v>1745925</v>
      </c>
      <c r="D6" s="12" t="s">
        <v>13</v>
      </c>
      <c r="E6" s="12" t="s">
        <v>14</v>
      </c>
      <c r="F6" s="12" t="s">
        <v>15</v>
      </c>
      <c r="G6" s="23" t="n">
        <v>0.15</v>
      </c>
      <c r="H6" s="12" t="n">
        <v>500</v>
      </c>
      <c r="I6" s="20" t="n">
        <f>G6*H6*7</f>
        <v>525</v>
      </c>
      <c r="J6" s="12" t="s">
        <v>119</v>
      </c>
      <c r="K6" s="16" t="n">
        <v>876</v>
      </c>
      <c r="L6" s="14" t="n">
        <v>456</v>
      </c>
      <c r="M6" s="14" t="n">
        <v>0</v>
      </c>
      <c r="N6" s="11" t="n">
        <v>0</v>
      </c>
      <c r="O6" s="11" t="n">
        <v>0</v>
      </c>
      <c r="P6" s="11" t="n">
        <v>0</v>
      </c>
      <c r="Q6" s="22" t="n">
        <f>M8/H6</f>
        <v>0</v>
      </c>
    </row>
    <row r="7" ht="22.5" customHeight="1">
      <c r="A7" s="77"/>
      <c r="B7" s="33"/>
      <c r="C7" s="12"/>
      <c r="D7" s="19"/>
      <c r="E7" s="19"/>
      <c r="F7" s="19"/>
      <c r="G7" s="28"/>
      <c r="H7" s="19"/>
      <c r="I7" s="19"/>
      <c r="J7" s="12" t="s">
        <v>120</v>
      </c>
      <c r="K7" s="16"/>
      <c r="L7" s="14"/>
      <c r="M7" s="14"/>
      <c r="N7" s="11"/>
      <c r="O7" s="11"/>
      <c r="P7" s="11"/>
      <c r="Q7" s="25"/>
    </row>
    <row r="8" ht="22.5" customHeight="1">
      <c r="A8" s="77"/>
      <c r="B8" s="33"/>
      <c r="C8" s="12"/>
      <c r="D8" s="19"/>
      <c r="E8" s="19"/>
      <c r="F8" s="19"/>
      <c r="G8" s="28"/>
      <c r="H8" s="19"/>
      <c r="I8" s="19"/>
      <c r="J8" s="12" t="s">
        <v>121</v>
      </c>
      <c r="K8" s="14"/>
      <c r="L8" s="14"/>
      <c r="M8" s="14"/>
      <c r="N8" s="11"/>
      <c r="O8" s="11"/>
      <c r="P8" s="11"/>
      <c r="Q8" s="25"/>
    </row>
    <row r="9" ht="22.5" customHeight="1">
      <c r="A9" s="77"/>
      <c r="B9" s="33"/>
      <c r="C9" s="12" t="n">
        <v>6951600</v>
      </c>
      <c r="D9" s="12" t="s">
        <v>16</v>
      </c>
      <c r="E9" s="12" t="s">
        <v>17</v>
      </c>
      <c r="F9" s="12" t="s">
        <v>15</v>
      </c>
      <c r="G9" s="23" t="n">
        <v>0.17</v>
      </c>
      <c r="H9" s="12" t="n">
        <v>100</v>
      </c>
      <c r="I9" s="20" t="n">
        <f>G9*H9*7</f>
        <v>119</v>
      </c>
      <c r="J9" s="12" t="s">
        <v>119</v>
      </c>
      <c r="K9" s="14" t="n">
        <v>764</v>
      </c>
      <c r="L9" s="14" t="n">
        <v>47</v>
      </c>
      <c r="M9" s="14" t="n">
        <v>0</v>
      </c>
      <c r="N9" s="11" t="n">
        <v>0</v>
      </c>
      <c r="O9" s="11" t="n">
        <v>0</v>
      </c>
      <c r="P9" s="11" t="n">
        <v>0</v>
      </c>
      <c r="Q9" s="22" t="n">
        <f>M11/H9</f>
        <v>0</v>
      </c>
    </row>
    <row r="10" ht="22.5" customHeight="1">
      <c r="A10" s="77"/>
      <c r="B10" s="33"/>
      <c r="C10" s="12"/>
      <c r="D10" s="19"/>
      <c r="E10" s="19"/>
      <c r="F10" s="19"/>
      <c r="G10" s="28"/>
      <c r="H10" s="19"/>
      <c r="I10" s="19"/>
      <c r="J10" s="12" t="s">
        <v>120</v>
      </c>
      <c r="K10" s="14"/>
      <c r="L10" s="14"/>
      <c r="M10" s="14"/>
      <c r="N10" s="11"/>
      <c r="O10" s="11"/>
      <c r="P10" s="11"/>
      <c r="Q10" s="25"/>
    </row>
    <row r="11" ht="22.5" customHeight="1">
      <c r="A11" s="77"/>
      <c r="B11" s="33"/>
      <c r="C11" s="12"/>
      <c r="D11" s="19"/>
      <c r="E11" s="19"/>
      <c r="F11" s="19"/>
      <c r="G11" s="28"/>
      <c r="H11" s="19"/>
      <c r="I11" s="19"/>
      <c r="J11" s="12" t="s">
        <v>121</v>
      </c>
      <c r="K11" s="14"/>
      <c r="L11" s="14"/>
      <c r="M11" s="14"/>
      <c r="N11" s="11"/>
      <c r="O11" s="11"/>
      <c r="P11" s="11"/>
      <c r="Q11" s="25"/>
    </row>
    <row r="12" ht="22.5" customHeight="1">
      <c r="A12" s="77"/>
      <c r="B12" s="33"/>
      <c r="C12" s="12" t="n">
        <v>6951594</v>
      </c>
      <c r="D12" s="12" t="s">
        <v>16</v>
      </c>
      <c r="E12" s="12" t="s">
        <v>18</v>
      </c>
      <c r="F12" s="12" t="s">
        <v>15</v>
      </c>
      <c r="G12" s="23" t="n">
        <v>0.7</v>
      </c>
      <c r="H12" s="12" t="n">
        <v>400</v>
      </c>
      <c r="I12" s="20" t="n">
        <f>G12*H12*7</f>
        <v>1960</v>
      </c>
      <c r="J12" s="12" t="s">
        <v>119</v>
      </c>
      <c r="K12" s="14" t="n">
        <v>876</v>
      </c>
      <c r="L12" s="14" t="n">
        <v>321</v>
      </c>
      <c r="M12" s="14" t="n">
        <v>0</v>
      </c>
      <c r="N12" s="11" t="n">
        <v>0</v>
      </c>
      <c r="O12" s="11" t="n">
        <v>0</v>
      </c>
      <c r="P12" s="11" t="n">
        <v>0</v>
      </c>
      <c r="Q12" s="22" t="n">
        <f>M14/H12</f>
        <v>0</v>
      </c>
    </row>
    <row r="13" ht="22.5" customHeight="1">
      <c r="A13" s="77"/>
      <c r="B13" s="33"/>
      <c r="C13" s="12"/>
      <c r="D13" s="19"/>
      <c r="E13" s="19"/>
      <c r="F13" s="19"/>
      <c r="G13" s="28"/>
      <c r="H13" s="19"/>
      <c r="I13" s="19"/>
      <c r="J13" s="12" t="s">
        <v>120</v>
      </c>
      <c r="K13" s="14"/>
      <c r="L13" s="14"/>
      <c r="M13" s="14"/>
      <c r="N13" s="11"/>
      <c r="O13" s="11"/>
      <c r="P13" s="11"/>
      <c r="Q13" s="25"/>
    </row>
    <row r="14" ht="22.5" customHeight="1">
      <c r="A14" s="77"/>
      <c r="B14" s="33"/>
      <c r="C14" s="12"/>
      <c r="D14" s="19"/>
      <c r="E14" s="19"/>
      <c r="F14" s="19"/>
      <c r="G14" s="28"/>
      <c r="H14" s="19"/>
      <c r="I14" s="19"/>
      <c r="J14" s="12" t="s">
        <v>121</v>
      </c>
      <c r="K14" s="14"/>
      <c r="L14" s="14"/>
      <c r="M14" s="14"/>
      <c r="N14" s="11"/>
      <c r="O14" s="11"/>
      <c r="P14" s="11"/>
      <c r="Q14" s="25"/>
    </row>
    <row r="15" ht="22.5" customHeight="1">
      <c r="A15" s="77"/>
      <c r="B15" s="33"/>
      <c r="C15" s="12" t="n">
        <v>2732727</v>
      </c>
      <c r="D15" s="12" t="s">
        <v>10</v>
      </c>
      <c r="E15" s="12" t="s">
        <v>19</v>
      </c>
      <c r="F15" s="12" t="s">
        <v>15</v>
      </c>
      <c r="G15" s="23" t="n">
        <v>0.25</v>
      </c>
      <c r="H15" s="12" t="n">
        <v>1000</v>
      </c>
      <c r="I15" s="20" t="n">
        <f>G15*H15*7</f>
        <v>1750</v>
      </c>
      <c r="J15" s="12" t="s">
        <v>119</v>
      </c>
      <c r="K15" s="14" t="n">
        <v>567</v>
      </c>
      <c r="L15" s="14" t="n">
        <v>73</v>
      </c>
      <c r="M15" s="14" t="n">
        <v>0</v>
      </c>
      <c r="N15" s="11" t="n">
        <v>0</v>
      </c>
      <c r="O15" s="11" t="n">
        <v>0</v>
      </c>
      <c r="P15" s="11" t="n">
        <v>0</v>
      </c>
      <c r="Q15" s="22" t="n">
        <f>M17/H15</f>
        <v>0</v>
      </c>
    </row>
    <row r="16" ht="22.5" customHeight="1">
      <c r="A16" s="77"/>
      <c r="B16" s="33"/>
      <c r="C16" s="12"/>
      <c r="D16" s="19"/>
      <c r="E16" s="19"/>
      <c r="F16" s="19"/>
      <c r="G16" s="28"/>
      <c r="H16" s="19"/>
      <c r="I16" s="19"/>
      <c r="J16" s="12" t="s">
        <v>120</v>
      </c>
      <c r="K16" s="14"/>
      <c r="L16" s="14"/>
      <c r="M16" s="14"/>
      <c r="N16" s="11"/>
      <c r="O16" s="11"/>
      <c r="P16" s="11"/>
      <c r="Q16" s="25"/>
    </row>
    <row r="17" ht="22.5" customHeight="1">
      <c r="A17" s="77"/>
      <c r="B17" s="33"/>
      <c r="C17" s="12"/>
      <c r="D17" s="19"/>
      <c r="E17" s="19"/>
      <c r="F17" s="19"/>
      <c r="G17" s="28"/>
      <c r="H17" s="19"/>
      <c r="I17" s="19"/>
      <c r="J17" s="12" t="s">
        <v>121</v>
      </c>
      <c r="K17" s="14"/>
      <c r="L17" s="14"/>
      <c r="M17" s="14"/>
      <c r="N17" s="11"/>
      <c r="O17" s="11"/>
      <c r="P17" s="11"/>
      <c r="Q17" s="25"/>
    </row>
    <row r="18" ht="22.5" customHeight="1">
      <c r="A18" s="77"/>
      <c r="B18" s="33"/>
      <c r="C18" s="12" t="n">
        <v>5619156</v>
      </c>
      <c r="D18" s="12" t="s">
        <v>10</v>
      </c>
      <c r="E18" s="12" t="s">
        <v>19</v>
      </c>
      <c r="F18" s="12" t="s">
        <v>12</v>
      </c>
      <c r="G18" s="23" t="n">
        <v>0.24</v>
      </c>
      <c r="H18" s="12" t="n">
        <v>500</v>
      </c>
      <c r="I18" s="20" t="n">
        <f>G18*H18*7</f>
        <v>840</v>
      </c>
      <c r="J18" s="12" t="s">
        <v>119</v>
      </c>
      <c r="K18" s="14" t="n">
        <v>2032</v>
      </c>
      <c r="L18" s="14" t="n">
        <v>383</v>
      </c>
      <c r="M18" s="14" t="n">
        <v>0</v>
      </c>
      <c r="N18" s="11" t="n">
        <v>0</v>
      </c>
      <c r="O18" s="11" t="n">
        <v>0</v>
      </c>
      <c r="P18" s="11" t="n">
        <v>0.1004</v>
      </c>
      <c r="Q18" s="22" t="n">
        <f>M20/H18</f>
        <v>0</v>
      </c>
    </row>
    <row r="19" ht="22.5" customHeight="1">
      <c r="A19" s="77"/>
      <c r="B19" s="33"/>
      <c r="C19" s="12"/>
      <c r="D19" s="19"/>
      <c r="E19" s="19"/>
      <c r="F19" s="19"/>
      <c r="G19" s="28"/>
      <c r="H19" s="19"/>
      <c r="I19" s="19"/>
      <c r="J19" s="12" t="s">
        <v>120</v>
      </c>
      <c r="K19" s="14"/>
      <c r="L19" s="14"/>
      <c r="M19" s="14"/>
      <c r="N19" s="11"/>
      <c r="O19" s="11"/>
      <c r="P19" s="11"/>
      <c r="Q19" s="25"/>
    </row>
    <row r="20" ht="22.5" customHeight="1">
      <c r="A20" s="77"/>
      <c r="B20" s="33"/>
      <c r="C20" s="12"/>
      <c r="D20" s="19"/>
      <c r="E20" s="19"/>
      <c r="F20" s="19"/>
      <c r="G20" s="28"/>
      <c r="H20" s="19"/>
      <c r="I20" s="19"/>
      <c r="J20" s="12" t="s">
        <v>121</v>
      </c>
      <c r="K20" s="14"/>
      <c r="L20" s="14"/>
      <c r="M20" s="14"/>
      <c r="N20" s="11"/>
      <c r="O20" s="11"/>
      <c r="P20" s="11"/>
      <c r="Q20" s="25"/>
    </row>
    <row r="21" ht="22.5" customHeight="1">
      <c r="A21" s="77"/>
      <c r="B21" s="33"/>
      <c r="C21" s="12" t="n">
        <v>6425889</v>
      </c>
      <c r="D21" s="12" t="s">
        <v>10</v>
      </c>
      <c r="E21" s="12" t="s">
        <v>20</v>
      </c>
      <c r="F21" s="12" t="s">
        <v>15</v>
      </c>
      <c r="G21" s="23" t="n">
        <v>0.25</v>
      </c>
      <c r="H21" s="12" t="n">
        <v>400</v>
      </c>
      <c r="I21" s="20" t="n">
        <f>G21*H21*7</f>
        <v>700</v>
      </c>
      <c r="J21" s="12" t="s">
        <v>119</v>
      </c>
      <c r="K21" s="14" t="n">
        <v>482</v>
      </c>
      <c r="L21" s="14" t="n">
        <v>76</v>
      </c>
      <c r="M21" s="14" t="n">
        <v>0</v>
      </c>
      <c r="N21" s="11" t="n">
        <v>0</v>
      </c>
      <c r="O21" s="11" t="n">
        <v>0</v>
      </c>
      <c r="P21" s="11" t="n">
        <v>0</v>
      </c>
      <c r="Q21" s="22" t="n">
        <v>0.003</v>
      </c>
    </row>
    <row r="22" ht="22.5" customHeight="1">
      <c r="A22" s="77"/>
      <c r="B22" s="33"/>
      <c r="C22" s="12"/>
      <c r="D22" s="19"/>
      <c r="E22" s="19"/>
      <c r="F22" s="19"/>
      <c r="G22" s="28"/>
      <c r="H22" s="19"/>
      <c r="I22" s="19"/>
      <c r="J22" s="12" t="s">
        <v>120</v>
      </c>
      <c r="K22" s="14"/>
      <c r="L22" s="35"/>
      <c r="M22" s="14"/>
      <c r="N22" s="11"/>
      <c r="O22" s="11"/>
      <c r="P22" s="11"/>
      <c r="Q22" s="25"/>
    </row>
    <row r="23" ht="22.5" customHeight="1">
      <c r="A23" s="77"/>
      <c r="B23" s="33"/>
      <c r="C23" s="12"/>
      <c r="D23" s="19"/>
      <c r="E23" s="19"/>
      <c r="F23" s="19"/>
      <c r="G23" s="28"/>
      <c r="H23" s="19"/>
      <c r="I23" s="19"/>
      <c r="J23" s="12" t="s">
        <v>121</v>
      </c>
      <c r="K23" s="14"/>
      <c r="L23" s="14"/>
      <c r="M23" s="14"/>
      <c r="N23" s="11"/>
      <c r="O23" s="11"/>
      <c r="P23" s="11"/>
      <c r="Q23" s="25"/>
    </row>
    <row r="24" ht="22.5" customHeight="1">
      <c r="A24" s="77"/>
      <c r="B24" s="33"/>
      <c r="C24" s="12" t="n">
        <v>6439005</v>
      </c>
      <c r="D24" s="12" t="s">
        <v>10</v>
      </c>
      <c r="E24" s="12" t="s">
        <v>20</v>
      </c>
      <c r="F24" s="12" t="s">
        <v>21</v>
      </c>
      <c r="G24" s="23" t="n">
        <v>0.25</v>
      </c>
      <c r="H24" s="12" t="n">
        <v>300</v>
      </c>
      <c r="I24" s="20" t="n">
        <f>G24*H24*7</f>
        <v>525</v>
      </c>
      <c r="J24" s="12" t="s">
        <v>119</v>
      </c>
      <c r="K24" s="14" t="n">
        <v>0</v>
      </c>
      <c r="L24" s="14" t="n">
        <v>0</v>
      </c>
      <c r="M24" s="14" t="n">
        <v>0</v>
      </c>
      <c r="N24" s="11" t="n">
        <v>0</v>
      </c>
      <c r="O24" s="11" t="n">
        <v>0</v>
      </c>
      <c r="P24" s="11" t="n">
        <v>0</v>
      </c>
      <c r="Q24" s="22" t="n">
        <f>M26/H24</f>
        <v>0</v>
      </c>
    </row>
    <row r="25" ht="22.5" customHeight="1">
      <c r="A25" s="77"/>
      <c r="B25" s="33"/>
      <c r="C25" s="12"/>
      <c r="D25" s="19"/>
      <c r="E25" s="19"/>
      <c r="F25" s="19"/>
      <c r="G25" s="28"/>
      <c r="H25" s="19"/>
      <c r="I25" s="19"/>
      <c r="J25" s="12" t="s">
        <v>120</v>
      </c>
      <c r="K25" s="14"/>
      <c r="L25" s="14"/>
      <c r="M25" s="14"/>
      <c r="N25" s="11"/>
      <c r="O25" s="11"/>
      <c r="P25" s="11"/>
      <c r="Q25" s="25"/>
    </row>
    <row r="26" ht="22.5" customHeight="1">
      <c r="A26" s="77"/>
      <c r="B26" s="33"/>
      <c r="C26" s="12"/>
      <c r="D26" s="19"/>
      <c r="E26" s="19"/>
      <c r="F26" s="19"/>
      <c r="G26" s="28"/>
      <c r="H26" s="19"/>
      <c r="I26" s="19"/>
      <c r="J26" s="12" t="s">
        <v>121</v>
      </c>
      <c r="K26" s="14"/>
      <c r="L26" s="14"/>
      <c r="M26" s="14"/>
      <c r="N26" s="11"/>
      <c r="O26" s="11"/>
      <c r="P26" s="11"/>
      <c r="Q26" s="25"/>
    </row>
    <row r="27" ht="22.5" customHeight="1">
      <c r="A27" s="77"/>
      <c r="B27" s="33"/>
      <c r="C27" s="12" t="n">
        <v>7203110</v>
      </c>
      <c r="D27" s="12" t="s">
        <v>22</v>
      </c>
      <c r="E27" s="12" t="s">
        <v>23</v>
      </c>
      <c r="F27" s="12" t="s">
        <v>15</v>
      </c>
      <c r="G27" s="23" t="n">
        <v>0.2</v>
      </c>
      <c r="H27" s="12" t="n">
        <v>100</v>
      </c>
      <c r="I27" s="20" t="n">
        <f>G27*H27*7</f>
        <v>140</v>
      </c>
      <c r="J27" s="12" t="s">
        <v>119</v>
      </c>
      <c r="K27" s="14" t="n">
        <v>478</v>
      </c>
      <c r="L27" s="14" t="n">
        <v>213</v>
      </c>
      <c r="M27" s="14" t="n">
        <v>0</v>
      </c>
      <c r="N27" s="11" t="n">
        <v>0</v>
      </c>
      <c r="O27" s="11" t="n">
        <v>0</v>
      </c>
      <c r="P27" s="11" t="n">
        <v>0</v>
      </c>
      <c r="Q27" s="22" t="n">
        <f>M29/H27</f>
        <v>0</v>
      </c>
    </row>
    <row r="28" ht="22.5" customHeight="1">
      <c r="A28" s="77"/>
      <c r="B28" s="33"/>
      <c r="C28" s="12"/>
      <c r="D28" s="19"/>
      <c r="E28" s="19"/>
      <c r="F28" s="19"/>
      <c r="G28" s="28"/>
      <c r="H28" s="19"/>
      <c r="I28" s="19"/>
      <c r="J28" s="12" t="s">
        <v>120</v>
      </c>
      <c r="K28" s="14"/>
      <c r="L28" s="14"/>
      <c r="M28" s="14"/>
      <c r="N28" s="11"/>
      <c r="O28" s="11"/>
      <c r="P28" s="11"/>
      <c r="Q28" s="25"/>
    </row>
    <row r="29" ht="22.5" customHeight="1">
      <c r="A29" s="77"/>
      <c r="B29" s="33"/>
      <c r="C29" s="12"/>
      <c r="D29" s="19"/>
      <c r="E29" s="19"/>
      <c r="F29" s="19"/>
      <c r="G29" s="28"/>
      <c r="H29" s="19"/>
      <c r="I29" s="19"/>
      <c r="J29" s="12" t="s">
        <v>121</v>
      </c>
      <c r="K29" s="14"/>
      <c r="L29" s="14"/>
      <c r="M29" s="14"/>
      <c r="N29" s="11"/>
      <c r="O29" s="11"/>
      <c r="P29" s="11"/>
      <c r="Q29" s="25"/>
    </row>
    <row r="30" ht="22.5" customHeight="1">
      <c r="A30" s="77"/>
      <c r="B30" s="33"/>
      <c r="C30" s="12" t="n">
        <v>7202934</v>
      </c>
      <c r="D30" s="12" t="s">
        <v>22</v>
      </c>
      <c r="E30" s="12" t="s">
        <v>24</v>
      </c>
      <c r="F30" s="12" t="s">
        <v>15</v>
      </c>
      <c r="G30" s="23" t="n">
        <v>0.35</v>
      </c>
      <c r="H30" s="12" t="n">
        <v>200</v>
      </c>
      <c r="I30" s="20" t="n">
        <f>G30*H30*7</f>
        <v>490</v>
      </c>
      <c r="J30" s="12" t="s">
        <v>119</v>
      </c>
      <c r="K30" s="14" t="n">
        <v>876</v>
      </c>
      <c r="L30" s="14" t="n">
        <v>456</v>
      </c>
      <c r="M30" s="14" t="n">
        <v>0</v>
      </c>
      <c r="N30" s="11" t="n">
        <v>0</v>
      </c>
      <c r="O30" s="11" t="n">
        <v>0</v>
      </c>
      <c r="P30" s="11" t="n">
        <v>0</v>
      </c>
      <c r="Q30" s="22" t="n">
        <v>0</v>
      </c>
    </row>
    <row r="31" ht="22.5" customHeight="1">
      <c r="A31" s="77"/>
      <c r="B31" s="33"/>
      <c r="C31" s="12"/>
      <c r="D31" s="19"/>
      <c r="E31" s="19"/>
      <c r="F31" s="19"/>
      <c r="G31" s="28"/>
      <c r="H31" s="19"/>
      <c r="I31" s="19"/>
      <c r="J31" s="12" t="s">
        <v>120</v>
      </c>
      <c r="K31" s="16"/>
      <c r="L31" s="14"/>
      <c r="M31" s="14"/>
      <c r="N31" s="11"/>
      <c r="O31" s="11"/>
      <c r="P31" s="11"/>
      <c r="Q31" s="25"/>
    </row>
    <row r="32" ht="22.5" customHeight="1">
      <c r="A32" s="77"/>
      <c r="B32" s="33"/>
      <c r="C32" s="12"/>
      <c r="D32" s="19"/>
      <c r="E32" s="19"/>
      <c r="F32" s="19"/>
      <c r="G32" s="28"/>
      <c r="H32" s="19"/>
      <c r="I32" s="19"/>
      <c r="J32" s="12" t="s">
        <v>121</v>
      </c>
      <c r="K32" s="14"/>
      <c r="L32" s="14"/>
      <c r="M32" s="14"/>
      <c r="N32" s="11"/>
      <c r="O32" s="11"/>
      <c r="P32" s="11"/>
      <c r="Q32" s="25"/>
    </row>
    <row r="33" ht="22.5" customHeight="1">
      <c r="A33" s="77"/>
      <c r="B33" s="33"/>
      <c r="C33" s="12" t="n">
        <v>5847496</v>
      </c>
      <c r="D33" s="12" t="s">
        <v>10</v>
      </c>
      <c r="E33" s="12" t="s">
        <v>25</v>
      </c>
      <c r="F33" s="12" t="s">
        <v>12</v>
      </c>
      <c r="G33" s="23" t="n">
        <v>0.3</v>
      </c>
      <c r="H33" s="12" t="n">
        <v>200</v>
      </c>
      <c r="I33" s="20" t="n">
        <f>G33*H33*7</f>
        <v>420</v>
      </c>
      <c r="J33" s="12" t="s">
        <v>119</v>
      </c>
      <c r="K33" s="14" t="n">
        <v>538</v>
      </c>
      <c r="L33" s="14" t="n">
        <v>26</v>
      </c>
      <c r="M33" s="14" t="n">
        <v>0</v>
      </c>
      <c r="N33" s="11" t="n">
        <v>0</v>
      </c>
      <c r="O33" s="11" t="n">
        <v>0</v>
      </c>
      <c r="P33" s="11" t="n">
        <v>0.037</v>
      </c>
      <c r="Q33" s="22" t="n">
        <f>M35/H33</f>
        <v>0</v>
      </c>
    </row>
    <row r="34" ht="22.5" customHeight="1">
      <c r="A34" s="77"/>
      <c r="B34" s="33"/>
      <c r="C34" s="12"/>
      <c r="D34" s="19"/>
      <c r="E34" s="19"/>
      <c r="F34" s="19"/>
      <c r="G34" s="28"/>
      <c r="H34" s="19"/>
      <c r="I34" s="19"/>
      <c r="J34" s="12" t="s">
        <v>120</v>
      </c>
      <c r="K34" s="14"/>
      <c r="L34" s="14"/>
      <c r="M34" s="14"/>
      <c r="N34" s="11"/>
      <c r="O34" s="11"/>
      <c r="P34" s="11"/>
      <c r="Q34" s="25"/>
    </row>
    <row r="35" ht="22.5" customHeight="1">
      <c r="A35" s="77"/>
      <c r="B35" s="33"/>
      <c r="C35" s="12"/>
      <c r="D35" s="19"/>
      <c r="E35" s="19"/>
      <c r="F35" s="19"/>
      <c r="G35" s="28"/>
      <c r="H35" s="19"/>
      <c r="I35" s="19"/>
      <c r="J35" s="12" t="s">
        <v>121</v>
      </c>
      <c r="K35" s="14"/>
      <c r="L35" s="14"/>
      <c r="M35" s="14"/>
      <c r="N35" s="11"/>
      <c r="O35" s="11"/>
      <c r="P35" s="11"/>
      <c r="Q35" s="25"/>
    </row>
    <row r="36" ht="22.5" customHeight="1">
      <c r="A36" s="77"/>
      <c r="B36" s="33"/>
      <c r="C36" s="12" t="n">
        <v>7572369</v>
      </c>
      <c r="D36" s="12" t="s">
        <v>10</v>
      </c>
      <c r="E36" s="12" t="s">
        <v>25</v>
      </c>
      <c r="F36" s="12" t="s">
        <v>15</v>
      </c>
      <c r="G36" s="23" t="n">
        <v>0.3</v>
      </c>
      <c r="H36" s="12" t="n">
        <v>400</v>
      </c>
      <c r="I36" s="20" t="n">
        <f>G36*H36*7</f>
        <v>840</v>
      </c>
      <c r="J36" s="12" t="s">
        <v>119</v>
      </c>
      <c r="K36" s="14" t="n">
        <v>942</v>
      </c>
      <c r="L36" s="14" t="n">
        <v>278</v>
      </c>
      <c r="M36" s="14" t="n">
        <v>0</v>
      </c>
      <c r="N36" s="11" t="n">
        <v>0</v>
      </c>
      <c r="O36" s="11" t="n">
        <v>0</v>
      </c>
      <c r="P36" s="11" t="n">
        <v>0</v>
      </c>
      <c r="Q36" s="22" t="n">
        <f>M38/H36</f>
        <v>0</v>
      </c>
    </row>
    <row r="37" ht="22.5" customHeight="1">
      <c r="A37" s="77"/>
      <c r="B37" s="33"/>
      <c r="C37" s="12"/>
      <c r="D37" s="19"/>
      <c r="E37" s="19"/>
      <c r="F37" s="19"/>
      <c r="G37" s="28"/>
      <c r="H37" s="19"/>
      <c r="I37" s="19"/>
      <c r="J37" s="12" t="s">
        <v>120</v>
      </c>
      <c r="K37" s="14"/>
      <c r="L37" s="14"/>
      <c r="M37" s="14"/>
      <c r="N37" s="11"/>
      <c r="O37" s="11"/>
      <c r="P37" s="11"/>
      <c r="Q37" s="25"/>
    </row>
    <row r="38" ht="22.5" customHeight="1">
      <c r="A38" s="77"/>
      <c r="B38" s="33"/>
      <c r="C38" s="12"/>
      <c r="D38" s="19"/>
      <c r="E38" s="19"/>
      <c r="F38" s="19"/>
      <c r="G38" s="28"/>
      <c r="H38" s="19"/>
      <c r="I38" s="19"/>
      <c r="J38" s="12" t="s">
        <v>121</v>
      </c>
      <c r="K38" s="14"/>
      <c r="L38" s="14"/>
      <c r="M38" s="14"/>
      <c r="N38" s="11"/>
      <c r="O38" s="11"/>
      <c r="P38" s="11"/>
      <c r="Q38" s="25"/>
    </row>
    <row r="39" ht="22.5" customHeight="1">
      <c r="A39" s="77"/>
      <c r="B39" s="33"/>
      <c r="C39" s="12" t="n">
        <v>8460883</v>
      </c>
      <c r="D39" s="12" t="s">
        <v>16</v>
      </c>
      <c r="E39" s="12" t="s">
        <v>11</v>
      </c>
      <c r="F39" s="12" t="s">
        <v>15</v>
      </c>
      <c r="G39" s="23" t="n">
        <v>0.14</v>
      </c>
      <c r="H39" s="12" t="n">
        <v>1400</v>
      </c>
      <c r="I39" s="20" t="n">
        <f>G39*H39*7</f>
        <v>1372</v>
      </c>
      <c r="J39" s="12" t="s">
        <v>119</v>
      </c>
      <c r="K39" s="14" t="n">
        <v>9050</v>
      </c>
      <c r="L39" s="14" t="n">
        <v>2936</v>
      </c>
      <c r="M39" s="14" t="n">
        <v>95</v>
      </c>
      <c r="N39" s="11" t="n">
        <v>0.005</v>
      </c>
      <c r="O39" s="11" t="n">
        <v>0.141</v>
      </c>
      <c r="P39" s="11" t="n">
        <v>13.398</v>
      </c>
      <c r="Q39" s="22" t="n">
        <f>M41/H39</f>
        <v>0</v>
      </c>
    </row>
    <row r="40" ht="22.5" customHeight="1">
      <c r="A40" s="77"/>
      <c r="B40" s="33"/>
      <c r="C40" s="12"/>
      <c r="D40" s="19"/>
      <c r="E40" s="19"/>
      <c r="F40" s="19"/>
      <c r="G40" s="28"/>
      <c r="H40" s="19"/>
      <c r="I40" s="19"/>
      <c r="J40" s="12" t="s">
        <v>120</v>
      </c>
      <c r="K40" s="14"/>
      <c r="L40" s="14"/>
      <c r="M40" s="14"/>
      <c r="N40" s="11"/>
      <c r="O40" s="11"/>
      <c r="P40" s="11"/>
      <c r="Q40" s="25"/>
    </row>
    <row r="41" ht="22.5" customHeight="1">
      <c r="A41" s="77"/>
      <c r="B41" s="33"/>
      <c r="C41" s="12"/>
      <c r="D41" s="19"/>
      <c r="E41" s="19"/>
      <c r="F41" s="19"/>
      <c r="G41" s="28"/>
      <c r="H41" s="19"/>
      <c r="I41" s="19"/>
      <c r="J41" s="12" t="s">
        <v>121</v>
      </c>
      <c r="K41" s="14"/>
      <c r="L41" s="14"/>
      <c r="M41" s="14"/>
      <c r="N41" s="11"/>
      <c r="O41" s="11"/>
      <c r="P41" s="11"/>
      <c r="Q41" s="25"/>
    </row>
    <row r="42" ht="22.5" customHeight="1">
      <c r="A42" s="77"/>
      <c r="B42" s="33"/>
      <c r="C42" s="12" t="n">
        <v>8531973</v>
      </c>
      <c r="D42" s="12" t="s">
        <v>16</v>
      </c>
      <c r="E42" s="12" t="s">
        <v>18</v>
      </c>
      <c r="F42" s="12" t="s">
        <v>26</v>
      </c>
      <c r="G42" s="23" t="n">
        <v>0.45</v>
      </c>
      <c r="H42" s="12" t="n">
        <v>150</v>
      </c>
      <c r="I42" s="20" t="n">
        <f>G42*H42*7</f>
        <v>472.5</v>
      </c>
      <c r="J42" s="12" t="s">
        <v>119</v>
      </c>
      <c r="K42" s="14" t="n">
        <v>0</v>
      </c>
      <c r="L42" s="14" t="n">
        <v>0</v>
      </c>
      <c r="M42" s="14" t="n">
        <v>0</v>
      </c>
      <c r="N42" s="11" t="n">
        <v>0</v>
      </c>
      <c r="O42" s="11" t="n">
        <v>0</v>
      </c>
      <c r="P42" s="11" t="n">
        <v>0</v>
      </c>
      <c r="Q42" s="22" t="n">
        <f>M44/H42</f>
        <v>0</v>
      </c>
    </row>
    <row r="43" ht="22.5" customHeight="1">
      <c r="A43" s="77"/>
      <c r="B43" s="33"/>
      <c r="C43" s="12"/>
      <c r="D43" s="19"/>
      <c r="E43" s="19"/>
      <c r="F43" s="19"/>
      <c r="G43" s="28"/>
      <c r="H43" s="19"/>
      <c r="I43" s="19"/>
      <c r="J43" s="12" t="s">
        <v>120</v>
      </c>
      <c r="K43" s="14"/>
      <c r="L43" s="14"/>
      <c r="M43" s="14"/>
      <c r="N43" s="11"/>
      <c r="O43" s="11"/>
      <c r="P43" s="11"/>
      <c r="Q43" s="25"/>
    </row>
    <row r="44" ht="22.5" customHeight="1">
      <c r="A44" s="77"/>
      <c r="B44" s="33"/>
      <c r="C44" s="12"/>
      <c r="D44" s="19"/>
      <c r="E44" s="19"/>
      <c r="F44" s="19"/>
      <c r="G44" s="28"/>
      <c r="H44" s="19"/>
      <c r="I44" s="19"/>
      <c r="J44" s="12" t="s">
        <v>121</v>
      </c>
      <c r="K44" s="14"/>
      <c r="L44" s="14"/>
      <c r="M44" s="14"/>
      <c r="N44" s="11"/>
      <c r="O44" s="11"/>
      <c r="P44" s="11"/>
      <c r="Q44" s="25"/>
    </row>
    <row r="45" ht="22.5" customHeight="1">
      <c r="A45" s="77"/>
      <c r="B45" s="33"/>
      <c r="C45" s="12" t="n">
        <v>8156506</v>
      </c>
      <c r="D45" s="12" t="s">
        <v>27</v>
      </c>
      <c r="E45" s="12" t="s">
        <v>14</v>
      </c>
      <c r="F45" s="12" t="s">
        <v>15</v>
      </c>
      <c r="G45" s="23" t="n">
        <v>0.13</v>
      </c>
      <c r="H45" s="12" t="n">
        <v>1000</v>
      </c>
      <c r="I45" s="20" t="n">
        <f>G45*H45*7</f>
        <v>910</v>
      </c>
      <c r="J45" s="12" t="s">
        <v>119</v>
      </c>
      <c r="K45" s="14" t="n">
        <v>878</v>
      </c>
      <c r="L45" s="14" t="n">
        <v>98</v>
      </c>
      <c r="M45" s="14" t="n">
        <v>0</v>
      </c>
      <c r="N45" s="11" t="n">
        <v>0</v>
      </c>
      <c r="O45" s="11" t="n">
        <v>0</v>
      </c>
      <c r="P45" s="11" t="n">
        <v>0</v>
      </c>
      <c r="Q45" s="22" t="n">
        <f>M47/H45</f>
        <v>0</v>
      </c>
    </row>
    <row r="46" ht="22.5" customHeight="1">
      <c r="A46" s="77"/>
      <c r="B46" s="33"/>
      <c r="C46" s="12"/>
      <c r="D46" s="19"/>
      <c r="E46" s="19"/>
      <c r="F46" s="19"/>
      <c r="G46" s="28"/>
      <c r="H46" s="19"/>
      <c r="I46" s="19"/>
      <c r="J46" s="12" t="s">
        <v>120</v>
      </c>
      <c r="K46" s="16"/>
      <c r="L46" s="14"/>
      <c r="M46" s="14"/>
      <c r="N46" s="11"/>
      <c r="O46" s="11"/>
      <c r="P46" s="11"/>
      <c r="Q46" s="25"/>
    </row>
    <row r="47" ht="22.5" customHeight="1">
      <c r="A47" s="77"/>
      <c r="B47" s="33"/>
      <c r="C47" s="12"/>
      <c r="D47" s="19"/>
      <c r="E47" s="19"/>
      <c r="F47" s="19"/>
      <c r="G47" s="28"/>
      <c r="H47" s="19"/>
      <c r="I47" s="19"/>
      <c r="J47" s="12" t="s">
        <v>121</v>
      </c>
      <c r="K47" s="14"/>
      <c r="L47" s="14"/>
      <c r="M47" s="14"/>
      <c r="N47" s="11"/>
      <c r="O47" s="11"/>
      <c r="P47" s="11"/>
      <c r="Q47" s="25"/>
    </row>
    <row r="48" ht="22.5" customHeight="1">
      <c r="A48" s="77"/>
      <c r="B48" s="33"/>
      <c r="C48" s="12" t="n">
        <v>8819666</v>
      </c>
      <c r="D48" s="12" t="s">
        <v>27</v>
      </c>
      <c r="E48" s="12" t="s">
        <v>14</v>
      </c>
      <c r="F48" s="12" t="s">
        <v>12</v>
      </c>
      <c r="G48" s="23" t="n">
        <v>0.08</v>
      </c>
      <c r="H48" s="12" t="n">
        <v>200</v>
      </c>
      <c r="I48" s="20" t="n">
        <f>G48*H48*7</f>
        <v>112</v>
      </c>
      <c r="J48" s="12" t="s">
        <v>119</v>
      </c>
      <c r="K48" s="14" t="n">
        <v>186</v>
      </c>
      <c r="L48" s="14" t="n">
        <v>37</v>
      </c>
      <c r="M48" s="14" t="n">
        <v>0</v>
      </c>
      <c r="N48" s="11" t="n">
        <v>0</v>
      </c>
      <c r="O48" s="11" t="n">
        <v>0</v>
      </c>
      <c r="P48" s="11" t="n">
        <v>0.1807</v>
      </c>
      <c r="Q48" s="22" t="n">
        <f>M50/H48</f>
        <v>0</v>
      </c>
    </row>
    <row r="49" ht="22.5" customHeight="1">
      <c r="A49" s="77"/>
      <c r="B49" s="33"/>
      <c r="C49" s="12"/>
      <c r="D49" s="19"/>
      <c r="E49" s="19"/>
      <c r="F49" s="19"/>
      <c r="G49" s="28"/>
      <c r="H49" s="19"/>
      <c r="I49" s="19"/>
      <c r="J49" s="12" t="s">
        <v>120</v>
      </c>
      <c r="K49" s="14"/>
      <c r="L49" s="14"/>
      <c r="M49" s="14"/>
      <c r="N49" s="11"/>
      <c r="O49" s="11"/>
      <c r="P49" s="11"/>
      <c r="Q49" s="25"/>
    </row>
    <row r="50" ht="22.5" customHeight="1">
      <c r="A50" s="77"/>
      <c r="B50" s="33"/>
      <c r="C50" s="12"/>
      <c r="D50" s="19"/>
      <c r="E50" s="19"/>
      <c r="F50" s="19"/>
      <c r="G50" s="28"/>
      <c r="H50" s="19"/>
      <c r="I50" s="19"/>
      <c r="J50" s="12" t="s">
        <v>121</v>
      </c>
      <c r="K50" s="14"/>
      <c r="L50" s="14"/>
      <c r="M50" s="14"/>
      <c r="N50" s="11"/>
      <c r="O50" s="11"/>
      <c r="P50" s="11"/>
      <c r="Q50" s="25"/>
    </row>
    <row r="51" ht="22.5" customHeight="1">
      <c r="A51" s="77"/>
      <c r="B51" s="33"/>
      <c r="C51" s="12" t="n">
        <v>91410799</v>
      </c>
      <c r="D51" s="12" t="s">
        <v>28</v>
      </c>
      <c r="E51" s="12" t="s">
        <v>29</v>
      </c>
      <c r="F51" s="12" t="s">
        <v>15</v>
      </c>
      <c r="G51" s="23" t="n">
        <v>0.02</v>
      </c>
      <c r="H51" s="12" t="n">
        <v>500</v>
      </c>
      <c r="I51" s="20" t="n">
        <f>G51*H51*7</f>
        <v>70</v>
      </c>
      <c r="J51" s="12" t="s">
        <v>119</v>
      </c>
      <c r="K51" s="14" t="n">
        <v>876</v>
      </c>
      <c r="L51" s="14" t="n">
        <v>86</v>
      </c>
      <c r="M51" s="14" t="n">
        <v>0</v>
      </c>
      <c r="N51" s="11" t="n">
        <v>0</v>
      </c>
      <c r="O51" s="11" t="n">
        <v>0</v>
      </c>
      <c r="P51" s="11" t="n">
        <v>0</v>
      </c>
      <c r="Q51" s="22" t="n">
        <f>M53/H51</f>
        <v>0</v>
      </c>
    </row>
    <row r="52" ht="22.5" customHeight="1">
      <c r="A52" s="77"/>
      <c r="B52" s="33"/>
      <c r="C52" s="12"/>
      <c r="D52" s="19"/>
      <c r="E52" s="19"/>
      <c r="F52" s="19"/>
      <c r="G52" s="28"/>
      <c r="H52" s="19"/>
      <c r="I52" s="19"/>
      <c r="J52" s="12" t="s">
        <v>120</v>
      </c>
      <c r="K52" s="14"/>
      <c r="L52" s="14"/>
      <c r="M52" s="14"/>
      <c r="N52" s="11"/>
      <c r="O52" s="11"/>
      <c r="P52" s="11"/>
      <c r="Q52" s="25"/>
    </row>
    <row r="53" ht="22.5" customHeight="1">
      <c r="A53" s="77"/>
      <c r="B53" s="33"/>
      <c r="C53" s="12"/>
      <c r="D53" s="19"/>
      <c r="E53" s="19"/>
      <c r="F53" s="19"/>
      <c r="G53" s="28"/>
      <c r="H53" s="19"/>
      <c r="I53" s="19"/>
      <c r="J53" s="12" t="s">
        <v>121</v>
      </c>
      <c r="K53" s="14"/>
      <c r="L53" s="14"/>
      <c r="M53" s="14"/>
      <c r="N53" s="11"/>
      <c r="O53" s="11"/>
      <c r="P53" s="11"/>
      <c r="Q53" s="25"/>
    </row>
    <row r="54" ht="22.5" customHeight="1">
      <c r="A54" s="77"/>
      <c r="B54" s="33"/>
      <c r="C54" s="12" t="n">
        <v>7872826</v>
      </c>
      <c r="D54" s="12" t="s">
        <v>30</v>
      </c>
      <c r="E54" s="12" t="s">
        <v>14</v>
      </c>
      <c r="F54" s="12" t="s">
        <v>15</v>
      </c>
      <c r="G54" s="23" t="n">
        <v>0.48</v>
      </c>
      <c r="H54" s="12" t="n">
        <v>100</v>
      </c>
      <c r="I54" s="20" t="n">
        <f>G54*H54*7</f>
        <v>336</v>
      </c>
      <c r="J54" s="12" t="s">
        <v>119</v>
      </c>
      <c r="K54" s="14" t="n">
        <v>321</v>
      </c>
      <c r="L54" s="14" t="n">
        <v>46</v>
      </c>
      <c r="M54" s="14" t="n">
        <v>0</v>
      </c>
      <c r="N54" s="11" t="n">
        <v>0</v>
      </c>
      <c r="O54" s="11" t="n">
        <v>0</v>
      </c>
      <c r="P54" s="11" t="n">
        <v>0</v>
      </c>
      <c r="Q54" s="22" t="n">
        <f>M56/H54</f>
        <v>0</v>
      </c>
    </row>
    <row r="55" ht="22.5" customHeight="1">
      <c r="A55" s="77"/>
      <c r="B55" s="33"/>
      <c r="C55" s="12"/>
      <c r="D55" s="19"/>
      <c r="E55" s="19"/>
      <c r="F55" s="19"/>
      <c r="G55" s="28"/>
      <c r="H55" s="19"/>
      <c r="I55" s="19"/>
      <c r="J55" s="12" t="s">
        <v>120</v>
      </c>
      <c r="K55" s="14"/>
      <c r="L55" s="14"/>
      <c r="M55" s="14"/>
      <c r="N55" s="11"/>
      <c r="O55" s="11"/>
      <c r="P55" s="11"/>
      <c r="Q55" s="25"/>
    </row>
    <row r="56" ht="22.5" customHeight="1">
      <c r="A56" s="77"/>
      <c r="B56" s="33"/>
      <c r="C56" s="12"/>
      <c r="D56" s="19"/>
      <c r="E56" s="19"/>
      <c r="F56" s="19"/>
      <c r="G56" s="28"/>
      <c r="H56" s="19"/>
      <c r="I56" s="19"/>
      <c r="J56" s="12" t="s">
        <v>121</v>
      </c>
      <c r="K56" s="14"/>
      <c r="L56" s="14"/>
      <c r="M56" s="14"/>
      <c r="N56" s="11"/>
      <c r="O56" s="11"/>
      <c r="P56" s="11"/>
      <c r="Q56" s="25"/>
    </row>
    <row r="57" ht="22.5" customHeight="1">
      <c r="A57" s="77"/>
      <c r="B57" s="33"/>
      <c r="C57" s="12" t="n">
        <v>9311355</v>
      </c>
      <c r="D57" s="12" t="s">
        <v>31</v>
      </c>
      <c r="E57" s="12" t="s">
        <v>14</v>
      </c>
      <c r="F57" s="12" t="s">
        <v>15</v>
      </c>
      <c r="G57" s="23" t="n">
        <v>0.15</v>
      </c>
      <c r="H57" s="12" t="n">
        <v>20</v>
      </c>
      <c r="I57" s="20" t="n">
        <f>G57*H57*7</f>
        <v>21</v>
      </c>
      <c r="J57" s="12" t="s">
        <v>119</v>
      </c>
      <c r="K57" s="14" t="n">
        <v>3</v>
      </c>
      <c r="L57" s="14" t="n">
        <v>0</v>
      </c>
      <c r="M57" s="14" t="n">
        <v>0</v>
      </c>
      <c r="N57" s="11" t="n">
        <v>0</v>
      </c>
      <c r="O57" s="11" t="n">
        <v>0</v>
      </c>
      <c r="P57" s="11" t="n">
        <v>0</v>
      </c>
      <c r="Q57" s="22" t="n">
        <f>M59/H57</f>
        <v>0</v>
      </c>
    </row>
    <row r="58" ht="22.5" customHeight="1">
      <c r="A58" s="77"/>
      <c r="B58" s="33"/>
      <c r="C58" s="12"/>
      <c r="D58" s="19"/>
      <c r="E58" s="19"/>
      <c r="F58" s="19"/>
      <c r="G58" s="28"/>
      <c r="H58" s="19"/>
      <c r="I58" s="19"/>
      <c r="J58" s="12" t="s">
        <v>120</v>
      </c>
      <c r="K58" s="14"/>
      <c r="L58" s="14"/>
      <c r="M58" s="14"/>
      <c r="N58" s="11"/>
      <c r="O58" s="11"/>
      <c r="P58" s="11"/>
      <c r="Q58" s="25"/>
    </row>
    <row r="59" ht="22.5" customHeight="1">
      <c r="A59" s="77"/>
      <c r="B59" s="33"/>
      <c r="C59" s="12"/>
      <c r="D59" s="19"/>
      <c r="E59" s="19"/>
      <c r="F59" s="19"/>
      <c r="G59" s="28"/>
      <c r="H59" s="19"/>
      <c r="I59" s="19"/>
      <c r="J59" s="12" t="s">
        <v>121</v>
      </c>
      <c r="K59" s="14"/>
      <c r="L59" s="14"/>
      <c r="M59" s="14"/>
      <c r="N59" s="11"/>
      <c r="O59" s="11"/>
      <c r="P59" s="11"/>
      <c r="Q59" s="25"/>
    </row>
    <row r="60" ht="22.5" customHeight="1">
      <c r="A60" s="77"/>
      <c r="B60" s="33"/>
      <c r="C60" s="12" t="n">
        <v>12114239</v>
      </c>
      <c r="D60" s="12" t="s">
        <v>27</v>
      </c>
      <c r="E60" s="12" t="s">
        <v>14</v>
      </c>
      <c r="F60" s="12" t="s">
        <v>26</v>
      </c>
      <c r="G60" s="23" t="n">
        <v>0.2</v>
      </c>
      <c r="H60" s="12" t="n">
        <v>100</v>
      </c>
      <c r="I60" s="20" t="n">
        <f>G60*H60*7</f>
        <v>140</v>
      </c>
      <c r="J60" s="12" t="s">
        <v>119</v>
      </c>
      <c r="K60" s="14" t="n">
        <v>0</v>
      </c>
      <c r="L60" s="14" t="n">
        <v>0</v>
      </c>
      <c r="M60" s="14" t="n">
        <v>0</v>
      </c>
      <c r="N60" s="11" t="n">
        <v>0</v>
      </c>
      <c r="O60" s="11" t="n">
        <v>0</v>
      </c>
      <c r="P60" s="11" t="n">
        <v>0</v>
      </c>
      <c r="Q60" s="22" t="n">
        <f>M62/H60</f>
        <v>0</v>
      </c>
    </row>
    <row r="61" ht="22.5" customHeight="1">
      <c r="A61" s="77"/>
      <c r="B61" s="33"/>
      <c r="C61" s="12"/>
      <c r="D61" s="19"/>
      <c r="E61" s="19"/>
      <c r="F61" s="19"/>
      <c r="G61" s="28"/>
      <c r="H61" s="19"/>
      <c r="I61" s="19"/>
      <c r="J61" s="12" t="s">
        <v>120</v>
      </c>
      <c r="K61" s="14"/>
      <c r="L61" s="14"/>
      <c r="M61" s="14"/>
      <c r="N61" s="11"/>
      <c r="O61" s="11"/>
      <c r="P61" s="11"/>
      <c r="Q61" s="25"/>
    </row>
    <row r="62" ht="22.5" customHeight="1">
      <c r="A62" s="77"/>
      <c r="B62" s="33"/>
      <c r="C62" s="12"/>
      <c r="D62" s="19"/>
      <c r="E62" s="19"/>
      <c r="F62" s="19"/>
      <c r="G62" s="28"/>
      <c r="H62" s="19"/>
      <c r="I62" s="19"/>
      <c r="J62" s="12" t="s">
        <v>121</v>
      </c>
      <c r="K62" s="14"/>
      <c r="L62" s="14"/>
      <c r="M62" s="14"/>
      <c r="N62" s="11"/>
      <c r="O62" s="11"/>
      <c r="P62" s="11"/>
      <c r="Q62" s="25"/>
    </row>
    <row r="63" ht="22.5" customHeight="1">
      <c r="A63" s="77"/>
      <c r="B63" s="33"/>
      <c r="C63" s="12" t="n">
        <v>10501490</v>
      </c>
      <c r="D63" s="12" t="s">
        <v>13</v>
      </c>
      <c r="E63" s="12" t="s">
        <v>14</v>
      </c>
      <c r="F63" s="12" t="s">
        <v>15</v>
      </c>
      <c r="G63" s="23" t="n">
        <v>0.15</v>
      </c>
      <c r="H63" s="12" t="n">
        <v>100</v>
      </c>
      <c r="I63" s="20" t="n">
        <f>G63*H63*7</f>
        <v>105</v>
      </c>
      <c r="J63" s="12" t="s">
        <v>119</v>
      </c>
      <c r="K63" s="14" t="n">
        <v>0</v>
      </c>
      <c r="L63" s="14" t="n">
        <v>0</v>
      </c>
      <c r="M63" s="14" t="n">
        <v>0</v>
      </c>
      <c r="N63" s="11" t="n">
        <v>0</v>
      </c>
      <c r="O63" s="11" t="n">
        <v>0</v>
      </c>
      <c r="P63" s="11" t="n">
        <v>0</v>
      </c>
      <c r="Q63" s="22" t="n">
        <f>M65/H63</f>
        <v>0</v>
      </c>
    </row>
    <row r="64" ht="22.5" customHeight="1">
      <c r="A64" s="77"/>
      <c r="B64" s="33"/>
      <c r="C64" s="12"/>
      <c r="D64" s="19"/>
      <c r="E64" s="19"/>
      <c r="F64" s="19"/>
      <c r="G64" s="28"/>
      <c r="H64" s="19"/>
      <c r="I64" s="19"/>
      <c r="J64" s="12" t="s">
        <v>120</v>
      </c>
      <c r="K64" s="14"/>
      <c r="L64" s="14"/>
      <c r="M64" s="14"/>
      <c r="N64" s="11"/>
      <c r="O64" s="11"/>
      <c r="P64" s="11"/>
      <c r="Q64" s="25"/>
    </row>
    <row r="65" ht="22.5" customHeight="1">
      <c r="A65" s="77"/>
      <c r="B65" s="33"/>
      <c r="C65" s="12"/>
      <c r="D65" s="19"/>
      <c r="E65" s="19"/>
      <c r="F65" s="19"/>
      <c r="G65" s="28"/>
      <c r="H65" s="19"/>
      <c r="I65" s="19"/>
      <c r="J65" s="12" t="s">
        <v>121</v>
      </c>
      <c r="K65" s="14"/>
      <c r="L65" s="14"/>
      <c r="M65" s="14"/>
      <c r="N65" s="11"/>
      <c r="O65" s="11"/>
      <c r="P65" s="11"/>
      <c r="Q65" s="25"/>
    </row>
    <row r="66" ht="22.5" customHeight="1">
      <c r="A66" s="77"/>
      <c r="B66" s="33"/>
      <c r="C66" s="52" t="n">
        <v>10912510</v>
      </c>
      <c r="D66" s="12" t="s">
        <v>10</v>
      </c>
      <c r="E66" s="12" t="s">
        <v>11</v>
      </c>
      <c r="F66" s="12" t="s">
        <v>32</v>
      </c>
      <c r="G66" s="23" t="n">
        <v>0.17</v>
      </c>
      <c r="H66" s="12" t="n">
        <v>1500</v>
      </c>
      <c r="I66" s="20" t="n">
        <f>G66*H66*7</f>
        <v>1785</v>
      </c>
      <c r="J66" s="12" t="s">
        <v>119</v>
      </c>
      <c r="K66" s="14" t="n">
        <v>6553</v>
      </c>
      <c r="L66" s="14" t="n">
        <v>1934</v>
      </c>
      <c r="M66" s="14" t="n">
        <v>69</v>
      </c>
      <c r="N66" s="11" t="n">
        <v>0.01</v>
      </c>
      <c r="O66" s="11" t="n">
        <v>0.23</v>
      </c>
      <c r="P66" s="11" t="n">
        <v>16.04</v>
      </c>
      <c r="Q66" s="22" t="n">
        <f>M68/H66</f>
        <v>0</v>
      </c>
    </row>
    <row r="67" ht="22.5" customHeight="1">
      <c r="A67" s="77"/>
      <c r="B67" s="33"/>
      <c r="C67" s="12"/>
      <c r="D67" s="19"/>
      <c r="E67" s="19"/>
      <c r="F67" s="19"/>
      <c r="G67" s="28"/>
      <c r="H67" s="19"/>
      <c r="I67" s="19"/>
      <c r="J67" s="12" t="s">
        <v>120</v>
      </c>
      <c r="K67" s="16"/>
      <c r="L67" s="14"/>
      <c r="M67" s="14"/>
      <c r="N67" s="11"/>
      <c r="O67" s="11"/>
      <c r="P67" s="11"/>
      <c r="Q67" s="25"/>
    </row>
    <row r="68" ht="22.5" customHeight="1">
      <c r="A68" s="77"/>
      <c r="B68" s="33"/>
      <c r="C68" s="12"/>
      <c r="D68" s="19"/>
      <c r="E68" s="19"/>
      <c r="F68" s="19"/>
      <c r="G68" s="28"/>
      <c r="H68" s="19"/>
      <c r="I68" s="19"/>
      <c r="J68" s="12" t="s">
        <v>121</v>
      </c>
      <c r="K68" s="14"/>
      <c r="L68" s="14"/>
      <c r="M68" s="14"/>
      <c r="N68" s="11"/>
      <c r="O68" s="11"/>
      <c r="P68" s="11"/>
      <c r="Q68" s="25"/>
    </row>
    <row r="69" ht="22.5" customHeight="1">
      <c r="A69" s="77"/>
      <c r="B69" s="33"/>
      <c r="C69" s="52" t="n">
        <v>11080098</v>
      </c>
      <c r="D69" s="12" t="s">
        <v>22</v>
      </c>
      <c r="E69" s="12" t="s">
        <v>24</v>
      </c>
      <c r="F69" s="12" t="s">
        <v>15</v>
      </c>
      <c r="G69" s="23" t="n">
        <v>0.6</v>
      </c>
      <c r="H69" s="12" t="n">
        <v>100</v>
      </c>
      <c r="I69" s="20" t="n">
        <f>G69*H69*7</f>
        <v>420</v>
      </c>
      <c r="J69" s="12" t="s">
        <v>119</v>
      </c>
      <c r="K69" s="14" t="n">
        <v>0</v>
      </c>
      <c r="L69" s="14" t="n">
        <v>0</v>
      </c>
      <c r="M69" s="14" t="n">
        <v>0</v>
      </c>
      <c r="N69" s="11" t="n">
        <v>0</v>
      </c>
      <c r="O69" s="11" t="n">
        <v>0</v>
      </c>
      <c r="P69" s="11" t="n">
        <v>0</v>
      </c>
      <c r="Q69" s="22" t="n">
        <f>M71/H69</f>
        <v>0</v>
      </c>
    </row>
    <row r="70" ht="22.5" customHeight="1">
      <c r="A70" s="77"/>
      <c r="B70" s="33"/>
      <c r="C70" s="12"/>
      <c r="D70" s="19"/>
      <c r="E70" s="19"/>
      <c r="F70" s="19"/>
      <c r="G70" s="28"/>
      <c r="H70" s="19"/>
      <c r="I70" s="19"/>
      <c r="J70" s="12" t="s">
        <v>120</v>
      </c>
      <c r="K70" s="16"/>
      <c r="L70" s="14"/>
      <c r="M70" s="14"/>
      <c r="N70" s="11"/>
      <c r="O70" s="11"/>
      <c r="P70" s="11"/>
      <c r="Q70" s="25"/>
    </row>
    <row r="71" ht="22.5" customHeight="1">
      <c r="A71" s="77"/>
      <c r="B71" s="33"/>
      <c r="C71" s="12"/>
      <c r="D71" s="19"/>
      <c r="E71" s="19"/>
      <c r="F71" s="19"/>
      <c r="G71" s="28"/>
      <c r="H71" s="19"/>
      <c r="I71" s="19"/>
      <c r="J71" s="12" t="s">
        <v>121</v>
      </c>
      <c r="K71" s="14"/>
      <c r="L71" s="14"/>
      <c r="M71" s="14"/>
      <c r="N71" s="11"/>
      <c r="O71" s="11"/>
      <c r="P71" s="11"/>
      <c r="Q71" s="25"/>
    </row>
    <row r="72" ht="22.5" customHeight="1">
      <c r="A72" s="77"/>
      <c r="B72" s="33"/>
      <c r="C72" s="52" t="n">
        <v>91540124</v>
      </c>
      <c r="D72" s="12" t="s">
        <v>33</v>
      </c>
      <c r="E72" s="12" t="s">
        <v>34</v>
      </c>
      <c r="F72" s="12" t="s">
        <v>12</v>
      </c>
      <c r="G72" s="23" t="n">
        <v>0.5</v>
      </c>
      <c r="H72" s="12" t="n">
        <v>50</v>
      </c>
      <c r="I72" s="20" t="n">
        <f>G72*H72*7</f>
        <v>175</v>
      </c>
      <c r="J72" s="12" t="s">
        <v>119</v>
      </c>
      <c r="K72" s="14" t="n">
        <v>0</v>
      </c>
      <c r="L72" s="14" t="n">
        <v>0</v>
      </c>
      <c r="M72" s="14" t="n">
        <v>0</v>
      </c>
      <c r="N72" s="11" t="n">
        <v>0</v>
      </c>
      <c r="O72" s="11" t="n">
        <v>0</v>
      </c>
      <c r="P72" s="11" t="n">
        <v>0</v>
      </c>
      <c r="Q72" s="22" t="n">
        <f>M74/H72</f>
        <v>0</v>
      </c>
    </row>
    <row r="73" ht="22.5" customHeight="1">
      <c r="A73" s="77"/>
      <c r="B73" s="33"/>
      <c r="C73" s="12"/>
      <c r="D73" s="19"/>
      <c r="E73" s="19"/>
      <c r="F73" s="19"/>
      <c r="G73" s="28"/>
      <c r="H73" s="19"/>
      <c r="I73" s="19"/>
      <c r="J73" s="12" t="s">
        <v>120</v>
      </c>
      <c r="K73" s="14"/>
      <c r="L73" s="14"/>
      <c r="M73" s="14"/>
      <c r="N73" s="11"/>
      <c r="O73" s="11"/>
      <c r="P73" s="11"/>
      <c r="Q73" s="25"/>
    </row>
    <row r="74" ht="22.5" customHeight="1">
      <c r="A74" s="77"/>
      <c r="B74" s="33"/>
      <c r="C74" s="12"/>
      <c r="D74" s="19"/>
      <c r="E74" s="19"/>
      <c r="F74" s="19"/>
      <c r="G74" s="28"/>
      <c r="H74" s="19"/>
      <c r="I74" s="19"/>
      <c r="J74" s="12" t="s">
        <v>121</v>
      </c>
      <c r="K74" s="14"/>
      <c r="L74" s="14"/>
      <c r="M74" s="14"/>
      <c r="N74" s="11"/>
      <c r="O74" s="11"/>
      <c r="P74" s="11"/>
      <c r="Q74" s="25"/>
    </row>
    <row r="75" ht="22.5" customHeight="1">
      <c r="A75" s="77"/>
      <c r="B75" s="33"/>
      <c r="C75" s="52" t="n">
        <v>91548042</v>
      </c>
      <c r="D75" s="12" t="s">
        <v>13</v>
      </c>
      <c r="E75" s="12" t="s">
        <v>14</v>
      </c>
      <c r="F75" s="12" t="s">
        <v>12</v>
      </c>
      <c r="G75" s="23" t="n">
        <v>0.2</v>
      </c>
      <c r="H75" s="12" t="n">
        <v>50</v>
      </c>
      <c r="I75" s="20" t="n">
        <f>G75*H75*7</f>
        <v>70</v>
      </c>
      <c r="J75" s="12" t="s">
        <v>119</v>
      </c>
      <c r="K75" s="14" t="n">
        <v>1771</v>
      </c>
      <c r="L75" s="14" t="n">
        <v>88</v>
      </c>
      <c r="M75" s="14" t="n">
        <v>3</v>
      </c>
      <c r="N75" s="11" t="n">
        <v>0.009</v>
      </c>
      <c r="O75" s="11" t="n">
        <v>0.268</v>
      </c>
      <c r="P75" s="11" t="n">
        <v>0.8039</v>
      </c>
      <c r="Q75" s="22" t="n">
        <f>M77/H75</f>
        <v>0</v>
      </c>
    </row>
    <row r="76" ht="22.5" customHeight="1">
      <c r="A76" s="77"/>
      <c r="B76" s="33"/>
      <c r="C76" s="12"/>
      <c r="D76" s="19"/>
      <c r="E76" s="19"/>
      <c r="F76" s="19"/>
      <c r="G76" s="28"/>
      <c r="H76" s="19"/>
      <c r="I76" s="19"/>
      <c r="J76" s="12" t="s">
        <v>120</v>
      </c>
      <c r="K76" s="14"/>
      <c r="L76" s="14"/>
      <c r="M76" s="14"/>
      <c r="N76" s="11"/>
      <c r="O76" s="11"/>
      <c r="P76" s="11"/>
      <c r="Q76" s="25"/>
    </row>
    <row r="77" ht="22.5" customHeight="1">
      <c r="A77" s="77"/>
      <c r="B77" s="33"/>
      <c r="C77" s="12"/>
      <c r="D77" s="19"/>
      <c r="E77" s="19"/>
      <c r="F77" s="19"/>
      <c r="G77" s="28"/>
      <c r="H77" s="19"/>
      <c r="I77" s="19"/>
      <c r="J77" s="12" t="s">
        <v>121</v>
      </c>
      <c r="K77" s="14"/>
      <c r="L77" s="14"/>
      <c r="M77" s="14"/>
      <c r="N77" s="11"/>
      <c r="O77" s="11"/>
      <c r="P77" s="11"/>
      <c r="Q77" s="25"/>
    </row>
    <row r="78" ht="22.5" customHeight="1">
      <c r="A78" s="77"/>
      <c r="B78" s="33"/>
      <c r="C78" s="52" t="n">
        <v>11715627</v>
      </c>
      <c r="D78" s="12" t="s">
        <v>31</v>
      </c>
      <c r="E78" s="12" t="s">
        <v>14</v>
      </c>
      <c r="F78" s="12" t="s">
        <v>15</v>
      </c>
      <c r="G78" s="23" t="n">
        <v>0.4</v>
      </c>
      <c r="H78" s="12" t="n">
        <v>100</v>
      </c>
      <c r="I78" s="20" t="n">
        <f>G78*H78*7</f>
        <v>280</v>
      </c>
      <c r="J78" s="12" t="s">
        <v>119</v>
      </c>
      <c r="K78" s="14" t="n">
        <v>0</v>
      </c>
      <c r="L78" s="14" t="n">
        <v>0</v>
      </c>
      <c r="M78" s="14" t="n">
        <v>0</v>
      </c>
      <c r="N78" s="11" t="n">
        <v>0</v>
      </c>
      <c r="O78" s="11" t="n">
        <v>0</v>
      </c>
      <c r="P78" s="11" t="n">
        <v>0</v>
      </c>
      <c r="Q78" s="22" t="n">
        <f>M80/H78</f>
        <v>0</v>
      </c>
    </row>
    <row r="79" ht="22.5" customHeight="1">
      <c r="A79" s="77"/>
      <c r="B79" s="33"/>
      <c r="C79" s="12"/>
      <c r="D79" s="19"/>
      <c r="E79" s="19"/>
      <c r="F79" s="19"/>
      <c r="G79" s="28"/>
      <c r="H79" s="19"/>
      <c r="I79" s="19"/>
      <c r="J79" s="12" t="s">
        <v>120</v>
      </c>
      <c r="K79" s="14"/>
      <c r="L79" s="14"/>
      <c r="M79" s="14"/>
      <c r="N79" s="11"/>
      <c r="O79" s="11"/>
      <c r="P79" s="11"/>
      <c r="Q79" s="25"/>
    </row>
    <row r="80" ht="22.5" customHeight="1">
      <c r="A80" s="77"/>
      <c r="B80" s="33"/>
      <c r="C80" s="12"/>
      <c r="D80" s="19"/>
      <c r="E80" s="19"/>
      <c r="F80" s="19"/>
      <c r="G80" s="28"/>
      <c r="H80" s="19"/>
      <c r="I80" s="19"/>
      <c r="J80" s="12" t="s">
        <v>121</v>
      </c>
      <c r="K80" s="14"/>
      <c r="L80" s="14"/>
      <c r="M80" s="14"/>
      <c r="N80" s="11"/>
      <c r="O80" s="11"/>
      <c r="P80" s="11"/>
      <c r="Q80" s="25"/>
    </row>
    <row r="81" ht="22.5" customHeight="1">
      <c r="A81" s="77"/>
      <c r="B81" s="33"/>
      <c r="C81" s="52" t="n">
        <v>11715655</v>
      </c>
      <c r="D81" s="12" t="s">
        <v>16</v>
      </c>
      <c r="E81" s="12" t="s">
        <v>11</v>
      </c>
      <c r="F81" s="12" t="s">
        <v>15</v>
      </c>
      <c r="G81" s="23" t="n">
        <v>0.15</v>
      </c>
      <c r="H81" s="12" t="n">
        <v>100</v>
      </c>
      <c r="I81" s="20" t="n">
        <f>G81*H81*7</f>
        <v>105</v>
      </c>
      <c r="J81" s="12" t="s">
        <v>119</v>
      </c>
      <c r="K81" s="14" t="n">
        <v>0</v>
      </c>
      <c r="L81" s="14" t="n">
        <v>0</v>
      </c>
      <c r="M81" s="14" t="n">
        <v>0</v>
      </c>
      <c r="N81" s="11" t="n">
        <v>0</v>
      </c>
      <c r="O81" s="11" t="n">
        <v>0</v>
      </c>
      <c r="P81" s="11" t="n">
        <v>0</v>
      </c>
      <c r="Q81" s="22" t="n">
        <f>M83/H81</f>
        <v>0</v>
      </c>
    </row>
    <row r="82" ht="22.5" customHeight="1">
      <c r="A82" s="77"/>
      <c r="B82" s="33"/>
      <c r="C82" s="12"/>
      <c r="D82" s="19"/>
      <c r="E82" s="19"/>
      <c r="F82" s="19"/>
      <c r="G82" s="28"/>
      <c r="H82" s="19"/>
      <c r="I82" s="19"/>
      <c r="J82" s="12" t="s">
        <v>120</v>
      </c>
      <c r="K82" s="14"/>
      <c r="L82" s="14"/>
      <c r="M82" s="14"/>
      <c r="N82" s="11"/>
      <c r="O82" s="11"/>
      <c r="P82" s="11"/>
      <c r="Q82" s="25"/>
    </row>
    <row r="83" ht="22.5" customHeight="1">
      <c r="A83" s="77"/>
      <c r="B83" s="33"/>
      <c r="C83" s="12"/>
      <c r="D83" s="19"/>
      <c r="E83" s="19"/>
      <c r="F83" s="19"/>
      <c r="G83" s="28"/>
      <c r="H83" s="19"/>
      <c r="I83" s="19"/>
      <c r="J83" s="12" t="s">
        <v>121</v>
      </c>
      <c r="K83" s="14"/>
      <c r="L83" s="14"/>
      <c r="M83" s="14"/>
      <c r="N83" s="11"/>
      <c r="O83" s="11"/>
      <c r="P83" s="11"/>
      <c r="Q83" s="25"/>
    </row>
    <row r="84" ht="22.5" customHeight="1">
      <c r="A84" s="77"/>
      <c r="B84" s="33"/>
      <c r="C84" s="52" t="n">
        <v>11715811</v>
      </c>
      <c r="D84" s="12" t="s">
        <v>16</v>
      </c>
      <c r="E84" s="12" t="s">
        <v>17</v>
      </c>
      <c r="F84" s="12" t="s">
        <v>15</v>
      </c>
      <c r="G84" s="23" t="n">
        <v>0.17</v>
      </c>
      <c r="H84" s="12" t="n">
        <v>100</v>
      </c>
      <c r="I84" s="20" t="n">
        <f>G84*H84*7</f>
        <v>119</v>
      </c>
      <c r="J84" s="12" t="s">
        <v>119</v>
      </c>
      <c r="K84" s="14" t="n">
        <v>0</v>
      </c>
      <c r="L84" s="14" t="n">
        <v>0</v>
      </c>
      <c r="M84" s="14" t="n">
        <v>0</v>
      </c>
      <c r="N84" s="11" t="n">
        <v>0</v>
      </c>
      <c r="O84" s="11" t="n">
        <v>0</v>
      </c>
      <c r="P84" s="11" t="n">
        <v>0</v>
      </c>
      <c r="Q84" s="22" t="n">
        <f>M86/H84</f>
        <v>0</v>
      </c>
    </row>
    <row r="85" ht="22.5" customHeight="1">
      <c r="A85" s="77"/>
      <c r="B85" s="33"/>
      <c r="C85" s="12"/>
      <c r="D85" s="19"/>
      <c r="E85" s="19"/>
      <c r="F85" s="19"/>
      <c r="G85" s="28"/>
      <c r="H85" s="19"/>
      <c r="I85" s="19"/>
      <c r="J85" s="12" t="s">
        <v>120</v>
      </c>
      <c r="K85" s="14"/>
      <c r="L85" s="14"/>
      <c r="M85" s="14"/>
      <c r="N85" s="11"/>
      <c r="O85" s="11"/>
      <c r="P85" s="11"/>
      <c r="Q85" s="25"/>
    </row>
    <row r="86" ht="22.5" customHeight="1">
      <c r="A86" s="77"/>
      <c r="B86" s="33"/>
      <c r="C86" s="12"/>
      <c r="D86" s="19"/>
      <c r="E86" s="19"/>
      <c r="F86" s="19"/>
      <c r="G86" s="28"/>
      <c r="H86" s="19"/>
      <c r="I86" s="19"/>
      <c r="J86" s="12" t="s">
        <v>121</v>
      </c>
      <c r="K86" s="14"/>
      <c r="L86" s="14"/>
      <c r="M86" s="14"/>
      <c r="N86" s="11"/>
      <c r="O86" s="11"/>
      <c r="P86" s="11"/>
      <c r="Q86" s="25"/>
    </row>
    <row r="87" ht="22.5" customHeight="1">
      <c r="A87" s="77"/>
      <c r="B87" s="33"/>
      <c r="C87" s="52" t="n">
        <v>11729927</v>
      </c>
      <c r="D87" s="12" t="s">
        <v>10</v>
      </c>
      <c r="E87" s="12" t="s">
        <v>20</v>
      </c>
      <c r="F87" s="12" t="s">
        <v>15</v>
      </c>
      <c r="G87" s="23" t="n">
        <v>0.25</v>
      </c>
      <c r="H87" s="12" t="n">
        <v>100</v>
      </c>
      <c r="I87" s="20" t="n">
        <f>G87*H87*7</f>
        <v>175</v>
      </c>
      <c r="J87" s="12" t="s">
        <v>119</v>
      </c>
      <c r="K87" s="14" t="n">
        <v>0</v>
      </c>
      <c r="L87" s="14" t="n">
        <v>0</v>
      </c>
      <c r="M87" s="14" t="n">
        <v>0</v>
      </c>
      <c r="N87" s="11" t="n">
        <v>0</v>
      </c>
      <c r="O87" s="11" t="n">
        <v>0</v>
      </c>
      <c r="P87" s="11" t="n">
        <v>0</v>
      </c>
      <c r="Q87" s="22" t="n">
        <f>M89/H87</f>
        <v>0</v>
      </c>
    </row>
    <row r="88" ht="22.5" customHeight="1">
      <c r="A88" s="77"/>
      <c r="B88" s="33"/>
      <c r="C88" s="12"/>
      <c r="D88" s="19"/>
      <c r="E88" s="19"/>
      <c r="F88" s="19"/>
      <c r="G88" s="28"/>
      <c r="H88" s="19"/>
      <c r="I88" s="19"/>
      <c r="J88" s="12" t="s">
        <v>120</v>
      </c>
      <c r="K88" s="14"/>
      <c r="L88" s="14"/>
      <c r="M88" s="14"/>
      <c r="N88" s="11"/>
      <c r="O88" s="11"/>
      <c r="P88" s="11"/>
      <c r="Q88" s="25"/>
    </row>
    <row r="89" ht="22.5" customHeight="1">
      <c r="A89" s="77"/>
      <c r="B89" s="33"/>
      <c r="C89" s="12"/>
      <c r="D89" s="19"/>
      <c r="E89" s="19"/>
      <c r="F89" s="19"/>
      <c r="G89" s="28"/>
      <c r="H89" s="19"/>
      <c r="I89" s="19"/>
      <c r="J89" s="12" t="s">
        <v>121</v>
      </c>
      <c r="K89" s="14"/>
      <c r="L89" s="14"/>
      <c r="M89" s="14"/>
      <c r="N89" s="11"/>
      <c r="O89" s="11"/>
      <c r="P89" s="11"/>
      <c r="Q89" s="25"/>
    </row>
    <row r="90" ht="22.5" customHeight="1">
      <c r="A90" s="77"/>
      <c r="B90" s="33"/>
      <c r="C90" s="52" t="n">
        <v>11729820</v>
      </c>
      <c r="D90" s="12" t="s">
        <v>10</v>
      </c>
      <c r="E90" s="12" t="s">
        <v>25</v>
      </c>
      <c r="F90" s="12" t="s">
        <v>15</v>
      </c>
      <c r="G90" s="23" t="n">
        <v>0.3</v>
      </c>
      <c r="H90" s="12" t="n">
        <v>100</v>
      </c>
      <c r="I90" s="20" t="n">
        <f>G90*H90*7</f>
        <v>210</v>
      </c>
      <c r="J90" s="12" t="s">
        <v>119</v>
      </c>
      <c r="K90" s="14" t="n">
        <v>0</v>
      </c>
      <c r="L90" s="14" t="n">
        <v>0</v>
      </c>
      <c r="M90" s="14" t="n">
        <v>0</v>
      </c>
      <c r="N90" s="11" t="n">
        <v>0</v>
      </c>
      <c r="O90" s="11" t="n">
        <v>0</v>
      </c>
      <c r="P90" s="11" t="n">
        <v>0</v>
      </c>
      <c r="Q90" s="22" t="n">
        <f>M92/H90</f>
        <v>0</v>
      </c>
    </row>
    <row r="91" ht="22.5" customHeight="1">
      <c r="A91" s="77"/>
      <c r="B91" s="33"/>
      <c r="C91" s="12"/>
      <c r="D91" s="19"/>
      <c r="E91" s="19"/>
      <c r="F91" s="19"/>
      <c r="G91" s="28"/>
      <c r="H91" s="19"/>
      <c r="I91" s="19"/>
      <c r="J91" s="12" t="s">
        <v>120</v>
      </c>
      <c r="K91" s="14"/>
      <c r="L91" s="14"/>
      <c r="M91" s="14"/>
      <c r="N91" s="11"/>
      <c r="O91" s="11"/>
      <c r="P91" s="11"/>
      <c r="Q91" s="25"/>
    </row>
    <row r="92" ht="22.5" customHeight="1">
      <c r="A92" s="77"/>
      <c r="B92" s="33"/>
      <c r="C92" s="12"/>
      <c r="D92" s="19"/>
      <c r="E92" s="19"/>
      <c r="F92" s="19"/>
      <c r="G92" s="28"/>
      <c r="H92" s="19"/>
      <c r="I92" s="19"/>
      <c r="J92" s="12" t="s">
        <v>121</v>
      </c>
      <c r="K92" s="14"/>
      <c r="L92" s="14"/>
      <c r="M92" s="14"/>
      <c r="N92" s="11"/>
      <c r="O92" s="11"/>
      <c r="P92" s="11"/>
      <c r="Q92" s="25"/>
    </row>
    <row r="93" ht="22.5" customHeight="1">
      <c r="A93" s="77"/>
      <c r="B93" s="33"/>
      <c r="C93" s="52" t="n">
        <v>11729830</v>
      </c>
      <c r="D93" s="12" t="s">
        <v>10</v>
      </c>
      <c r="E93" s="12" t="s">
        <v>11</v>
      </c>
      <c r="F93" s="12" t="s">
        <v>12</v>
      </c>
      <c r="G93" s="23" t="n">
        <v>0.17</v>
      </c>
      <c r="H93" s="12" t="n">
        <v>100</v>
      </c>
      <c r="I93" s="20" t="n">
        <f>G93*H93*7</f>
        <v>119</v>
      </c>
      <c r="J93" s="12" t="s">
        <v>119</v>
      </c>
      <c r="K93" s="14" t="n">
        <v>0</v>
      </c>
      <c r="L93" s="14" t="n">
        <v>0</v>
      </c>
      <c r="M93" s="14" t="n">
        <v>0</v>
      </c>
      <c r="N93" s="11" t="n">
        <v>0</v>
      </c>
      <c r="O93" s="11" t="n">
        <v>0</v>
      </c>
      <c r="P93" s="11" t="n">
        <v>0</v>
      </c>
      <c r="Q93" s="22" t="n">
        <f>M95/H93</f>
        <v>0</v>
      </c>
    </row>
    <row r="94" ht="22.5" customHeight="1">
      <c r="A94" s="77"/>
      <c r="B94" s="33"/>
      <c r="C94" s="12"/>
      <c r="D94" s="19"/>
      <c r="E94" s="19"/>
      <c r="F94" s="19"/>
      <c r="G94" s="28"/>
      <c r="H94" s="19"/>
      <c r="I94" s="19"/>
      <c r="J94" s="12" t="s">
        <v>120</v>
      </c>
      <c r="K94" s="14"/>
      <c r="L94" s="14"/>
      <c r="M94" s="14"/>
      <c r="N94" s="11"/>
      <c r="O94" s="11"/>
      <c r="P94" s="11"/>
      <c r="Q94" s="25"/>
    </row>
    <row r="95" ht="22.5" customHeight="1">
      <c r="A95" s="77"/>
      <c r="B95" s="33"/>
      <c r="C95" s="12"/>
      <c r="D95" s="19"/>
      <c r="E95" s="19"/>
      <c r="F95" s="19"/>
      <c r="G95" s="28"/>
      <c r="H95" s="19"/>
      <c r="I95" s="19"/>
      <c r="J95" s="12" t="s">
        <v>121</v>
      </c>
      <c r="K95" s="14"/>
      <c r="L95" s="14"/>
      <c r="M95" s="14"/>
      <c r="N95" s="11"/>
      <c r="O95" s="11"/>
      <c r="P95" s="11"/>
      <c r="Q95" s="25"/>
    </row>
    <row r="96" ht="22.5" customHeight="1">
      <c r="A96" s="77"/>
      <c r="B96" s="33"/>
      <c r="C96" s="52" t="n">
        <v>11892329</v>
      </c>
      <c r="D96" s="12" t="s">
        <v>10</v>
      </c>
      <c r="E96" s="12" t="s">
        <v>11</v>
      </c>
      <c r="F96" s="12" t="s">
        <v>15</v>
      </c>
      <c r="G96" s="23" t="n">
        <v>0.25</v>
      </c>
      <c r="H96" s="12" t="n">
        <v>800</v>
      </c>
      <c r="I96" s="20" t="n">
        <f>G96*H96*7</f>
        <v>1400</v>
      </c>
      <c r="J96" s="12" t="s">
        <v>119</v>
      </c>
      <c r="K96" s="14" t="n">
        <v>11705</v>
      </c>
      <c r="L96" s="14" t="n">
        <v>4872</v>
      </c>
      <c r="M96" s="14" t="n">
        <v>3</v>
      </c>
      <c r="N96" s="11" t="n">
        <v>0</v>
      </c>
      <c r="O96" s="11" t="n">
        <v>0.22</v>
      </c>
      <c r="P96" s="11" t="n">
        <v>0.66</v>
      </c>
      <c r="Q96" s="22" t="n">
        <f>M98/H96</f>
        <v>0</v>
      </c>
    </row>
    <row r="97" ht="22.5" customHeight="1">
      <c r="A97" s="77"/>
      <c r="B97" s="33"/>
      <c r="C97" s="12"/>
      <c r="D97" s="19"/>
      <c r="E97" s="19"/>
      <c r="F97" s="19"/>
      <c r="G97" s="28"/>
      <c r="H97" s="19"/>
      <c r="I97" s="19"/>
      <c r="J97" s="12" t="s">
        <v>120</v>
      </c>
      <c r="K97" s="14"/>
      <c r="L97" s="14"/>
      <c r="M97" s="14"/>
      <c r="N97" s="11"/>
      <c r="O97" s="11"/>
      <c r="P97" s="11"/>
      <c r="Q97" s="25"/>
    </row>
    <row r="98" ht="22.5" customHeight="1">
      <c r="A98" s="77"/>
      <c r="B98" s="33"/>
      <c r="C98" s="12"/>
      <c r="D98" s="19"/>
      <c r="E98" s="19"/>
      <c r="F98" s="19"/>
      <c r="G98" s="28"/>
      <c r="H98" s="19"/>
      <c r="I98" s="19"/>
      <c r="J98" s="12" t="s">
        <v>121</v>
      </c>
      <c r="K98" s="14"/>
      <c r="L98" s="14"/>
      <c r="M98" s="14"/>
      <c r="N98" s="11"/>
      <c r="O98" s="11"/>
      <c r="P98" s="11"/>
      <c r="Q98" s="25"/>
    </row>
    <row r="99" ht="22.5" customHeight="1">
      <c r="A99" s="77"/>
      <c r="B99" s="33"/>
      <c r="C99" s="52" t="n">
        <v>91557162</v>
      </c>
      <c r="D99" s="12" t="s">
        <v>35</v>
      </c>
      <c r="E99" s="12" t="s">
        <v>14</v>
      </c>
      <c r="F99" s="12" t="s">
        <v>12</v>
      </c>
      <c r="G99" s="23" t="n">
        <v>0.2</v>
      </c>
      <c r="H99" s="12" t="n">
        <v>333</v>
      </c>
      <c r="I99" s="20" t="n">
        <f>G99*H99*7</f>
        <v>466.2</v>
      </c>
      <c r="J99" s="12" t="s">
        <v>119</v>
      </c>
      <c r="K99" s="14" t="n">
        <v>0</v>
      </c>
      <c r="L99" s="14" t="n">
        <v>0</v>
      </c>
      <c r="M99" s="14" t="n">
        <v>0</v>
      </c>
      <c r="N99" s="11" t="n">
        <v>0</v>
      </c>
      <c r="O99" s="11" t="n">
        <v>0</v>
      </c>
      <c r="P99" s="11" t="n">
        <v>0</v>
      </c>
      <c r="Q99" s="22" t="n">
        <f>M101/H99</f>
        <v>0</v>
      </c>
    </row>
    <row r="100" ht="22.5" customHeight="1">
      <c r="A100" s="77"/>
      <c r="B100" s="33"/>
      <c r="C100" s="12"/>
      <c r="D100" s="19"/>
      <c r="E100" s="19"/>
      <c r="F100" s="19"/>
      <c r="G100" s="28"/>
      <c r="H100" s="19"/>
      <c r="I100" s="19"/>
      <c r="J100" s="12" t="s">
        <v>120</v>
      </c>
      <c r="K100" s="14"/>
      <c r="L100" s="14"/>
      <c r="M100" s="14"/>
      <c r="N100" s="11"/>
      <c r="O100" s="11"/>
      <c r="P100" s="11"/>
      <c r="Q100" s="25"/>
    </row>
    <row r="101" ht="22.5" customHeight="1">
      <c r="A101" s="77"/>
      <c r="B101" s="33"/>
      <c r="C101" s="12"/>
      <c r="D101" s="19"/>
      <c r="E101" s="19"/>
      <c r="F101" s="19"/>
      <c r="G101" s="28"/>
      <c r="H101" s="19"/>
      <c r="I101" s="19"/>
      <c r="J101" s="12" t="s">
        <v>121</v>
      </c>
      <c r="K101" s="14"/>
      <c r="L101" s="14"/>
      <c r="M101" s="14"/>
      <c r="N101" s="11"/>
      <c r="O101" s="11"/>
      <c r="P101" s="11"/>
      <c r="Q101" s="25"/>
    </row>
    <row r="102" ht="22.5" customHeight="1">
      <c r="A102" s="77"/>
      <c r="B102" s="33"/>
      <c r="C102" s="52" t="n">
        <v>91560708</v>
      </c>
      <c r="D102" s="12" t="s">
        <v>28</v>
      </c>
      <c r="E102" s="12" t="s">
        <v>36</v>
      </c>
      <c r="F102" s="12" t="s">
        <v>15</v>
      </c>
      <c r="G102" s="23" t="n">
        <v>0.09</v>
      </c>
      <c r="H102" s="12" t="n">
        <v>800</v>
      </c>
      <c r="I102" s="20" t="n">
        <f>G102*H102*7</f>
        <v>504</v>
      </c>
      <c r="J102" s="12" t="s">
        <v>119</v>
      </c>
      <c r="K102" s="14" t="n">
        <v>435</v>
      </c>
      <c r="L102" s="14" t="n">
        <v>32</v>
      </c>
      <c r="M102" s="14" t="n">
        <v>0</v>
      </c>
      <c r="N102" s="11" t="n">
        <v>0</v>
      </c>
      <c r="O102" s="11" t="n">
        <v>0</v>
      </c>
      <c r="P102" s="11" t="n">
        <v>0</v>
      </c>
      <c r="Q102" s="22" t="n">
        <f>M104/H102</f>
        <v>0</v>
      </c>
    </row>
    <row r="103" ht="22.5" customHeight="1">
      <c r="A103" s="77"/>
      <c r="B103" s="33"/>
      <c r="C103" s="12"/>
      <c r="D103" s="19"/>
      <c r="E103" s="19"/>
      <c r="F103" s="19"/>
      <c r="G103" s="28"/>
      <c r="H103" s="19"/>
      <c r="I103" s="19"/>
      <c r="J103" s="12" t="s">
        <v>120</v>
      </c>
      <c r="K103" s="14"/>
      <c r="L103" s="14"/>
      <c r="M103" s="14"/>
      <c r="N103" s="11"/>
      <c r="O103" s="11"/>
      <c r="P103" s="11"/>
      <c r="Q103" s="25"/>
    </row>
    <row r="104" ht="22.5" customHeight="1">
      <c r="A104" s="77"/>
      <c r="B104" s="33"/>
      <c r="C104" s="12"/>
      <c r="D104" s="19"/>
      <c r="E104" s="19"/>
      <c r="F104" s="19"/>
      <c r="G104" s="28"/>
      <c r="H104" s="19"/>
      <c r="I104" s="19"/>
      <c r="J104" s="12" t="s">
        <v>121</v>
      </c>
      <c r="K104" s="14"/>
      <c r="L104" s="14"/>
      <c r="M104" s="14"/>
      <c r="N104" s="11"/>
      <c r="O104" s="11"/>
      <c r="P104" s="11"/>
      <c r="Q104" s="25"/>
    </row>
    <row r="105" ht="22.5" customHeight="1">
      <c r="A105" s="77"/>
      <c r="B105" s="33"/>
      <c r="C105" s="52" t="n">
        <v>91560709</v>
      </c>
      <c r="D105" s="12" t="s">
        <v>28</v>
      </c>
      <c r="E105" s="12" t="s">
        <v>37</v>
      </c>
      <c r="F105" s="12" t="s">
        <v>15</v>
      </c>
      <c r="G105" s="23" t="n">
        <v>0.06</v>
      </c>
      <c r="H105" s="12" t="n">
        <v>500</v>
      </c>
      <c r="I105" s="20" t="n">
        <f>G105*H105*7</f>
        <v>210</v>
      </c>
      <c r="J105" s="12" t="s">
        <v>119</v>
      </c>
      <c r="K105" s="14" t="n">
        <v>456</v>
      </c>
      <c r="L105" s="14" t="n">
        <v>34</v>
      </c>
      <c r="M105" s="14" t="n">
        <v>0</v>
      </c>
      <c r="N105" s="11" t="n">
        <v>0</v>
      </c>
      <c r="O105" s="11" t="n">
        <v>0</v>
      </c>
      <c r="P105" s="11" t="n">
        <v>0</v>
      </c>
      <c r="Q105" s="22" t="n">
        <f>M107/H105</f>
        <v>0</v>
      </c>
    </row>
    <row r="106" ht="22.5" customHeight="1">
      <c r="A106" s="77"/>
      <c r="B106" s="33"/>
      <c r="C106" s="12"/>
      <c r="D106" s="19"/>
      <c r="E106" s="19"/>
      <c r="F106" s="19"/>
      <c r="G106" s="28"/>
      <c r="H106" s="19"/>
      <c r="I106" s="19"/>
      <c r="J106" s="12" t="s">
        <v>120</v>
      </c>
      <c r="K106" s="14"/>
      <c r="L106" s="14"/>
      <c r="M106" s="14"/>
      <c r="N106" s="11"/>
      <c r="O106" s="11"/>
      <c r="P106" s="11"/>
      <c r="Q106" s="25"/>
    </row>
    <row r="107" ht="22.5" customHeight="1">
      <c r="A107" s="77"/>
      <c r="B107" s="33"/>
      <c r="C107" s="12"/>
      <c r="D107" s="19"/>
      <c r="E107" s="19"/>
      <c r="F107" s="19"/>
      <c r="G107" s="28"/>
      <c r="H107" s="19"/>
      <c r="I107" s="19"/>
      <c r="J107" s="12" t="s">
        <v>121</v>
      </c>
      <c r="K107" s="14"/>
      <c r="L107" s="14"/>
      <c r="M107" s="14"/>
      <c r="N107" s="11"/>
      <c r="O107" s="11"/>
      <c r="P107" s="11"/>
      <c r="Q107" s="25"/>
    </row>
    <row r="108" ht="22.5" customHeight="1">
      <c r="A108" s="77"/>
      <c r="B108" s="33"/>
      <c r="C108" s="52" t="n">
        <v>12064281</v>
      </c>
      <c r="D108" s="12" t="s">
        <v>16</v>
      </c>
      <c r="E108" s="12" t="s">
        <v>18</v>
      </c>
      <c r="F108" s="12" t="s">
        <v>15</v>
      </c>
      <c r="G108" s="23" t="n">
        <v>0.7</v>
      </c>
      <c r="H108" s="12" t="n">
        <v>100</v>
      </c>
      <c r="I108" s="20" t="n">
        <f>G108*H108*7</f>
        <v>490</v>
      </c>
      <c r="J108" s="12" t="s">
        <v>119</v>
      </c>
      <c r="K108" s="14" t="n">
        <v>0</v>
      </c>
      <c r="L108" s="14" t="n">
        <v>0</v>
      </c>
      <c r="M108" s="14" t="n">
        <v>0</v>
      </c>
      <c r="N108" s="11" t="n">
        <v>0</v>
      </c>
      <c r="O108" s="11" t="n">
        <v>0</v>
      </c>
      <c r="P108" s="11" t="n">
        <v>0</v>
      </c>
      <c r="Q108" s="22" t="n">
        <f>M110/H108</f>
        <v>0</v>
      </c>
    </row>
    <row r="109" ht="22.5" customHeight="1">
      <c r="A109" s="77"/>
      <c r="B109" s="33"/>
      <c r="C109" s="12"/>
      <c r="D109" s="19"/>
      <c r="E109" s="19"/>
      <c r="F109" s="19"/>
      <c r="G109" s="28"/>
      <c r="H109" s="19"/>
      <c r="I109" s="19"/>
      <c r="J109" s="12" t="s">
        <v>120</v>
      </c>
      <c r="K109" s="14"/>
      <c r="L109" s="14"/>
      <c r="M109" s="14"/>
      <c r="N109" s="11"/>
      <c r="O109" s="11"/>
      <c r="P109" s="11"/>
      <c r="Q109" s="25"/>
    </row>
    <row r="110" ht="22.5" customHeight="1">
      <c r="A110" s="77"/>
      <c r="B110" s="33"/>
      <c r="C110" s="12"/>
      <c r="D110" s="19"/>
      <c r="E110" s="19"/>
      <c r="F110" s="19"/>
      <c r="G110" s="28"/>
      <c r="H110" s="19"/>
      <c r="I110" s="19"/>
      <c r="J110" s="12" t="s">
        <v>121</v>
      </c>
      <c r="K110" s="14"/>
      <c r="L110" s="14"/>
      <c r="M110" s="14"/>
      <c r="N110" s="11"/>
      <c r="O110" s="11"/>
      <c r="P110" s="11"/>
      <c r="Q110" s="25"/>
    </row>
    <row r="111" ht="22.5" customHeight="1">
      <c r="A111" s="77"/>
      <c r="B111" s="33"/>
      <c r="C111" s="52" t="n">
        <v>11987622</v>
      </c>
      <c r="D111" s="12" t="s">
        <v>10</v>
      </c>
      <c r="E111" s="12" t="s">
        <v>11</v>
      </c>
      <c r="F111" s="12" t="s">
        <v>32</v>
      </c>
      <c r="G111" s="23" t="n">
        <v>0.23</v>
      </c>
      <c r="H111" s="12" t="n">
        <v>200</v>
      </c>
      <c r="I111" s="20" t="n">
        <f>G111*H111*7</f>
        <v>322</v>
      </c>
      <c r="J111" s="12" t="s">
        <v>119</v>
      </c>
      <c r="K111" s="14" t="n">
        <v>0</v>
      </c>
      <c r="L111" s="14" t="n">
        <v>0</v>
      </c>
      <c r="M111" s="14" t="n">
        <v>0</v>
      </c>
      <c r="N111" s="11" t="n">
        <v>0</v>
      </c>
      <c r="O111" s="11" t="n">
        <v>0</v>
      </c>
      <c r="P111" s="11" t="n">
        <v>0</v>
      </c>
      <c r="Q111" s="22" t="n">
        <f>M113/H111</f>
        <v>0</v>
      </c>
    </row>
    <row r="112" ht="22.5" customHeight="1">
      <c r="A112" s="77"/>
      <c r="B112" s="33"/>
      <c r="C112" s="12"/>
      <c r="D112" s="19"/>
      <c r="E112" s="19"/>
      <c r="F112" s="19"/>
      <c r="G112" s="28"/>
      <c r="H112" s="19"/>
      <c r="I112" s="19"/>
      <c r="J112" s="12" t="s">
        <v>120</v>
      </c>
      <c r="K112" s="14"/>
      <c r="L112" s="14"/>
      <c r="M112" s="14"/>
      <c r="N112" s="11"/>
      <c r="O112" s="11"/>
      <c r="P112" s="11"/>
      <c r="Q112" s="25"/>
    </row>
    <row r="113" ht="22.5" customHeight="1">
      <c r="A113" s="77"/>
      <c r="B113" s="33"/>
      <c r="C113" s="12"/>
      <c r="D113" s="19"/>
      <c r="E113" s="19"/>
      <c r="F113" s="19"/>
      <c r="G113" s="28"/>
      <c r="H113" s="19"/>
      <c r="I113" s="19"/>
      <c r="J113" s="12" t="s">
        <v>121</v>
      </c>
      <c r="K113" s="14"/>
      <c r="L113" s="14"/>
      <c r="M113" s="14"/>
      <c r="N113" s="11"/>
      <c r="O113" s="11"/>
      <c r="P113" s="11"/>
      <c r="Q113" s="25"/>
    </row>
    <row r="114" ht="22.5" customHeight="1">
      <c r="A114" s="77"/>
      <c r="B114" s="33"/>
      <c r="C114" s="52" t="n">
        <v>91565960</v>
      </c>
      <c r="D114" s="12" t="s">
        <v>33</v>
      </c>
      <c r="E114" s="12" t="s">
        <v>34</v>
      </c>
      <c r="F114" s="12" t="s">
        <v>12</v>
      </c>
      <c r="G114" s="23" t="n">
        <v>0.5</v>
      </c>
      <c r="H114" s="12" t="n">
        <v>50</v>
      </c>
      <c r="I114" s="20" t="n">
        <f>G114*H114*7</f>
        <v>175</v>
      </c>
      <c r="J114" s="12" t="s">
        <v>119</v>
      </c>
      <c r="K114" s="14" t="n">
        <v>0</v>
      </c>
      <c r="L114" s="14" t="n">
        <v>0</v>
      </c>
      <c r="M114" s="14" t="n">
        <v>0</v>
      </c>
      <c r="N114" s="11" t="n">
        <v>0</v>
      </c>
      <c r="O114" s="11" t="n">
        <v>0</v>
      </c>
      <c r="P114" s="11" t="n">
        <v>0</v>
      </c>
      <c r="Q114" s="22" t="n">
        <f>M116/H114</f>
        <v>0</v>
      </c>
    </row>
    <row r="115" ht="22.5" customHeight="1">
      <c r="A115" s="77"/>
      <c r="B115" s="33"/>
      <c r="C115" s="12"/>
      <c r="D115" s="19"/>
      <c r="E115" s="19"/>
      <c r="F115" s="19"/>
      <c r="G115" s="28"/>
      <c r="H115" s="19"/>
      <c r="I115" s="19"/>
      <c r="J115" s="12" t="s">
        <v>120</v>
      </c>
      <c r="K115" s="14"/>
      <c r="L115" s="14"/>
      <c r="M115" s="14"/>
      <c r="N115" s="11"/>
      <c r="O115" s="11"/>
      <c r="P115" s="11"/>
      <c r="Q115" s="25"/>
    </row>
    <row r="116" ht="22.5" customHeight="1">
      <c r="A116" s="77"/>
      <c r="B116" s="33"/>
      <c r="C116" s="12"/>
      <c r="D116" s="19"/>
      <c r="E116" s="19"/>
      <c r="F116" s="19"/>
      <c r="G116" s="28"/>
      <c r="H116" s="19"/>
      <c r="I116" s="19"/>
      <c r="J116" s="12" t="s">
        <v>121</v>
      </c>
      <c r="K116" s="14"/>
      <c r="L116" s="14"/>
      <c r="M116" s="14"/>
      <c r="N116" s="11"/>
      <c r="O116" s="11"/>
      <c r="P116" s="11"/>
      <c r="Q116" s="25"/>
    </row>
    <row r="117" ht="22.5" customHeight="1">
      <c r="A117" s="77"/>
      <c r="B117" s="75" t="s">
        <v>122</v>
      </c>
      <c r="C117" s="12" t="n">
        <v>6061077</v>
      </c>
      <c r="D117" s="12" t="s">
        <v>38</v>
      </c>
      <c r="E117" s="12" t="s">
        <v>14</v>
      </c>
      <c r="F117" s="12" t="s">
        <v>15</v>
      </c>
      <c r="G117" s="23" t="n">
        <v>2</v>
      </c>
      <c r="H117" s="12" t="n">
        <v>20</v>
      </c>
      <c r="I117" s="20" t="n">
        <f>G117*H117*7</f>
        <v>280</v>
      </c>
      <c r="J117" s="12" t="s">
        <v>119</v>
      </c>
      <c r="K117" s="16" t="n">
        <v>329</v>
      </c>
      <c r="L117" s="14" t="n">
        <v>0</v>
      </c>
      <c r="M117" s="14" t="n">
        <v>0</v>
      </c>
      <c r="N117" s="11" t="n">
        <v>0</v>
      </c>
      <c r="O117" s="11" t="n">
        <v>0</v>
      </c>
      <c r="P117" s="11" t="n">
        <v>0</v>
      </c>
      <c r="Q117" s="22" t="n">
        <f>M119/H117</f>
        <v>0</v>
      </c>
    </row>
    <row r="118" ht="22.5" customHeight="1">
      <c r="A118" s="77"/>
      <c r="B118" s="33"/>
      <c r="C118" s="12"/>
      <c r="D118" s="19"/>
      <c r="E118" s="19"/>
      <c r="F118" s="19"/>
      <c r="G118" s="28"/>
      <c r="H118" s="19"/>
      <c r="I118" s="19"/>
      <c r="J118" s="12" t="s">
        <v>120</v>
      </c>
      <c r="K118" s="16" t="n">
        <v>20485</v>
      </c>
      <c r="L118" s="14" t="n">
        <v>525</v>
      </c>
      <c r="M118" s="14" t="n">
        <v>4</v>
      </c>
      <c r="N118" s="11" t="n">
        <v>0.003</v>
      </c>
      <c r="O118" s="11" t="n">
        <v>0.413</v>
      </c>
      <c r="P118" s="11" t="n">
        <v>1.651</v>
      </c>
      <c r="Q118" s="25"/>
    </row>
    <row r="119" ht="22.5" customHeight="1">
      <c r="A119" s="77"/>
      <c r="B119" s="33"/>
      <c r="C119" s="12"/>
      <c r="D119" s="19"/>
      <c r="E119" s="19"/>
      <c r="F119" s="19"/>
      <c r="G119" s="28"/>
      <c r="H119" s="19"/>
      <c r="I119" s="19"/>
      <c r="J119" s="12" t="s">
        <v>121</v>
      </c>
      <c r="K119" s="16"/>
      <c r="L119" s="14"/>
      <c r="M119" s="14"/>
      <c r="N119" s="11"/>
      <c r="O119" s="11"/>
      <c r="P119" s="11"/>
      <c r="Q119" s="25"/>
    </row>
    <row r="120" ht="22.5" customHeight="1">
      <c r="A120" s="77"/>
      <c r="B120" s="33"/>
      <c r="C120" s="12" t="n">
        <v>6607117</v>
      </c>
      <c r="D120" s="12" t="s">
        <v>38</v>
      </c>
      <c r="E120" s="12" t="s">
        <v>14</v>
      </c>
      <c r="F120" s="12" t="s">
        <v>15</v>
      </c>
      <c r="G120" s="23" t="n">
        <v>2</v>
      </c>
      <c r="H120" s="12" t="n">
        <v>300</v>
      </c>
      <c r="I120" s="20" t="n">
        <f>G120*H120*7</f>
        <v>4200</v>
      </c>
      <c r="J120" s="12" t="s">
        <v>119</v>
      </c>
      <c r="K120" s="16" t="n">
        <v>282</v>
      </c>
      <c r="L120" s="14" t="n">
        <v>30</v>
      </c>
      <c r="M120" s="14" t="n">
        <v>3</v>
      </c>
      <c r="N120" s="11" t="n">
        <v>0.014</v>
      </c>
      <c r="O120" s="11" t="n">
        <v>0.142</v>
      </c>
      <c r="P120" s="11" t="n">
        <v>0.425</v>
      </c>
      <c r="Q120" s="22" t="n">
        <f>M122/H120</f>
        <v>0</v>
      </c>
    </row>
    <row r="121" ht="22.5" customHeight="1">
      <c r="A121" s="77"/>
      <c r="B121" s="33"/>
      <c r="C121" s="12"/>
      <c r="D121" s="19"/>
      <c r="E121" s="19"/>
      <c r="F121" s="19"/>
      <c r="G121" s="28"/>
      <c r="H121" s="19"/>
      <c r="I121" s="19"/>
      <c r="J121" s="12" t="s">
        <v>120</v>
      </c>
      <c r="K121" s="14" t="n">
        <v>9869</v>
      </c>
      <c r="L121" s="14" t="n">
        <v>1139</v>
      </c>
      <c r="M121" s="14" t="n">
        <v>47</v>
      </c>
      <c r="N121" s="11" t="n">
        <v>0.03</v>
      </c>
      <c r="O121" s="11" t="n">
        <v>0.739</v>
      </c>
      <c r="P121" s="11" t="n">
        <v>34.727</v>
      </c>
      <c r="Q121" s="25"/>
    </row>
    <row r="122" ht="22.5" customHeight="1">
      <c r="A122" s="77"/>
      <c r="B122" s="33"/>
      <c r="C122" s="12"/>
      <c r="D122" s="19"/>
      <c r="E122" s="19"/>
      <c r="F122" s="19"/>
      <c r="G122" s="28"/>
      <c r="H122" s="19"/>
      <c r="I122" s="19"/>
      <c r="J122" s="12" t="s">
        <v>121</v>
      </c>
      <c r="K122" s="43"/>
      <c r="L122" s="14"/>
      <c r="M122" s="14"/>
      <c r="N122" s="11"/>
      <c r="O122" s="11"/>
      <c r="P122" s="11"/>
      <c r="Q122" s="25"/>
    </row>
    <row r="123" ht="22.5" customHeight="1">
      <c r="A123" s="77"/>
      <c r="B123" s="33"/>
      <c r="C123" s="12" t="n">
        <v>5497580</v>
      </c>
      <c r="D123" s="12" t="s">
        <v>28</v>
      </c>
      <c r="E123" s="12" t="s">
        <v>17</v>
      </c>
      <c r="F123" s="12" t="s">
        <v>15</v>
      </c>
      <c r="G123" s="23" t="n">
        <v>0.28</v>
      </c>
      <c r="H123" s="12" t="n">
        <v>1300</v>
      </c>
      <c r="I123" s="20" t="n">
        <f>G123*H123*7</f>
        <v>2548</v>
      </c>
      <c r="J123" s="12" t="s">
        <v>119</v>
      </c>
      <c r="K123" s="16" t="n">
        <v>1806</v>
      </c>
      <c r="L123" s="14" t="n">
        <v>530</v>
      </c>
      <c r="M123" s="14" t="n">
        <v>15</v>
      </c>
      <c r="N123" s="11" t="n">
        <v>0.007</v>
      </c>
      <c r="O123" s="11" t="n">
        <v>0.25</v>
      </c>
      <c r="P123" s="11" t="n">
        <v>3.755</v>
      </c>
      <c r="Q123" s="22" t="n">
        <f>M125/H123</f>
        <v>0</v>
      </c>
    </row>
    <row r="124" ht="22.5" customHeight="1">
      <c r="A124" s="77"/>
      <c r="B124" s="33"/>
      <c r="C124" s="12"/>
      <c r="D124" s="19"/>
      <c r="E124" s="19"/>
      <c r="F124" s="19"/>
      <c r="G124" s="28"/>
      <c r="H124" s="19"/>
      <c r="I124" s="19"/>
      <c r="J124" s="12" t="s">
        <v>120</v>
      </c>
      <c r="K124" s="16"/>
      <c r="L124" s="14"/>
      <c r="M124" s="14"/>
      <c r="N124" s="11"/>
      <c r="O124" s="11"/>
      <c r="P124" s="11"/>
      <c r="Q124" s="25"/>
    </row>
    <row r="125" ht="22.5" customHeight="1">
      <c r="A125" s="77"/>
      <c r="B125" s="33"/>
      <c r="C125" s="12"/>
      <c r="D125" s="19"/>
      <c r="E125" s="19"/>
      <c r="F125" s="19"/>
      <c r="G125" s="28"/>
      <c r="H125" s="19"/>
      <c r="I125" s="19"/>
      <c r="J125" s="12" t="s">
        <v>121</v>
      </c>
      <c r="K125" s="16"/>
      <c r="L125" s="14"/>
      <c r="M125" s="14"/>
      <c r="N125" s="11"/>
      <c r="O125" s="11"/>
      <c r="P125" s="11"/>
      <c r="Q125" s="25"/>
    </row>
    <row r="126" ht="22.5" customHeight="1">
      <c r="A126" s="77"/>
      <c r="B126" s="33"/>
      <c r="C126" s="12" t="n">
        <v>91407542</v>
      </c>
      <c r="D126" s="12" t="s">
        <v>28</v>
      </c>
      <c r="E126" s="12" t="s">
        <v>39</v>
      </c>
      <c r="F126" s="12" t="s">
        <v>15</v>
      </c>
      <c r="G126" s="23" t="n">
        <v>0.02</v>
      </c>
      <c r="H126" s="12" t="n">
        <v>500</v>
      </c>
      <c r="I126" s="20" t="n">
        <f>G126*H126*7</f>
        <v>70</v>
      </c>
      <c r="J126" s="12" t="s">
        <v>119</v>
      </c>
      <c r="K126" s="16" t="n">
        <v>1798</v>
      </c>
      <c r="L126" s="14" t="n">
        <v>316</v>
      </c>
      <c r="M126" s="14" t="n">
        <v>6</v>
      </c>
      <c r="N126" s="11" t="n">
        <v>0</v>
      </c>
      <c r="O126" s="11" t="n">
        <v>0.025</v>
      </c>
      <c r="P126" s="11" t="n">
        <v>0.148</v>
      </c>
      <c r="Q126" s="22" t="n">
        <f>M128/H126</f>
        <v>0</v>
      </c>
    </row>
    <row r="127" ht="22.5" customHeight="1">
      <c r="A127" s="77"/>
      <c r="B127" s="33"/>
      <c r="C127" s="12"/>
      <c r="D127" s="19"/>
      <c r="E127" s="19"/>
      <c r="F127" s="19"/>
      <c r="G127" s="28"/>
      <c r="H127" s="19"/>
      <c r="I127" s="19"/>
      <c r="J127" s="12" t="s">
        <v>120</v>
      </c>
      <c r="K127" s="16"/>
      <c r="L127" s="14"/>
      <c r="M127" s="14"/>
      <c r="N127" s="11"/>
      <c r="O127" s="11"/>
      <c r="P127" s="11"/>
      <c r="Q127" s="25"/>
    </row>
    <row r="128" ht="22.5" customHeight="1">
      <c r="A128" s="77"/>
      <c r="B128" s="33"/>
      <c r="C128" s="12"/>
      <c r="D128" s="19"/>
      <c r="E128" s="19"/>
      <c r="F128" s="19"/>
      <c r="G128" s="28"/>
      <c r="H128" s="19"/>
      <c r="I128" s="19"/>
      <c r="J128" s="12" t="s">
        <v>121</v>
      </c>
      <c r="K128" s="16"/>
      <c r="L128" s="14"/>
      <c r="M128" s="14"/>
      <c r="N128" s="11"/>
      <c r="O128" s="11"/>
      <c r="P128" s="11"/>
      <c r="Q128" s="25"/>
    </row>
    <row r="129" ht="22.5" customHeight="1">
      <c r="A129" s="77"/>
      <c r="B129" s="33"/>
      <c r="C129" s="12" t="n">
        <v>8998645</v>
      </c>
      <c r="D129" s="12" t="s">
        <v>28</v>
      </c>
      <c r="E129" s="12" t="s">
        <v>17</v>
      </c>
      <c r="F129" s="12" t="s">
        <v>15</v>
      </c>
      <c r="G129" s="23" t="n">
        <v>0.28</v>
      </c>
      <c r="H129" s="12" t="n">
        <v>200</v>
      </c>
      <c r="I129" s="20" t="n">
        <f>G129*H129*7</f>
        <v>392</v>
      </c>
      <c r="J129" s="12" t="s">
        <v>119</v>
      </c>
      <c r="K129" s="16" t="n">
        <v>2857</v>
      </c>
      <c r="L129" s="14" t="n">
        <v>28</v>
      </c>
      <c r="M129" s="14" t="n">
        <v>0</v>
      </c>
      <c r="N129" s="11" t="n">
        <v>0</v>
      </c>
      <c r="O129" s="11" t="n">
        <v>0</v>
      </c>
      <c r="P129" s="11" t="n">
        <v>0</v>
      </c>
      <c r="Q129" s="22" t="n">
        <f>M131/H129</f>
        <v>0</v>
      </c>
    </row>
    <row r="130" ht="22.5" customHeight="1">
      <c r="A130" s="77"/>
      <c r="B130" s="33"/>
      <c r="C130" s="12"/>
      <c r="D130" s="19"/>
      <c r="E130" s="19"/>
      <c r="F130" s="19"/>
      <c r="G130" s="28"/>
      <c r="H130" s="19"/>
      <c r="I130" s="19"/>
      <c r="J130" s="12" t="s">
        <v>120</v>
      </c>
      <c r="K130" s="16"/>
      <c r="L130" s="14"/>
      <c r="M130" s="14"/>
      <c r="N130" s="11"/>
      <c r="O130" s="11"/>
      <c r="P130" s="11"/>
      <c r="Q130" s="25"/>
    </row>
    <row r="131" ht="22.5" customHeight="1">
      <c r="A131" s="77"/>
      <c r="B131" s="33"/>
      <c r="C131" s="12"/>
      <c r="D131" s="19"/>
      <c r="E131" s="19"/>
      <c r="F131" s="19"/>
      <c r="G131" s="28"/>
      <c r="H131" s="19"/>
      <c r="I131" s="19"/>
      <c r="J131" s="12" t="s">
        <v>121</v>
      </c>
      <c r="K131" s="16"/>
      <c r="L131" s="14"/>
      <c r="M131" s="16"/>
      <c r="N131" s="11"/>
      <c r="O131" s="11"/>
      <c r="P131" s="11"/>
      <c r="Q131" s="25"/>
    </row>
    <row r="132" ht="22.5" customHeight="1">
      <c r="A132" s="77"/>
      <c r="B132" s="33"/>
      <c r="C132" s="12" t="n">
        <v>4383473</v>
      </c>
      <c r="D132" s="12" t="s">
        <v>38</v>
      </c>
      <c r="E132" s="12" t="s">
        <v>14</v>
      </c>
      <c r="F132" s="12" t="s">
        <v>15</v>
      </c>
      <c r="G132" s="23" t="n">
        <v>0.2</v>
      </c>
      <c r="H132" s="12" t="n">
        <v>150</v>
      </c>
      <c r="I132" s="20" t="n">
        <f>G132*H132*7</f>
        <v>210</v>
      </c>
      <c r="J132" s="12" t="s">
        <v>119</v>
      </c>
      <c r="K132" s="16" t="n">
        <v>39</v>
      </c>
      <c r="L132" s="14" t="n">
        <v>6</v>
      </c>
      <c r="M132" s="14" t="n">
        <v>0</v>
      </c>
      <c r="N132" s="11" t="n">
        <v>0</v>
      </c>
      <c r="O132" s="11" t="n">
        <v>0</v>
      </c>
      <c r="P132" s="11" t="n">
        <v>0</v>
      </c>
      <c r="Q132" s="22" t="n">
        <f>M134/H132</f>
        <v>0</v>
      </c>
    </row>
    <row r="133" ht="22.5" customHeight="1">
      <c r="A133" s="77"/>
      <c r="B133" s="33"/>
      <c r="C133" s="12"/>
      <c r="D133" s="19"/>
      <c r="E133" s="19"/>
      <c r="F133" s="19"/>
      <c r="G133" s="28"/>
      <c r="H133" s="19"/>
      <c r="I133" s="19"/>
      <c r="J133" s="12" t="s">
        <v>120</v>
      </c>
      <c r="K133" s="16"/>
      <c r="L133" s="14"/>
      <c r="M133" s="14"/>
      <c r="N133" s="11"/>
      <c r="O133" s="11"/>
      <c r="P133" s="11"/>
      <c r="Q133" s="25"/>
    </row>
    <row r="134" ht="22.5" customHeight="1">
      <c r="A134" s="77"/>
      <c r="B134" s="33"/>
      <c r="C134" s="12"/>
      <c r="D134" s="19"/>
      <c r="E134" s="19"/>
      <c r="F134" s="19"/>
      <c r="G134" s="28"/>
      <c r="H134" s="19"/>
      <c r="I134" s="19"/>
      <c r="J134" s="12" t="s">
        <v>121</v>
      </c>
      <c r="K134" s="16"/>
      <c r="L134" s="14"/>
      <c r="M134" s="14"/>
      <c r="N134" s="11"/>
      <c r="O134" s="11"/>
      <c r="P134" s="11"/>
      <c r="Q134" s="25"/>
    </row>
    <row r="135" ht="22.5" customHeight="1">
      <c r="A135" s="77"/>
      <c r="B135" s="33"/>
      <c r="C135" s="12" t="n">
        <v>8094753</v>
      </c>
      <c r="D135" s="12" t="s">
        <v>38</v>
      </c>
      <c r="E135" s="12" t="s">
        <v>14</v>
      </c>
      <c r="F135" s="12" t="s">
        <v>26</v>
      </c>
      <c r="G135" s="23" t="n">
        <v>0.3</v>
      </c>
      <c r="H135" s="12" t="n">
        <v>400</v>
      </c>
      <c r="I135" s="20" t="n">
        <f>G135*H135*7</f>
        <v>840</v>
      </c>
      <c r="J135" s="12" t="s">
        <v>119</v>
      </c>
      <c r="K135" s="16" t="n">
        <v>79498</v>
      </c>
      <c r="L135" s="14" t="n">
        <v>290</v>
      </c>
      <c r="M135" s="14" t="n">
        <v>14</v>
      </c>
      <c r="N135" s="11" t="n">
        <v>0.01</v>
      </c>
      <c r="O135" s="11" t="n">
        <v>0.31</v>
      </c>
      <c r="P135" s="11" t="n">
        <v>4.29</v>
      </c>
      <c r="Q135" s="22" t="n">
        <f>M137/H135</f>
        <v>0</v>
      </c>
    </row>
    <row r="136" ht="22.5" customHeight="1">
      <c r="A136" s="77"/>
      <c r="B136" s="33"/>
      <c r="C136" s="12"/>
      <c r="D136" s="19"/>
      <c r="E136" s="19"/>
      <c r="F136" s="19"/>
      <c r="G136" s="28"/>
      <c r="H136" s="19"/>
      <c r="I136" s="19"/>
      <c r="J136" s="12" t="s">
        <v>120</v>
      </c>
      <c r="K136" s="16"/>
      <c r="L136" s="14"/>
      <c r="M136" s="14"/>
      <c r="N136" s="11"/>
      <c r="O136" s="11"/>
      <c r="P136" s="11"/>
      <c r="Q136" s="25"/>
    </row>
    <row r="137" ht="22.5" customHeight="1">
      <c r="A137" s="77"/>
      <c r="B137" s="33"/>
      <c r="C137" s="12"/>
      <c r="D137" s="19"/>
      <c r="E137" s="19"/>
      <c r="F137" s="19"/>
      <c r="G137" s="28"/>
      <c r="H137" s="19"/>
      <c r="I137" s="19"/>
      <c r="J137" s="12" t="s">
        <v>121</v>
      </c>
      <c r="K137" s="16"/>
      <c r="L137" s="14"/>
      <c r="M137" s="14"/>
      <c r="N137" s="11"/>
      <c r="O137" s="11"/>
      <c r="P137" s="11"/>
      <c r="Q137" s="25"/>
    </row>
    <row r="138" ht="22.5" customHeight="1">
      <c r="A138" s="77"/>
      <c r="B138" s="33"/>
      <c r="C138" s="12" t="n">
        <v>9415350</v>
      </c>
      <c r="D138" s="12" t="s">
        <v>40</v>
      </c>
      <c r="E138" s="12" t="s">
        <v>14</v>
      </c>
      <c r="F138" s="12" t="s">
        <v>26</v>
      </c>
      <c r="G138" s="23" t="n">
        <v>0.15</v>
      </c>
      <c r="H138" s="12" t="n">
        <v>50</v>
      </c>
      <c r="I138" s="20" t="n">
        <f>G138*H138*7</f>
        <v>52.5</v>
      </c>
      <c r="J138" s="12" t="s">
        <v>119</v>
      </c>
      <c r="K138" s="16" t="n">
        <v>2411</v>
      </c>
      <c r="L138" s="14" t="n">
        <v>34</v>
      </c>
      <c r="M138" s="14" t="n">
        <v>1</v>
      </c>
      <c r="N138" s="11" t="n">
        <v>0.01</v>
      </c>
      <c r="O138" s="11" t="n">
        <v>0.4</v>
      </c>
      <c r="P138" s="11" t="n">
        <v>0.4</v>
      </c>
      <c r="Q138" s="22" t="n">
        <f>M140/H138</f>
        <v>0</v>
      </c>
    </row>
    <row r="139" ht="22.5" customHeight="1">
      <c r="A139" s="77"/>
      <c r="B139" s="33"/>
      <c r="C139" s="12"/>
      <c r="D139" s="19"/>
      <c r="E139" s="19"/>
      <c r="F139" s="19"/>
      <c r="G139" s="28"/>
      <c r="H139" s="19"/>
      <c r="I139" s="19"/>
      <c r="J139" s="12" t="s">
        <v>120</v>
      </c>
      <c r="K139" s="16"/>
      <c r="L139" s="14"/>
      <c r="M139" s="14"/>
      <c r="N139" s="11"/>
      <c r="O139" s="11"/>
      <c r="P139" s="11"/>
      <c r="Q139" s="25"/>
    </row>
    <row r="140" ht="22.5" customHeight="1">
      <c r="A140" s="77"/>
      <c r="B140" s="33"/>
      <c r="C140" s="12"/>
      <c r="D140" s="19"/>
      <c r="E140" s="19"/>
      <c r="F140" s="19"/>
      <c r="G140" s="28"/>
      <c r="H140" s="19"/>
      <c r="I140" s="19"/>
      <c r="J140" s="12" t="s">
        <v>121</v>
      </c>
      <c r="K140" s="16"/>
      <c r="L140" s="14"/>
      <c r="M140" s="14"/>
      <c r="N140" s="11"/>
      <c r="O140" s="11"/>
      <c r="P140" s="11"/>
      <c r="Q140" s="25"/>
    </row>
    <row r="141" ht="22.5" customHeight="1">
      <c r="A141" s="77"/>
      <c r="B141" s="33"/>
      <c r="C141" s="12" t="n">
        <v>2783561</v>
      </c>
      <c r="D141" s="12" t="s">
        <v>41</v>
      </c>
      <c r="E141" s="12" t="s">
        <v>14</v>
      </c>
      <c r="F141" s="12" t="s">
        <v>15</v>
      </c>
      <c r="G141" s="23" t="n">
        <v>0.1</v>
      </c>
      <c r="H141" s="12" t="n">
        <v>500</v>
      </c>
      <c r="I141" s="20" t="n">
        <f>G141*H141*7</f>
        <v>350</v>
      </c>
      <c r="J141" s="12" t="s">
        <v>119</v>
      </c>
      <c r="K141" s="16" t="n">
        <v>28</v>
      </c>
      <c r="L141" s="14" t="n">
        <v>3</v>
      </c>
      <c r="M141" s="14" t="n">
        <v>0</v>
      </c>
      <c r="N141" s="11" t="n">
        <v>0</v>
      </c>
      <c r="O141" s="11" t="n">
        <v>0</v>
      </c>
      <c r="P141" s="11" t="n">
        <v>0</v>
      </c>
      <c r="Q141" s="22" t="n">
        <f>M143/H141</f>
        <v>0</v>
      </c>
    </row>
    <row r="142" ht="22.5" customHeight="1">
      <c r="A142" s="77"/>
      <c r="B142" s="33"/>
      <c r="C142" s="12"/>
      <c r="D142" s="19"/>
      <c r="E142" s="19"/>
      <c r="F142" s="19"/>
      <c r="G142" s="28"/>
      <c r="H142" s="19"/>
      <c r="I142" s="19"/>
      <c r="J142" s="12" t="s">
        <v>120</v>
      </c>
      <c r="K142" s="16"/>
      <c r="L142" s="14"/>
      <c r="M142" s="16"/>
      <c r="N142" s="11"/>
      <c r="O142" s="11"/>
      <c r="P142" s="11"/>
      <c r="Q142" s="25"/>
    </row>
    <row r="143" ht="22.5" customHeight="1">
      <c r="A143" s="77"/>
      <c r="B143" s="33"/>
      <c r="C143" s="12"/>
      <c r="D143" s="19"/>
      <c r="E143" s="19"/>
      <c r="F143" s="19"/>
      <c r="G143" s="28"/>
      <c r="H143" s="19"/>
      <c r="I143" s="19"/>
      <c r="J143" s="12" t="s">
        <v>121</v>
      </c>
      <c r="K143" s="16"/>
      <c r="L143" s="14"/>
      <c r="M143" s="16"/>
      <c r="N143" s="11"/>
      <c r="O143" s="11"/>
      <c r="P143" s="11"/>
      <c r="Q143" s="25"/>
    </row>
    <row r="144" ht="22.5" customHeight="1">
      <c r="A144" s="77"/>
      <c r="B144" s="33"/>
      <c r="C144" s="12" t="n">
        <v>10599157</v>
      </c>
      <c r="D144" s="12" t="s">
        <v>42</v>
      </c>
      <c r="E144" s="12" t="s">
        <v>14</v>
      </c>
      <c r="F144" s="12" t="s">
        <v>15</v>
      </c>
      <c r="G144" s="23" t="n">
        <v>0.3</v>
      </c>
      <c r="H144" s="12" t="n">
        <v>150</v>
      </c>
      <c r="I144" s="20" t="n">
        <f>G144*H144*7</f>
        <v>315</v>
      </c>
      <c r="J144" s="12" t="s">
        <v>119</v>
      </c>
      <c r="K144" s="16" t="n">
        <v>7</v>
      </c>
      <c r="L144" s="14" t="n">
        <v>2</v>
      </c>
      <c r="M144" s="14" t="n">
        <v>0</v>
      </c>
      <c r="N144" s="11" t="n">
        <v>0</v>
      </c>
      <c r="O144" s="11" t="n">
        <v>0</v>
      </c>
      <c r="P144" s="11" t="n">
        <v>0</v>
      </c>
      <c r="Q144" s="22" t="n">
        <f>M146/H144</f>
        <v>0</v>
      </c>
    </row>
    <row r="145" ht="22.5" customHeight="1">
      <c r="A145" s="77"/>
      <c r="B145" s="33"/>
      <c r="C145" s="12"/>
      <c r="D145" s="19"/>
      <c r="E145" s="19"/>
      <c r="F145" s="19"/>
      <c r="G145" s="28"/>
      <c r="H145" s="19"/>
      <c r="I145" s="19"/>
      <c r="J145" s="12" t="s">
        <v>120</v>
      </c>
      <c r="K145" s="16"/>
      <c r="L145" s="14"/>
      <c r="M145" s="16"/>
      <c r="N145" s="11"/>
      <c r="O145" s="11"/>
      <c r="P145" s="11"/>
      <c r="Q145" s="25"/>
    </row>
    <row r="146" ht="22.5" customHeight="1">
      <c r="A146" s="77"/>
      <c r="B146" s="33"/>
      <c r="C146" s="12"/>
      <c r="D146" s="19"/>
      <c r="E146" s="19"/>
      <c r="F146" s="19"/>
      <c r="G146" s="28"/>
      <c r="H146" s="19"/>
      <c r="I146" s="19"/>
      <c r="J146" s="12" t="s">
        <v>121</v>
      </c>
      <c r="K146" s="16"/>
      <c r="L146" s="14"/>
      <c r="M146" s="16"/>
      <c r="N146" s="11"/>
      <c r="O146" s="11"/>
      <c r="P146" s="11"/>
      <c r="Q146" s="25"/>
    </row>
    <row r="147" ht="22.5" customHeight="1">
      <c r="A147" s="77"/>
      <c r="B147" s="33"/>
      <c r="C147" s="12" t="n">
        <v>10599681</v>
      </c>
      <c r="D147" s="12" t="s">
        <v>43</v>
      </c>
      <c r="E147" s="12" t="s">
        <v>14</v>
      </c>
      <c r="F147" s="12" t="s">
        <v>15</v>
      </c>
      <c r="G147" s="23" t="n">
        <v>0.13</v>
      </c>
      <c r="H147" s="12" t="n">
        <v>400</v>
      </c>
      <c r="I147" s="20" t="n">
        <f>G147*H147*7</f>
        <v>364</v>
      </c>
      <c r="J147" s="12" t="s">
        <v>119</v>
      </c>
      <c r="K147" s="14" t="n">
        <v>171</v>
      </c>
      <c r="L147" s="14" t="n">
        <v>45</v>
      </c>
      <c r="M147" s="14" t="n">
        <v>2</v>
      </c>
      <c r="N147" s="11" t="n">
        <v>0.006</v>
      </c>
      <c r="O147" s="11" t="n">
        <v>0.13</v>
      </c>
      <c r="P147" s="11" t="n">
        <v>0.26</v>
      </c>
      <c r="Q147" s="22" t="n">
        <f>M149/H147</f>
        <v>0</v>
      </c>
    </row>
    <row r="148" ht="22.5" customHeight="1">
      <c r="A148" s="77"/>
      <c r="B148" s="33"/>
      <c r="C148" s="12"/>
      <c r="D148" s="19"/>
      <c r="E148" s="19"/>
      <c r="F148" s="19"/>
      <c r="G148" s="28"/>
      <c r="H148" s="19"/>
      <c r="I148" s="19"/>
      <c r="J148" s="12" t="s">
        <v>120</v>
      </c>
      <c r="K148" s="16"/>
      <c r="L148" s="14"/>
      <c r="M148" s="16"/>
      <c r="N148" s="11"/>
      <c r="O148" s="11"/>
      <c r="P148" s="17"/>
      <c r="Q148" s="25"/>
    </row>
    <row r="149" ht="22.5" customHeight="1">
      <c r="A149" s="77"/>
      <c r="B149" s="33"/>
      <c r="C149" s="12"/>
      <c r="D149" s="19"/>
      <c r="E149" s="19"/>
      <c r="F149" s="19"/>
      <c r="G149" s="28"/>
      <c r="H149" s="19"/>
      <c r="I149" s="19"/>
      <c r="J149" s="12" t="s">
        <v>121</v>
      </c>
      <c r="K149" s="16"/>
      <c r="L149" s="14"/>
      <c r="M149" s="16"/>
      <c r="N149" s="11"/>
      <c r="O149" s="11"/>
      <c r="P149" s="11"/>
      <c r="Q149" s="25"/>
    </row>
    <row r="150" ht="22.5" customHeight="1">
      <c r="A150" s="77"/>
      <c r="B150" s="33"/>
      <c r="C150" s="12" t="n">
        <v>6060965</v>
      </c>
      <c r="D150" s="12" t="s">
        <v>38</v>
      </c>
      <c r="E150" s="12" t="s">
        <v>14</v>
      </c>
      <c r="F150" s="12" t="s">
        <v>15</v>
      </c>
      <c r="G150" s="98" t="n">
        <v>0.3</v>
      </c>
      <c r="H150" s="37" t="n">
        <v>100</v>
      </c>
      <c r="I150" s="39" t="n">
        <f>G150*H150*7</f>
        <v>210</v>
      </c>
      <c r="J150" s="12" t="s">
        <v>119</v>
      </c>
      <c r="K150" s="14" t="n">
        <v>135</v>
      </c>
      <c r="L150" s="14" t="n">
        <v>17</v>
      </c>
      <c r="M150" s="14" t="n">
        <v>0</v>
      </c>
      <c r="N150" s="11" t="n">
        <v>0</v>
      </c>
      <c r="O150" s="11" t="n">
        <v>0</v>
      </c>
      <c r="P150" s="11" t="n">
        <v>0</v>
      </c>
      <c r="Q150" s="22" t="n">
        <f>M152/H150</f>
        <v>0</v>
      </c>
    </row>
    <row r="151" ht="22.5" customHeight="1">
      <c r="A151" s="77"/>
      <c r="B151" s="33"/>
      <c r="C151" s="19"/>
      <c r="D151" s="19"/>
      <c r="E151" s="19"/>
      <c r="F151" s="19"/>
      <c r="G151" s="44"/>
      <c r="H151" s="33"/>
      <c r="I151" s="33"/>
      <c r="J151" s="12" t="s">
        <v>120</v>
      </c>
      <c r="K151" s="14"/>
      <c r="L151" s="14"/>
      <c r="M151" s="15"/>
      <c r="N151" s="11"/>
      <c r="O151" s="11"/>
      <c r="P151" s="11"/>
      <c r="Q151" s="25"/>
    </row>
    <row r="152" ht="22.5" customHeight="1">
      <c r="A152" s="77"/>
      <c r="B152" s="33"/>
      <c r="C152" s="19"/>
      <c r="D152" s="19"/>
      <c r="E152" s="19"/>
      <c r="F152" s="19"/>
      <c r="G152" s="45"/>
      <c r="H152" s="29"/>
      <c r="I152" s="29"/>
      <c r="J152" s="12" t="s">
        <v>121</v>
      </c>
      <c r="K152" s="14"/>
      <c r="L152" s="14"/>
      <c r="M152" s="15"/>
      <c r="N152" s="11"/>
      <c r="O152" s="11"/>
      <c r="P152" s="11"/>
      <c r="Q152" s="25"/>
    </row>
    <row r="153" ht="22.5" customHeight="1">
      <c r="A153" s="77"/>
      <c r="B153" s="33"/>
      <c r="C153" s="12" t="n">
        <v>10842514</v>
      </c>
      <c r="D153" s="12" t="s">
        <v>44</v>
      </c>
      <c r="E153" s="12" t="s">
        <v>14</v>
      </c>
      <c r="F153" s="12" t="s">
        <v>26</v>
      </c>
      <c r="G153" s="98" t="n">
        <v>0.15</v>
      </c>
      <c r="H153" s="37" t="n">
        <v>100</v>
      </c>
      <c r="I153" s="39" t="n">
        <f>G153*H153*7</f>
        <v>105</v>
      </c>
      <c r="J153" s="12" t="s">
        <v>119</v>
      </c>
      <c r="K153" s="14" t="n">
        <v>12</v>
      </c>
      <c r="L153" s="14" t="n">
        <v>0</v>
      </c>
      <c r="M153" s="14" t="n">
        <v>0</v>
      </c>
      <c r="N153" s="11" t="n">
        <v>0</v>
      </c>
      <c r="O153" s="11" t="n">
        <v>0</v>
      </c>
      <c r="P153" s="11" t="n">
        <v>0</v>
      </c>
      <c r="Q153" s="22" t="n">
        <f>M155/H153</f>
        <v>0</v>
      </c>
    </row>
    <row r="154" ht="22.5" customHeight="1">
      <c r="A154" s="77"/>
      <c r="B154" s="33"/>
      <c r="C154" s="19"/>
      <c r="D154" s="19"/>
      <c r="E154" s="19"/>
      <c r="F154" s="19"/>
      <c r="G154" s="44"/>
      <c r="H154" s="33"/>
      <c r="I154" s="33"/>
      <c r="J154" s="12" t="s">
        <v>120</v>
      </c>
      <c r="K154" s="14"/>
      <c r="L154" s="14"/>
      <c r="M154" s="14"/>
      <c r="N154" s="11"/>
      <c r="O154" s="11"/>
      <c r="P154" s="11"/>
      <c r="Q154" s="25"/>
      <c r="R154" s="4" t="s">
        <v>123</v>
      </c>
    </row>
    <row r="155" ht="22.5" customHeight="1">
      <c r="A155" s="77"/>
      <c r="B155" s="33"/>
      <c r="C155" s="19"/>
      <c r="D155" s="19"/>
      <c r="E155" s="19"/>
      <c r="F155" s="19"/>
      <c r="G155" s="45"/>
      <c r="H155" s="29"/>
      <c r="I155" s="29"/>
      <c r="J155" s="12" t="s">
        <v>121</v>
      </c>
      <c r="K155" s="14"/>
      <c r="L155" s="14"/>
      <c r="M155" s="14"/>
      <c r="N155" s="11"/>
      <c r="O155" s="11"/>
      <c r="P155" s="11"/>
      <c r="Q155" s="25"/>
    </row>
    <row r="156" ht="22.5" customHeight="1">
      <c r="A156" s="77"/>
      <c r="B156" s="33"/>
      <c r="C156" s="12" t="n">
        <v>10815258</v>
      </c>
      <c r="D156" s="12" t="s">
        <v>44</v>
      </c>
      <c r="E156" s="12" t="s">
        <v>14</v>
      </c>
      <c r="F156" s="12" t="s">
        <v>15</v>
      </c>
      <c r="G156" s="98" t="n">
        <v>0.15</v>
      </c>
      <c r="H156" s="37" t="n">
        <v>100</v>
      </c>
      <c r="I156" s="39" t="n">
        <f>G156*H156*7</f>
        <v>105</v>
      </c>
      <c r="J156" s="12" t="s">
        <v>119</v>
      </c>
      <c r="K156" s="14" t="n">
        <v>69</v>
      </c>
      <c r="L156" s="14" t="n">
        <v>0</v>
      </c>
      <c r="M156" s="14" t="n">
        <v>0</v>
      </c>
      <c r="N156" s="11" t="n">
        <v>0</v>
      </c>
      <c r="O156" s="11" t="n">
        <v>0</v>
      </c>
      <c r="P156" s="11" t="n">
        <v>0</v>
      </c>
      <c r="Q156" s="22" t="n">
        <f>M158/H156</f>
        <v>0</v>
      </c>
    </row>
    <row r="157" ht="22.5" customHeight="1">
      <c r="A157" s="77"/>
      <c r="B157" s="33"/>
      <c r="C157" s="19"/>
      <c r="D157" s="19"/>
      <c r="E157" s="19"/>
      <c r="F157" s="19"/>
      <c r="G157" s="44"/>
      <c r="H157" s="33"/>
      <c r="I157" s="33"/>
      <c r="J157" s="12" t="s">
        <v>120</v>
      </c>
      <c r="K157" s="14"/>
      <c r="L157" s="14"/>
      <c r="M157" s="14"/>
      <c r="N157" s="11"/>
      <c r="O157" s="11"/>
      <c r="P157" s="11"/>
      <c r="Q157" s="25"/>
    </row>
    <row r="158" ht="22.5" customHeight="1">
      <c r="A158" s="77"/>
      <c r="B158" s="33"/>
      <c r="C158" s="19"/>
      <c r="D158" s="19"/>
      <c r="E158" s="19"/>
      <c r="F158" s="19"/>
      <c r="G158" s="45"/>
      <c r="H158" s="29"/>
      <c r="I158" s="29"/>
      <c r="J158" s="12" t="s">
        <v>121</v>
      </c>
      <c r="K158" s="14"/>
      <c r="L158" s="14"/>
      <c r="M158" s="14"/>
      <c r="N158" s="11"/>
      <c r="O158" s="11"/>
      <c r="P158" s="11"/>
      <c r="Q158" s="25"/>
    </row>
    <row r="159" ht="22.5" customHeight="1">
      <c r="A159" s="77"/>
      <c r="B159" s="33"/>
      <c r="C159" s="12" t="n">
        <v>91535229</v>
      </c>
      <c r="D159" s="12" t="s">
        <v>28</v>
      </c>
      <c r="E159" s="12" t="s">
        <v>39</v>
      </c>
      <c r="F159" s="12" t="s">
        <v>15</v>
      </c>
      <c r="G159" s="98" t="n">
        <v>0.02</v>
      </c>
      <c r="H159" s="37" t="n">
        <v>500</v>
      </c>
      <c r="I159" s="39" t="n">
        <f>G159*H159*7</f>
        <v>70</v>
      </c>
      <c r="J159" s="12" t="s">
        <v>119</v>
      </c>
      <c r="K159" s="14" t="n">
        <v>38</v>
      </c>
      <c r="L159" s="14" t="n">
        <v>21</v>
      </c>
      <c r="M159" s="14" t="n">
        <v>0</v>
      </c>
      <c r="N159" s="11" t="n">
        <v>0</v>
      </c>
      <c r="O159" s="11" t="n">
        <v>0</v>
      </c>
      <c r="P159" s="11" t="n">
        <v>0</v>
      </c>
      <c r="Q159" s="22" t="n">
        <f>M161/H159</f>
        <v>0</v>
      </c>
    </row>
    <row r="160" ht="22.5" customHeight="1">
      <c r="A160" s="77"/>
      <c r="B160" s="33"/>
      <c r="C160" s="19"/>
      <c r="D160" s="19"/>
      <c r="E160" s="19"/>
      <c r="F160" s="19"/>
      <c r="G160" s="44"/>
      <c r="H160" s="33"/>
      <c r="I160" s="33"/>
      <c r="J160" s="12" t="s">
        <v>120</v>
      </c>
      <c r="K160" s="14"/>
      <c r="L160" s="14"/>
      <c r="M160" s="14"/>
      <c r="N160" s="11"/>
      <c r="O160" s="11"/>
      <c r="P160" s="11"/>
      <c r="Q160" s="25"/>
    </row>
    <row r="161" ht="22.5" customHeight="1">
      <c r="A161" s="77"/>
      <c r="B161" s="33"/>
      <c r="C161" s="19"/>
      <c r="D161" s="19"/>
      <c r="E161" s="19"/>
      <c r="F161" s="19"/>
      <c r="G161" s="45"/>
      <c r="H161" s="29"/>
      <c r="I161" s="29"/>
      <c r="J161" s="12" t="s">
        <v>121</v>
      </c>
      <c r="K161" s="14"/>
      <c r="L161" s="14"/>
      <c r="M161" s="14"/>
      <c r="N161" s="11"/>
      <c r="O161" s="11"/>
      <c r="P161" s="11"/>
      <c r="Q161" s="25"/>
    </row>
    <row r="162" ht="22.5" customHeight="1">
      <c r="A162" s="77"/>
      <c r="B162" s="33"/>
      <c r="C162" s="12" t="n">
        <v>91535331</v>
      </c>
      <c r="D162" s="12" t="s">
        <v>28</v>
      </c>
      <c r="E162" s="12" t="s">
        <v>29</v>
      </c>
      <c r="F162" s="12" t="s">
        <v>15</v>
      </c>
      <c r="G162" s="98" t="n">
        <v>0.02</v>
      </c>
      <c r="H162" s="37" t="n">
        <v>750</v>
      </c>
      <c r="I162" s="39" t="n">
        <f>G162*H162*7</f>
        <v>105</v>
      </c>
      <c r="J162" s="12" t="s">
        <v>119</v>
      </c>
      <c r="K162" s="14" t="n">
        <v>71</v>
      </c>
      <c r="L162" s="14" t="n">
        <v>34</v>
      </c>
      <c r="M162" s="14" t="n">
        <v>0</v>
      </c>
      <c r="N162" s="11" t="n">
        <v>0</v>
      </c>
      <c r="O162" s="11" t="n">
        <v>0</v>
      </c>
      <c r="P162" s="11" t="n">
        <v>0</v>
      </c>
      <c r="Q162" s="22" t="n">
        <f>M164/H162</f>
        <v>0</v>
      </c>
    </row>
    <row r="163" ht="22.5" customHeight="1">
      <c r="A163" s="77"/>
      <c r="B163" s="33"/>
      <c r="C163" s="19"/>
      <c r="D163" s="19"/>
      <c r="E163" s="19"/>
      <c r="F163" s="19"/>
      <c r="G163" s="44"/>
      <c r="H163" s="33"/>
      <c r="I163" s="33"/>
      <c r="J163" s="12" t="s">
        <v>120</v>
      </c>
      <c r="K163" s="14"/>
      <c r="L163" s="14"/>
      <c r="M163" s="14"/>
      <c r="N163" s="11"/>
      <c r="O163" s="11"/>
      <c r="P163" s="11"/>
      <c r="Q163" s="25"/>
    </row>
    <row r="164" ht="22.5" customHeight="1">
      <c r="A164" s="77"/>
      <c r="B164" s="33"/>
      <c r="C164" s="19"/>
      <c r="D164" s="19"/>
      <c r="E164" s="19"/>
      <c r="F164" s="19"/>
      <c r="G164" s="45"/>
      <c r="H164" s="29"/>
      <c r="I164" s="29"/>
      <c r="J164" s="12" t="s">
        <v>121</v>
      </c>
      <c r="K164" s="14"/>
      <c r="L164" s="14"/>
      <c r="M164" s="15"/>
      <c r="N164" s="11"/>
      <c r="O164" s="11"/>
      <c r="P164" s="11"/>
      <c r="Q164" s="25"/>
    </row>
    <row r="165" ht="22.5" customHeight="1">
      <c r="A165" s="77"/>
      <c r="B165" s="33"/>
      <c r="C165" s="12" t="n">
        <v>11324493</v>
      </c>
      <c r="D165" s="12" t="s">
        <v>28</v>
      </c>
      <c r="E165" s="12" t="s">
        <v>17</v>
      </c>
      <c r="F165" s="12" t="s">
        <v>15</v>
      </c>
      <c r="G165" s="98" t="n">
        <v>0.28</v>
      </c>
      <c r="H165" s="37" t="n">
        <v>100</v>
      </c>
      <c r="I165" s="39" t="n">
        <f>G165*H165*7</f>
        <v>196</v>
      </c>
      <c r="J165" s="12" t="s">
        <v>119</v>
      </c>
      <c r="K165" s="14" t="n">
        <v>18</v>
      </c>
      <c r="L165" s="14" t="n">
        <v>7</v>
      </c>
      <c r="M165" s="14" t="n">
        <v>1</v>
      </c>
      <c r="N165" s="11" t="n">
        <v>0.043</v>
      </c>
      <c r="O165" s="11" t="n">
        <v>0.3</v>
      </c>
      <c r="P165" s="11" t="n">
        <v>0.3</v>
      </c>
      <c r="Q165" s="22" t="n">
        <f>M167/H165</f>
        <v>0</v>
      </c>
    </row>
    <row r="166" ht="22.5" customHeight="1">
      <c r="A166" s="77"/>
      <c r="B166" s="33"/>
      <c r="C166" s="19"/>
      <c r="D166" s="19"/>
      <c r="E166" s="19"/>
      <c r="F166" s="19"/>
      <c r="G166" s="44"/>
      <c r="H166" s="33"/>
      <c r="I166" s="33"/>
      <c r="J166" s="12" t="s">
        <v>120</v>
      </c>
      <c r="K166" s="14"/>
      <c r="L166" s="14"/>
      <c r="M166" s="14"/>
      <c r="N166" s="11"/>
      <c r="O166" s="17"/>
      <c r="P166" s="11"/>
      <c r="Q166" s="25"/>
    </row>
    <row r="167" ht="22.5" customHeight="1">
      <c r="A167" s="77"/>
      <c r="B167" s="33"/>
      <c r="C167" s="19"/>
      <c r="D167" s="19"/>
      <c r="E167" s="19"/>
      <c r="F167" s="19"/>
      <c r="G167" s="45"/>
      <c r="H167" s="29"/>
      <c r="I167" s="29"/>
      <c r="J167" s="12" t="s">
        <v>121</v>
      </c>
      <c r="K167" s="14"/>
      <c r="L167" s="14"/>
      <c r="M167" s="14"/>
      <c r="N167" s="11"/>
      <c r="O167" s="11"/>
      <c r="P167" s="11"/>
      <c r="Q167" s="25"/>
    </row>
    <row r="168" ht="22.5" customHeight="1">
      <c r="A168" s="77"/>
      <c r="B168" s="33"/>
      <c r="C168" s="12" t="n">
        <v>10298628</v>
      </c>
      <c r="D168" s="12" t="s">
        <v>45</v>
      </c>
      <c r="E168" s="12" t="s">
        <v>14</v>
      </c>
      <c r="F168" s="12" t="s">
        <v>26</v>
      </c>
      <c r="G168" s="98" t="n">
        <v>0.15</v>
      </c>
      <c r="H168" s="37" t="n">
        <v>100</v>
      </c>
      <c r="I168" s="39" t="n">
        <f>G168*H168*7</f>
        <v>105</v>
      </c>
      <c r="J168" s="12" t="s">
        <v>119</v>
      </c>
      <c r="K168" s="14" t="n">
        <v>13860</v>
      </c>
      <c r="L168" s="14" t="n">
        <v>38</v>
      </c>
      <c r="M168" s="14" t="n">
        <v>4</v>
      </c>
      <c r="N168" s="11" t="n">
        <v>0.03</v>
      </c>
      <c r="O168" s="11" t="n">
        <v>0.33</v>
      </c>
      <c r="P168" s="11" t="n">
        <v>1.31</v>
      </c>
      <c r="Q168" s="22" t="n">
        <f>M170/H168</f>
        <v>0</v>
      </c>
    </row>
    <row r="169" ht="22.5" customHeight="1">
      <c r="A169" s="77"/>
      <c r="B169" s="33"/>
      <c r="C169" s="19"/>
      <c r="D169" s="19"/>
      <c r="E169" s="19"/>
      <c r="F169" s="19"/>
      <c r="G169" s="44"/>
      <c r="H169" s="33"/>
      <c r="I169" s="33"/>
      <c r="J169" s="12" t="s">
        <v>120</v>
      </c>
      <c r="K169" s="14"/>
      <c r="L169" s="14"/>
      <c r="M169" s="14"/>
      <c r="N169" s="11"/>
      <c r="O169" s="11"/>
      <c r="P169" s="11"/>
      <c r="Q169" s="25"/>
    </row>
    <row r="170" ht="22.5" customHeight="1">
      <c r="A170" s="77"/>
      <c r="B170" s="33"/>
      <c r="C170" s="19"/>
      <c r="D170" s="19"/>
      <c r="E170" s="19"/>
      <c r="F170" s="19"/>
      <c r="G170" s="45"/>
      <c r="H170" s="29"/>
      <c r="I170" s="29"/>
      <c r="J170" s="12" t="s">
        <v>121</v>
      </c>
      <c r="K170" s="14"/>
      <c r="L170" s="14"/>
      <c r="M170" s="15"/>
      <c r="N170" s="11"/>
      <c r="O170" s="11"/>
      <c r="P170" s="11"/>
      <c r="Q170" s="25"/>
    </row>
    <row r="171" ht="22.5" customHeight="1">
      <c r="A171" s="77"/>
      <c r="B171" s="33"/>
      <c r="C171" s="12" t="n">
        <v>11655595</v>
      </c>
      <c r="D171" s="12" t="s">
        <v>46</v>
      </c>
      <c r="E171" s="12" t="s">
        <v>14</v>
      </c>
      <c r="F171" s="12" t="s">
        <v>26</v>
      </c>
      <c r="G171" s="98" t="n">
        <v>0.4</v>
      </c>
      <c r="H171" s="37" t="n">
        <v>100</v>
      </c>
      <c r="I171" s="39" t="n">
        <f>G171*H171*7</f>
        <v>280</v>
      </c>
      <c r="J171" s="12" t="s">
        <v>119</v>
      </c>
      <c r="K171" s="14" t="n">
        <v>151</v>
      </c>
      <c r="L171" s="14" t="n">
        <v>3</v>
      </c>
      <c r="M171" s="14" t="n">
        <v>0</v>
      </c>
      <c r="N171" s="11" t="n">
        <v>0</v>
      </c>
      <c r="O171" s="11" t="n">
        <v>0</v>
      </c>
      <c r="P171" s="11" t="n">
        <v>0</v>
      </c>
      <c r="Q171" s="22" t="n">
        <f>M173/H171</f>
        <v>0</v>
      </c>
    </row>
    <row r="172" ht="22.5" customHeight="1">
      <c r="A172" s="77"/>
      <c r="B172" s="33"/>
      <c r="C172" s="19"/>
      <c r="D172" s="19"/>
      <c r="E172" s="19"/>
      <c r="F172" s="19"/>
      <c r="G172" s="44"/>
      <c r="H172" s="33"/>
      <c r="I172" s="33"/>
      <c r="J172" s="12" t="s">
        <v>120</v>
      </c>
      <c r="K172" s="14"/>
      <c r="L172" s="14"/>
      <c r="M172" s="14"/>
      <c r="N172" s="11"/>
      <c r="O172" s="11"/>
      <c r="P172" s="11"/>
      <c r="Q172" s="25"/>
      <c r="R172" s="4" t="s">
        <v>124</v>
      </c>
    </row>
    <row r="173" ht="22.5" customHeight="1">
      <c r="A173" s="77"/>
      <c r="B173" s="33"/>
      <c r="C173" s="19"/>
      <c r="D173" s="19"/>
      <c r="E173" s="19"/>
      <c r="F173" s="19"/>
      <c r="G173" s="45"/>
      <c r="H173" s="29"/>
      <c r="I173" s="29"/>
      <c r="J173" s="12" t="s">
        <v>121</v>
      </c>
      <c r="K173" s="14"/>
      <c r="L173" s="14"/>
      <c r="M173" s="14"/>
      <c r="N173" s="11"/>
      <c r="O173" s="11"/>
      <c r="P173" s="11"/>
      <c r="Q173" s="25"/>
    </row>
    <row r="174" ht="22.5" customHeight="1">
      <c r="A174" s="77"/>
      <c r="B174" s="33"/>
      <c r="C174" s="12" t="n">
        <v>11655596</v>
      </c>
      <c r="D174" s="12" t="s">
        <v>46</v>
      </c>
      <c r="E174" s="12" t="s">
        <v>14</v>
      </c>
      <c r="F174" s="12" t="s">
        <v>12</v>
      </c>
      <c r="G174" s="98" t="n">
        <v>0.3</v>
      </c>
      <c r="H174" s="37" t="n">
        <v>50</v>
      </c>
      <c r="I174" s="39" t="n">
        <f>G174*H174*7</f>
        <v>105</v>
      </c>
      <c r="J174" s="12" t="s">
        <v>119</v>
      </c>
      <c r="K174" s="14" t="n">
        <v>5</v>
      </c>
      <c r="L174" s="14" t="n">
        <v>0</v>
      </c>
      <c r="M174" s="14" t="n">
        <v>0</v>
      </c>
      <c r="N174" s="11" t="n">
        <v>0</v>
      </c>
      <c r="O174" s="11" t="n">
        <v>0</v>
      </c>
      <c r="P174" s="11" t="n">
        <v>0</v>
      </c>
      <c r="Q174" s="22" t="n">
        <f>M176/H174</f>
        <v>0</v>
      </c>
    </row>
    <row r="175" ht="22.5" customHeight="1">
      <c r="A175" s="77"/>
      <c r="B175" s="33"/>
      <c r="C175" s="19"/>
      <c r="D175" s="19"/>
      <c r="E175" s="19"/>
      <c r="F175" s="19"/>
      <c r="G175" s="44"/>
      <c r="H175" s="33"/>
      <c r="I175" s="33"/>
      <c r="J175" s="12" t="s">
        <v>120</v>
      </c>
      <c r="K175" s="14"/>
      <c r="L175" s="14"/>
      <c r="M175" s="14"/>
      <c r="N175" s="11"/>
      <c r="O175" s="11"/>
      <c r="P175" s="11"/>
      <c r="Q175" s="25"/>
      <c r="R175" s="4" t="s">
        <v>125</v>
      </c>
    </row>
    <row r="176" ht="22.5" customHeight="1">
      <c r="A176" s="77"/>
      <c r="B176" s="33"/>
      <c r="C176" s="19"/>
      <c r="D176" s="19"/>
      <c r="E176" s="19"/>
      <c r="F176" s="19"/>
      <c r="G176" s="45"/>
      <c r="H176" s="29"/>
      <c r="I176" s="29"/>
      <c r="J176" s="12" t="s">
        <v>121</v>
      </c>
      <c r="K176" s="14"/>
      <c r="L176" s="14"/>
      <c r="M176" s="14"/>
      <c r="N176" s="11"/>
      <c r="O176" s="11"/>
      <c r="P176" s="11"/>
      <c r="Q176" s="25"/>
    </row>
    <row r="177" ht="22.5" customHeight="1">
      <c r="A177" s="77"/>
      <c r="B177" s="33"/>
      <c r="C177" s="12" t="n">
        <v>11690183</v>
      </c>
      <c r="D177" s="12" t="s">
        <v>41</v>
      </c>
      <c r="E177" s="12" t="s">
        <v>14</v>
      </c>
      <c r="F177" s="12" t="s">
        <v>15</v>
      </c>
      <c r="G177" s="98" t="n">
        <v>0.1</v>
      </c>
      <c r="H177" s="37" t="n">
        <v>100</v>
      </c>
      <c r="I177" s="39" t="n">
        <f>G177*H177*7</f>
        <v>70</v>
      </c>
      <c r="J177" s="12" t="s">
        <v>119</v>
      </c>
      <c r="K177" s="14" t="n">
        <v>14</v>
      </c>
      <c r="L177" s="14" t="n">
        <v>0</v>
      </c>
      <c r="M177" s="14" t="n">
        <v>0</v>
      </c>
      <c r="N177" s="11" t="n">
        <v>0</v>
      </c>
      <c r="O177" s="11" t="n">
        <v>0</v>
      </c>
      <c r="P177" s="11" t="n">
        <v>0</v>
      </c>
      <c r="Q177" s="22" t="n">
        <f>M179/H177</f>
        <v>0</v>
      </c>
    </row>
    <row r="178" ht="22.5" customHeight="1">
      <c r="A178" s="77"/>
      <c r="B178" s="33"/>
      <c r="C178" s="19"/>
      <c r="D178" s="19"/>
      <c r="E178" s="19"/>
      <c r="F178" s="19"/>
      <c r="G178" s="44"/>
      <c r="H178" s="33"/>
      <c r="I178" s="33"/>
      <c r="J178" s="12" t="s">
        <v>120</v>
      </c>
      <c r="K178" s="14"/>
      <c r="L178" s="14"/>
      <c r="M178" s="15"/>
      <c r="N178" s="11"/>
      <c r="O178" s="11"/>
      <c r="P178" s="11"/>
      <c r="Q178" s="25"/>
    </row>
    <row r="179" ht="22.5" customHeight="1">
      <c r="A179" s="77"/>
      <c r="B179" s="33"/>
      <c r="C179" s="19"/>
      <c r="D179" s="19"/>
      <c r="E179" s="19"/>
      <c r="F179" s="19"/>
      <c r="G179" s="45"/>
      <c r="H179" s="29"/>
      <c r="I179" s="29"/>
      <c r="J179" s="12" t="s">
        <v>121</v>
      </c>
      <c r="K179" s="14"/>
      <c r="L179" s="14"/>
      <c r="M179" s="15"/>
      <c r="N179" s="11"/>
      <c r="O179" s="11"/>
      <c r="P179" s="11"/>
      <c r="Q179" s="25"/>
    </row>
    <row r="180" ht="22.5" customHeight="1">
      <c r="A180" s="77"/>
      <c r="B180" s="33"/>
      <c r="C180" s="12" t="n">
        <v>11763482</v>
      </c>
      <c r="D180" s="12" t="s">
        <v>46</v>
      </c>
      <c r="E180" s="12" t="s">
        <v>14</v>
      </c>
      <c r="F180" s="12" t="s">
        <v>12</v>
      </c>
      <c r="G180" s="98" t="n">
        <v>0.4</v>
      </c>
      <c r="H180" s="37" t="n">
        <v>100</v>
      </c>
      <c r="I180" s="39" t="n">
        <f>G180*H180*7</f>
        <v>280</v>
      </c>
      <c r="J180" s="12" t="s">
        <v>119</v>
      </c>
      <c r="K180" s="14" t="n">
        <v>42</v>
      </c>
      <c r="L180" s="14" t="n">
        <v>16</v>
      </c>
      <c r="M180" s="14" t="n">
        <v>0</v>
      </c>
      <c r="N180" s="11" t="n">
        <v>0.002</v>
      </c>
      <c r="O180" s="11" t="n">
        <v>0</v>
      </c>
      <c r="P180" s="11" t="n">
        <v>0.0241</v>
      </c>
      <c r="Q180" s="22" t="n">
        <f>M182/H180</f>
        <v>0</v>
      </c>
    </row>
    <row r="181" ht="22.5" customHeight="1">
      <c r="A181" s="77"/>
      <c r="B181" s="33"/>
      <c r="C181" s="19"/>
      <c r="D181" s="19"/>
      <c r="E181" s="19"/>
      <c r="F181" s="19"/>
      <c r="G181" s="44"/>
      <c r="H181" s="33"/>
      <c r="I181" s="33"/>
      <c r="J181" s="12" t="s">
        <v>120</v>
      </c>
      <c r="K181" s="14"/>
      <c r="L181" s="14"/>
      <c r="M181" s="11"/>
      <c r="N181" s="11"/>
      <c r="O181" s="11"/>
      <c r="P181" s="11"/>
      <c r="Q181" s="25"/>
      <c r="R181" s="4" t="s">
        <v>126</v>
      </c>
    </row>
    <row r="182" ht="22.5" customHeight="1">
      <c r="A182" s="77"/>
      <c r="B182" s="33"/>
      <c r="C182" s="19"/>
      <c r="D182" s="19"/>
      <c r="E182" s="19"/>
      <c r="F182" s="19"/>
      <c r="G182" s="45"/>
      <c r="H182" s="29"/>
      <c r="I182" s="29"/>
      <c r="J182" s="12" t="s">
        <v>121</v>
      </c>
      <c r="K182" s="14"/>
      <c r="L182" s="14"/>
      <c r="M182" s="14"/>
      <c r="N182" s="11"/>
      <c r="O182" s="11"/>
      <c r="P182" s="11"/>
      <c r="Q182" s="25"/>
    </row>
    <row r="183" ht="22.5" customHeight="1">
      <c r="A183" s="77"/>
      <c r="B183" s="33"/>
      <c r="C183" s="12" t="n">
        <v>91565942</v>
      </c>
      <c r="D183" s="12" t="s">
        <v>28</v>
      </c>
      <c r="E183" s="12" t="s">
        <v>39</v>
      </c>
      <c r="F183" s="12" t="s">
        <v>15</v>
      </c>
      <c r="G183" s="98" t="n">
        <v>0.03</v>
      </c>
      <c r="H183" s="37" t="n">
        <v>600</v>
      </c>
      <c r="I183" s="39" t="n">
        <f>G183*H183*7</f>
        <v>126</v>
      </c>
      <c r="J183" s="12" t="s">
        <v>119</v>
      </c>
      <c r="K183" s="14" t="n">
        <v>4030</v>
      </c>
      <c r="L183" s="14" t="n">
        <v>156</v>
      </c>
      <c r="M183" s="14" t="n">
        <v>0</v>
      </c>
      <c r="N183" s="11" t="n">
        <v>0</v>
      </c>
      <c r="O183" s="11" t="n">
        <v>0</v>
      </c>
      <c r="P183" s="11" t="n">
        <v>0</v>
      </c>
      <c r="Q183" s="22" t="n">
        <f>M185/H183</f>
        <v>0</v>
      </c>
    </row>
    <row r="184" ht="22.5" customHeight="1">
      <c r="A184" s="77"/>
      <c r="B184" s="33"/>
      <c r="C184" s="19"/>
      <c r="D184" s="19"/>
      <c r="E184" s="19"/>
      <c r="F184" s="19"/>
      <c r="G184" s="44"/>
      <c r="H184" s="33"/>
      <c r="I184" s="33"/>
      <c r="J184" s="12" t="s">
        <v>120</v>
      </c>
      <c r="K184" s="14"/>
      <c r="L184" s="14"/>
      <c r="M184" s="14"/>
      <c r="N184" s="11"/>
      <c r="O184" s="11"/>
      <c r="P184" s="11"/>
      <c r="Q184" s="25"/>
    </row>
    <row r="185" ht="22.5" customHeight="1">
      <c r="A185" s="77"/>
      <c r="B185" s="33"/>
      <c r="C185" s="19"/>
      <c r="D185" s="19"/>
      <c r="E185" s="19"/>
      <c r="F185" s="19"/>
      <c r="G185" s="45"/>
      <c r="H185" s="29"/>
      <c r="I185" s="29"/>
      <c r="J185" s="12" t="s">
        <v>121</v>
      </c>
      <c r="K185" s="14"/>
      <c r="L185" s="14"/>
      <c r="M185" s="14"/>
      <c r="N185" s="11"/>
      <c r="O185" s="11"/>
      <c r="P185" s="11"/>
      <c r="Q185" s="25"/>
    </row>
    <row r="186" ht="22.5" customHeight="1">
      <c r="A186" s="77"/>
      <c r="B186" s="33"/>
      <c r="C186" s="12" t="n">
        <v>91565947</v>
      </c>
      <c r="D186" s="12" t="s">
        <v>28</v>
      </c>
      <c r="E186" s="12" t="s">
        <v>29</v>
      </c>
      <c r="F186" s="12" t="s">
        <v>15</v>
      </c>
      <c r="G186" s="98" t="n">
        <v>0.02</v>
      </c>
      <c r="H186" s="37" t="n">
        <v>1000</v>
      </c>
      <c r="I186" s="39" t="n">
        <f>G186*H186*7</f>
        <v>140</v>
      </c>
      <c r="J186" s="12" t="s">
        <v>119</v>
      </c>
      <c r="K186" s="14" t="n">
        <v>17043</v>
      </c>
      <c r="L186" s="14" t="n">
        <v>850</v>
      </c>
      <c r="M186" s="14" t="n">
        <v>9</v>
      </c>
      <c r="N186" s="11" t="n">
        <v>0</v>
      </c>
      <c r="O186" s="11" t="n">
        <v>0.02</v>
      </c>
      <c r="P186" s="11" t="n">
        <v>0.18</v>
      </c>
      <c r="Q186" s="22" t="n">
        <f>M188/H186</f>
        <v>0</v>
      </c>
    </row>
    <row r="187" ht="22.5" customHeight="1">
      <c r="A187" s="77"/>
      <c r="B187" s="33"/>
      <c r="C187" s="19"/>
      <c r="D187" s="19"/>
      <c r="E187" s="19"/>
      <c r="F187" s="19"/>
      <c r="G187" s="44"/>
      <c r="H187" s="33"/>
      <c r="I187" s="33"/>
      <c r="J187" s="12" t="s">
        <v>120</v>
      </c>
      <c r="K187" s="14"/>
      <c r="L187" s="14"/>
      <c r="M187" s="14"/>
      <c r="N187" s="11"/>
      <c r="O187" s="11"/>
      <c r="P187" s="11"/>
      <c r="Q187" s="25"/>
    </row>
    <row r="188" ht="22.5" customHeight="1">
      <c r="A188" s="77"/>
      <c r="B188" s="33"/>
      <c r="C188" s="19"/>
      <c r="D188" s="19"/>
      <c r="E188" s="19"/>
      <c r="F188" s="19"/>
      <c r="G188" s="45"/>
      <c r="H188" s="29"/>
      <c r="I188" s="29"/>
      <c r="J188" s="12" t="s">
        <v>121</v>
      </c>
      <c r="K188" s="14"/>
      <c r="L188" s="14"/>
      <c r="M188" s="14"/>
      <c r="N188" s="11"/>
      <c r="O188" s="11"/>
      <c r="P188" s="11"/>
      <c r="Q188" s="25"/>
    </row>
    <row r="189" ht="22.5" customHeight="1">
      <c r="A189" s="77"/>
      <c r="B189" s="75" t="s">
        <v>127</v>
      </c>
      <c r="C189" s="12" t="n">
        <v>5464039</v>
      </c>
      <c r="D189" s="12" t="s">
        <v>28</v>
      </c>
      <c r="E189" s="12" t="s">
        <v>47</v>
      </c>
      <c r="F189" s="12" t="s">
        <v>15</v>
      </c>
      <c r="G189" s="23" t="n">
        <v>0.28</v>
      </c>
      <c r="H189" s="12" t="n">
        <v>1500</v>
      </c>
      <c r="I189" s="20" t="n">
        <f>G189*H189*7</f>
        <v>2940</v>
      </c>
      <c r="J189" s="12" t="s">
        <v>119</v>
      </c>
      <c r="K189" s="14" t="n">
        <v>38937</v>
      </c>
      <c r="L189" s="14" t="n">
        <v>8419</v>
      </c>
      <c r="M189" s="14" t="n">
        <v>147</v>
      </c>
      <c r="N189" s="11" t="n">
        <v>0.005</v>
      </c>
      <c r="O189" s="11" t="n">
        <v>0.3</v>
      </c>
      <c r="P189" s="11" t="n">
        <v>44.118</v>
      </c>
      <c r="Q189" s="22" t="n">
        <f>M191/H189</f>
        <v>0</v>
      </c>
    </row>
    <row r="190" ht="22.5" customHeight="1">
      <c r="A190" s="77"/>
      <c r="B190" s="33"/>
      <c r="C190" s="12"/>
      <c r="D190" s="19"/>
      <c r="E190" s="19"/>
      <c r="F190" s="19"/>
      <c r="G190" s="28"/>
      <c r="H190" s="19"/>
      <c r="I190" s="19"/>
      <c r="J190" s="12" t="s">
        <v>120</v>
      </c>
      <c r="K190" s="14"/>
      <c r="L190" s="14"/>
      <c r="M190" s="14"/>
      <c r="N190" s="11"/>
      <c r="O190" s="11"/>
      <c r="P190" s="17"/>
      <c r="Q190" s="25"/>
    </row>
    <row r="191" ht="22.5" customHeight="1">
      <c r="A191" s="77"/>
      <c r="B191" s="33"/>
      <c r="C191" s="12"/>
      <c r="D191" s="19"/>
      <c r="E191" s="19"/>
      <c r="F191" s="19"/>
      <c r="G191" s="28"/>
      <c r="H191" s="19"/>
      <c r="I191" s="19"/>
      <c r="J191" s="12" t="s">
        <v>121</v>
      </c>
      <c r="K191" s="14"/>
      <c r="L191" s="14"/>
      <c r="M191" s="14"/>
      <c r="N191" s="11"/>
      <c r="O191" s="11"/>
      <c r="P191" s="11"/>
      <c r="Q191" s="25"/>
    </row>
    <row r="192" ht="22.5" customHeight="1">
      <c r="A192" s="77"/>
      <c r="B192" s="33"/>
      <c r="C192" s="12" t="n">
        <v>8057746</v>
      </c>
      <c r="D192" s="12" t="s">
        <v>28</v>
      </c>
      <c r="E192" s="12" t="s">
        <v>47</v>
      </c>
      <c r="F192" s="12" t="s">
        <v>15</v>
      </c>
      <c r="G192" s="23" t="n">
        <v>0.32</v>
      </c>
      <c r="H192" s="12" t="n">
        <v>300</v>
      </c>
      <c r="I192" s="20" t="n">
        <f>G192*H192*7</f>
        <v>672</v>
      </c>
      <c r="J192" s="12" t="s">
        <v>119</v>
      </c>
      <c r="K192" s="14" t="n">
        <v>0</v>
      </c>
      <c r="L192" s="14" t="n">
        <v>0</v>
      </c>
      <c r="M192" s="14" t="n">
        <v>0</v>
      </c>
      <c r="N192" s="11" t="n">
        <v>0</v>
      </c>
      <c r="O192" s="11" t="n">
        <v>0</v>
      </c>
      <c r="P192" s="11" t="n">
        <v>0</v>
      </c>
      <c r="Q192" s="22" t="n">
        <f>M194/H192</f>
        <v>0</v>
      </c>
    </row>
    <row r="193" ht="22.5" customHeight="1">
      <c r="A193" s="77"/>
      <c r="B193" s="33"/>
      <c r="C193" s="12"/>
      <c r="D193" s="19"/>
      <c r="E193" s="19"/>
      <c r="F193" s="19"/>
      <c r="G193" s="28"/>
      <c r="H193" s="19"/>
      <c r="I193" s="19"/>
      <c r="J193" s="12" t="s">
        <v>120</v>
      </c>
      <c r="K193" s="14"/>
      <c r="L193" s="14"/>
      <c r="M193" s="14"/>
      <c r="N193" s="11"/>
      <c r="O193" s="11"/>
      <c r="P193" s="11"/>
      <c r="Q193" s="25"/>
    </row>
    <row r="194" ht="22.5" customHeight="1">
      <c r="A194" s="77"/>
      <c r="B194" s="33"/>
      <c r="C194" s="12"/>
      <c r="D194" s="19"/>
      <c r="E194" s="19"/>
      <c r="F194" s="19"/>
      <c r="G194" s="28"/>
      <c r="H194" s="19"/>
      <c r="I194" s="19"/>
      <c r="J194" s="12" t="s">
        <v>121</v>
      </c>
      <c r="K194" s="14"/>
      <c r="L194" s="14"/>
      <c r="M194" s="14"/>
      <c r="N194" s="11"/>
      <c r="O194" s="11"/>
      <c r="P194" s="11"/>
      <c r="Q194" s="25"/>
    </row>
    <row r="195" ht="22.5" customHeight="1">
      <c r="A195" s="77"/>
      <c r="B195" s="33"/>
      <c r="C195" s="12" t="n">
        <v>91399821</v>
      </c>
      <c r="D195" s="12" t="s">
        <v>43</v>
      </c>
      <c r="E195" s="12" t="s">
        <v>14</v>
      </c>
      <c r="F195" s="12" t="s">
        <v>26</v>
      </c>
      <c r="G195" s="23" t="n">
        <v>0.1</v>
      </c>
      <c r="H195" s="12" t="n">
        <v>500</v>
      </c>
      <c r="I195" s="20" t="n">
        <f>G195*H195*7</f>
        <v>350</v>
      </c>
      <c r="J195" s="12" t="s">
        <v>119</v>
      </c>
      <c r="K195" s="14" t="n">
        <v>4052</v>
      </c>
      <c r="L195" s="14" t="n">
        <v>826</v>
      </c>
      <c r="M195" s="14" t="n">
        <v>24</v>
      </c>
      <c r="N195" s="11" t="n">
        <v>0</v>
      </c>
      <c r="O195" s="11" t="n">
        <v>0.15</v>
      </c>
      <c r="P195" s="11" t="n">
        <v>3.64</v>
      </c>
      <c r="Q195" s="22" t="n">
        <f>M197/H195</f>
        <v>0</v>
      </c>
    </row>
    <row r="196" ht="22.5" customHeight="1">
      <c r="A196" s="77"/>
      <c r="B196" s="33"/>
      <c r="C196" s="12"/>
      <c r="D196" s="19"/>
      <c r="E196" s="19"/>
      <c r="F196" s="19"/>
      <c r="G196" s="28"/>
      <c r="H196" s="19"/>
      <c r="I196" s="19"/>
      <c r="J196" s="12" t="s">
        <v>120</v>
      </c>
      <c r="K196" s="14"/>
      <c r="L196" s="14"/>
      <c r="M196" s="14"/>
      <c r="N196" s="11"/>
      <c r="O196" s="11"/>
      <c r="P196" s="11"/>
      <c r="Q196" s="25"/>
    </row>
    <row r="197" ht="22.5" customHeight="1">
      <c r="A197" s="77"/>
      <c r="B197" s="33"/>
      <c r="C197" s="12"/>
      <c r="D197" s="19"/>
      <c r="E197" s="19"/>
      <c r="F197" s="19"/>
      <c r="G197" s="28"/>
      <c r="H197" s="19"/>
      <c r="I197" s="19"/>
      <c r="J197" s="12" t="s">
        <v>121</v>
      </c>
      <c r="K197" s="14"/>
      <c r="L197" s="14"/>
      <c r="M197" s="14"/>
      <c r="N197" s="11"/>
      <c r="O197" s="11"/>
      <c r="P197" s="11"/>
      <c r="Q197" s="25"/>
    </row>
    <row r="198" ht="22.5" customHeight="1">
      <c r="A198" s="77"/>
      <c r="B198" s="33"/>
      <c r="C198" s="12" t="n">
        <v>8670368</v>
      </c>
      <c r="D198" s="12" t="s">
        <v>16</v>
      </c>
      <c r="E198" s="12" t="s">
        <v>11</v>
      </c>
      <c r="F198" s="12" t="s">
        <v>32</v>
      </c>
      <c r="G198" s="23" t="n">
        <v>0.12</v>
      </c>
      <c r="H198" s="12" t="n">
        <v>100</v>
      </c>
      <c r="I198" s="20" t="n">
        <f>G198*H198*7</f>
        <v>84</v>
      </c>
      <c r="J198" s="12" t="s">
        <v>119</v>
      </c>
      <c r="K198" s="14" t="n">
        <v>215</v>
      </c>
      <c r="L198" s="14" t="n">
        <v>29</v>
      </c>
      <c r="M198" s="14" t="n">
        <v>1</v>
      </c>
      <c r="N198" s="11" t="n">
        <v>0</v>
      </c>
      <c r="O198" s="11" t="n">
        <v>0</v>
      </c>
      <c r="P198" s="11" t="n">
        <v>0.07</v>
      </c>
      <c r="Q198" s="22" t="n">
        <f>M200/H198</f>
        <v>0</v>
      </c>
    </row>
    <row r="199" ht="22.5" customHeight="1">
      <c r="A199" s="77"/>
      <c r="B199" s="33"/>
      <c r="C199" s="12"/>
      <c r="D199" s="19"/>
      <c r="E199" s="19"/>
      <c r="F199" s="19"/>
      <c r="G199" s="28"/>
      <c r="H199" s="19"/>
      <c r="I199" s="19"/>
      <c r="J199" s="12" t="s">
        <v>120</v>
      </c>
      <c r="K199" s="14"/>
      <c r="L199" s="14"/>
      <c r="M199" s="14"/>
      <c r="N199" s="11"/>
      <c r="O199" s="11"/>
      <c r="P199" s="11"/>
      <c r="Q199" s="25"/>
    </row>
    <row r="200" ht="22.5" customHeight="1">
      <c r="A200" s="77"/>
      <c r="B200" s="33"/>
      <c r="C200" s="12"/>
      <c r="D200" s="19"/>
      <c r="E200" s="19"/>
      <c r="F200" s="19"/>
      <c r="G200" s="28"/>
      <c r="H200" s="19"/>
      <c r="I200" s="19"/>
      <c r="J200" s="12" t="s">
        <v>121</v>
      </c>
      <c r="K200" s="14"/>
      <c r="L200" s="14"/>
      <c r="M200" s="14"/>
      <c r="N200" s="11"/>
      <c r="O200" s="11"/>
      <c r="P200" s="11"/>
      <c r="Q200" s="25"/>
    </row>
    <row r="201" ht="22.5" customHeight="1">
      <c r="A201" s="77"/>
      <c r="B201" s="33"/>
      <c r="C201" s="12" t="n">
        <v>10514860</v>
      </c>
      <c r="D201" s="12" t="s">
        <v>46</v>
      </c>
      <c r="E201" s="12" t="s">
        <v>14</v>
      </c>
      <c r="F201" s="12" t="s">
        <v>15</v>
      </c>
      <c r="G201" s="23" t="n">
        <v>0.6</v>
      </c>
      <c r="H201" s="12" t="n">
        <v>100</v>
      </c>
      <c r="I201" s="20" t="n">
        <f>G201*H201*7</f>
        <v>420</v>
      </c>
      <c r="J201" s="12" t="s">
        <v>119</v>
      </c>
      <c r="K201" s="14" t="n">
        <v>783</v>
      </c>
      <c r="L201" s="14" t="n">
        <v>211</v>
      </c>
      <c r="M201" s="14" t="n">
        <v>1</v>
      </c>
      <c r="N201" s="11" t="n">
        <v>0.003</v>
      </c>
      <c r="O201" s="11" t="n">
        <v>0.7</v>
      </c>
      <c r="P201" s="11" t="n">
        <v>0.7</v>
      </c>
      <c r="Q201" s="22" t="n">
        <f>M203/H201</f>
        <v>0</v>
      </c>
    </row>
    <row r="202" ht="22.5" customHeight="1">
      <c r="A202" s="77"/>
      <c r="B202" s="33"/>
      <c r="C202" s="12"/>
      <c r="D202" s="19"/>
      <c r="E202" s="19"/>
      <c r="F202" s="19"/>
      <c r="G202" s="28"/>
      <c r="H202" s="19"/>
      <c r="I202" s="19"/>
      <c r="J202" s="12" t="s">
        <v>120</v>
      </c>
      <c r="K202" s="14"/>
      <c r="L202" s="14"/>
      <c r="M202" s="14"/>
      <c r="N202" s="11"/>
      <c r="O202" s="11"/>
      <c r="P202" s="11"/>
      <c r="Q202" s="25"/>
    </row>
    <row r="203" ht="22.5" customHeight="1">
      <c r="A203" s="77"/>
      <c r="B203" s="33"/>
      <c r="C203" s="12"/>
      <c r="D203" s="19"/>
      <c r="E203" s="19"/>
      <c r="F203" s="19"/>
      <c r="G203" s="28"/>
      <c r="H203" s="19"/>
      <c r="I203" s="19"/>
      <c r="J203" s="12" t="s">
        <v>121</v>
      </c>
      <c r="K203" s="14"/>
      <c r="L203" s="14"/>
      <c r="M203" s="14"/>
      <c r="N203" s="11"/>
      <c r="O203" s="11"/>
      <c r="P203" s="11"/>
      <c r="Q203" s="25"/>
    </row>
    <row r="204" ht="22.5" customHeight="1">
      <c r="A204" s="77"/>
      <c r="B204" s="33"/>
      <c r="C204" s="12" t="n">
        <v>91532857</v>
      </c>
      <c r="D204" s="12" t="s">
        <v>48</v>
      </c>
      <c r="E204" s="12" t="s">
        <v>14</v>
      </c>
      <c r="F204" s="12" t="s">
        <v>12</v>
      </c>
      <c r="G204" s="23" t="n">
        <v>0.23</v>
      </c>
      <c r="H204" s="12" t="n">
        <v>100</v>
      </c>
      <c r="I204" s="20" t="n">
        <f>G204*H204*7</f>
        <v>161</v>
      </c>
      <c r="J204" s="12" t="s">
        <v>119</v>
      </c>
      <c r="K204" s="14" t="n">
        <v>142</v>
      </c>
      <c r="L204" s="14" t="n">
        <v>12</v>
      </c>
      <c r="M204" s="14" t="n">
        <v>1</v>
      </c>
      <c r="N204" s="11" t="n">
        <v>0.005</v>
      </c>
      <c r="O204" s="11" t="n">
        <v>0.063</v>
      </c>
      <c r="P204" s="11" t="n">
        <v>0.0628</v>
      </c>
      <c r="Q204" s="22" t="n">
        <f>M206/H204</f>
        <v>0</v>
      </c>
    </row>
    <row r="205" ht="22.5" customHeight="1">
      <c r="A205" s="77"/>
      <c r="B205" s="33"/>
      <c r="C205" s="12"/>
      <c r="D205" s="19"/>
      <c r="E205" s="19"/>
      <c r="F205" s="19"/>
      <c r="G205" s="28"/>
      <c r="H205" s="19"/>
      <c r="I205" s="19"/>
      <c r="J205" s="12" t="s">
        <v>120</v>
      </c>
      <c r="K205" s="14"/>
      <c r="L205" s="14"/>
      <c r="M205" s="14"/>
      <c r="N205" s="11"/>
      <c r="O205" s="11"/>
      <c r="P205" s="11"/>
      <c r="Q205" s="25"/>
    </row>
    <row r="206" ht="22.5" customHeight="1">
      <c r="A206" s="77"/>
      <c r="B206" s="33"/>
      <c r="C206" s="12"/>
      <c r="D206" s="19"/>
      <c r="E206" s="19"/>
      <c r="F206" s="19"/>
      <c r="G206" s="28"/>
      <c r="H206" s="19"/>
      <c r="I206" s="19"/>
      <c r="J206" s="12" t="s">
        <v>121</v>
      </c>
      <c r="K206" s="14"/>
      <c r="L206" s="14"/>
      <c r="M206" s="14"/>
      <c r="N206" s="11"/>
      <c r="O206" s="11"/>
      <c r="P206" s="11"/>
      <c r="Q206" s="25"/>
    </row>
    <row r="207" ht="22.5" customHeight="1">
      <c r="A207" s="77"/>
      <c r="B207" s="33"/>
      <c r="C207" s="12" t="n">
        <v>91534913</v>
      </c>
      <c r="D207" s="12" t="s">
        <v>49</v>
      </c>
      <c r="E207" s="12" t="s">
        <v>50</v>
      </c>
      <c r="F207" s="12" t="s">
        <v>15</v>
      </c>
      <c r="G207" s="23" t="n">
        <v>0.5</v>
      </c>
      <c r="H207" s="12" t="n">
        <v>100</v>
      </c>
      <c r="I207" s="20" t="n">
        <f>G207*H207*7</f>
        <v>350</v>
      </c>
      <c r="J207" s="12" t="s">
        <v>119</v>
      </c>
      <c r="K207" s="14" t="n">
        <v>259</v>
      </c>
      <c r="L207" s="14" t="n">
        <v>39</v>
      </c>
      <c r="M207" s="14" t="n">
        <v>0</v>
      </c>
      <c r="N207" s="11" t="n">
        <v>0</v>
      </c>
      <c r="O207" s="11" t="n">
        <v>0</v>
      </c>
      <c r="P207" s="11" t="n">
        <v>0</v>
      </c>
      <c r="Q207" s="22" t="n">
        <f>M209/H207</f>
        <v>0</v>
      </c>
    </row>
    <row r="208" ht="22.5" customHeight="1">
      <c r="A208" s="77"/>
      <c r="B208" s="33"/>
      <c r="C208" s="12"/>
      <c r="D208" s="19"/>
      <c r="E208" s="19"/>
      <c r="F208" s="19"/>
      <c r="G208" s="28"/>
      <c r="H208" s="19"/>
      <c r="I208" s="19"/>
      <c r="J208" s="12" t="s">
        <v>120</v>
      </c>
      <c r="K208" s="14"/>
      <c r="L208" s="14"/>
      <c r="M208" s="14"/>
      <c r="N208" s="11"/>
      <c r="O208" s="11"/>
      <c r="P208" s="11"/>
      <c r="Q208" s="25"/>
    </row>
    <row r="209" ht="22.5" customHeight="1">
      <c r="A209" s="77"/>
      <c r="B209" s="33"/>
      <c r="C209" s="12"/>
      <c r="D209" s="19"/>
      <c r="E209" s="19"/>
      <c r="F209" s="19"/>
      <c r="G209" s="28"/>
      <c r="H209" s="19"/>
      <c r="I209" s="19"/>
      <c r="J209" s="12" t="s">
        <v>121</v>
      </c>
      <c r="K209" s="14"/>
      <c r="L209" s="14"/>
      <c r="M209" s="14"/>
      <c r="N209" s="11"/>
      <c r="O209" s="11"/>
      <c r="P209" s="11"/>
      <c r="Q209" s="25"/>
    </row>
    <row r="210" ht="22.5" customHeight="1">
      <c r="A210" s="77"/>
      <c r="B210" s="33"/>
      <c r="C210" s="12" t="n">
        <v>91533906</v>
      </c>
      <c r="D210" s="12" t="s">
        <v>51</v>
      </c>
      <c r="E210" s="12" t="s">
        <v>52</v>
      </c>
      <c r="F210" s="12" t="s">
        <v>15</v>
      </c>
      <c r="G210" s="23" t="n">
        <v>0.5</v>
      </c>
      <c r="H210" s="12" t="n">
        <v>100</v>
      </c>
      <c r="I210" s="20" t="n">
        <f>G210*H210*7</f>
        <v>350</v>
      </c>
      <c r="J210" s="12" t="s">
        <v>119</v>
      </c>
      <c r="K210" s="14" t="n">
        <v>110</v>
      </c>
      <c r="L210" s="14" t="n">
        <v>8</v>
      </c>
      <c r="M210" s="14" t="n">
        <v>0</v>
      </c>
      <c r="N210" s="11" t="n">
        <v>0</v>
      </c>
      <c r="O210" s="11" t="n">
        <v>0</v>
      </c>
      <c r="P210" s="11" t="n">
        <v>0</v>
      </c>
      <c r="Q210" s="22" t="n">
        <f>M212/H210</f>
        <v>0</v>
      </c>
    </row>
    <row r="211" ht="22.5" customHeight="1">
      <c r="A211" s="77"/>
      <c r="B211" s="33"/>
      <c r="C211" s="12"/>
      <c r="D211" s="19"/>
      <c r="E211" s="19"/>
      <c r="F211" s="19"/>
      <c r="G211" s="28"/>
      <c r="H211" s="19"/>
      <c r="I211" s="19"/>
      <c r="J211" s="12" t="s">
        <v>120</v>
      </c>
      <c r="K211" s="14"/>
      <c r="L211" s="14"/>
      <c r="M211" s="14"/>
      <c r="N211" s="11"/>
      <c r="O211" s="11"/>
      <c r="P211" s="11"/>
      <c r="Q211" s="25"/>
    </row>
    <row r="212" ht="22.5" customHeight="1">
      <c r="A212" s="77"/>
      <c r="B212" s="33"/>
      <c r="C212" s="12"/>
      <c r="D212" s="19"/>
      <c r="E212" s="19"/>
      <c r="F212" s="19"/>
      <c r="G212" s="28"/>
      <c r="H212" s="19"/>
      <c r="I212" s="19"/>
      <c r="J212" s="12" t="s">
        <v>121</v>
      </c>
      <c r="K212" s="14"/>
      <c r="L212" s="14"/>
      <c r="M212" s="14"/>
      <c r="N212" s="11"/>
      <c r="O212" s="11"/>
      <c r="P212" s="11"/>
      <c r="Q212" s="25"/>
    </row>
    <row r="213" ht="22.5" customHeight="1">
      <c r="A213" s="77"/>
      <c r="B213" s="33"/>
      <c r="C213" s="12" t="n">
        <v>91545519</v>
      </c>
      <c r="D213" s="12" t="s">
        <v>53</v>
      </c>
      <c r="E213" s="12" t="s">
        <v>47</v>
      </c>
      <c r="F213" s="12" t="s">
        <v>15</v>
      </c>
      <c r="G213" s="23" t="n">
        <v>0.2</v>
      </c>
      <c r="H213" s="12" t="n">
        <v>100</v>
      </c>
      <c r="I213" s="20" t="n">
        <f>G213*H213*7</f>
        <v>140</v>
      </c>
      <c r="J213" s="12" t="s">
        <v>119</v>
      </c>
      <c r="K213" s="14" t="n">
        <v>7522</v>
      </c>
      <c r="L213" s="14" t="n">
        <v>2210</v>
      </c>
      <c r="M213" s="14" t="n">
        <v>25</v>
      </c>
      <c r="N213" s="11" t="n">
        <v>0.002</v>
      </c>
      <c r="O213" s="11" t="n">
        <v>0.199</v>
      </c>
      <c r="P213" s="11" t="n">
        <v>4.98</v>
      </c>
      <c r="Q213" s="22" t="n">
        <f>M215/H213</f>
        <v>0</v>
      </c>
    </row>
    <row r="214" ht="22.5" customHeight="1">
      <c r="A214" s="77"/>
      <c r="B214" s="33"/>
      <c r="C214" s="12"/>
      <c r="D214" s="19"/>
      <c r="E214" s="19"/>
      <c r="F214" s="19"/>
      <c r="G214" s="28"/>
      <c r="H214" s="19"/>
      <c r="I214" s="19"/>
      <c r="J214" s="12" t="s">
        <v>120</v>
      </c>
      <c r="K214" s="14"/>
      <c r="L214" s="14"/>
      <c r="M214" s="14"/>
      <c r="N214" s="11"/>
      <c r="O214" s="11"/>
      <c r="P214" s="11"/>
      <c r="Q214" s="25"/>
    </row>
    <row r="215" ht="22.5" customHeight="1">
      <c r="A215" s="77"/>
      <c r="B215" s="33"/>
      <c r="C215" s="12"/>
      <c r="D215" s="19"/>
      <c r="E215" s="19"/>
      <c r="F215" s="19"/>
      <c r="G215" s="28"/>
      <c r="H215" s="19"/>
      <c r="I215" s="19"/>
      <c r="J215" s="12" t="s">
        <v>121</v>
      </c>
      <c r="K215" s="14"/>
      <c r="L215" s="14"/>
      <c r="M215" s="14"/>
      <c r="N215" s="11"/>
      <c r="O215" s="11"/>
      <c r="P215" s="11"/>
      <c r="Q215" s="25"/>
    </row>
    <row r="216" ht="22.5" customHeight="1">
      <c r="A216" s="77"/>
      <c r="B216" s="33"/>
      <c r="C216" s="12" t="n">
        <v>91551388</v>
      </c>
      <c r="D216" s="12" t="s">
        <v>54</v>
      </c>
      <c r="E216" s="12" t="s">
        <v>34</v>
      </c>
      <c r="F216" s="12" t="s">
        <v>12</v>
      </c>
      <c r="G216" s="23" t="n">
        <v>0.5</v>
      </c>
      <c r="H216" s="12" t="n">
        <v>50</v>
      </c>
      <c r="I216" s="20" t="n">
        <f>G216*H216*7</f>
        <v>175</v>
      </c>
      <c r="J216" s="12" t="s">
        <v>119</v>
      </c>
      <c r="K216" s="14" t="n">
        <v>175</v>
      </c>
      <c r="L216" s="14" t="n">
        <v>44</v>
      </c>
      <c r="M216" s="14" t="n">
        <v>2</v>
      </c>
      <c r="N216" s="11" t="n">
        <v>0.022</v>
      </c>
      <c r="O216" s="11" t="n">
        <v>0.488</v>
      </c>
      <c r="P216" s="11" t="n">
        <v>0.9768</v>
      </c>
      <c r="Q216" s="22" t="n">
        <f>M218/H216</f>
        <v>0</v>
      </c>
      <c r="S216" s="4" t="s">
        <v>128</v>
      </c>
    </row>
    <row r="217" ht="22.5" customHeight="1">
      <c r="A217" s="77"/>
      <c r="B217" s="33"/>
      <c r="C217" s="12"/>
      <c r="D217" s="19"/>
      <c r="E217" s="19"/>
      <c r="F217" s="19"/>
      <c r="G217" s="28"/>
      <c r="H217" s="19"/>
      <c r="I217" s="19"/>
      <c r="J217" s="12" t="s">
        <v>120</v>
      </c>
      <c r="K217" s="14"/>
      <c r="L217" s="14"/>
      <c r="M217" s="14"/>
      <c r="N217" s="11"/>
      <c r="O217" s="11"/>
      <c r="P217" s="11"/>
      <c r="Q217" s="25"/>
    </row>
    <row r="218" ht="22.5" customHeight="1">
      <c r="A218" s="77"/>
      <c r="B218" s="33"/>
      <c r="C218" s="12"/>
      <c r="D218" s="19"/>
      <c r="E218" s="19"/>
      <c r="F218" s="19"/>
      <c r="G218" s="28"/>
      <c r="H218" s="19"/>
      <c r="I218" s="19"/>
      <c r="J218" s="12" t="s">
        <v>121</v>
      </c>
      <c r="K218" s="14"/>
      <c r="L218" s="14"/>
      <c r="M218" s="14"/>
      <c r="N218" s="11"/>
      <c r="O218" s="11"/>
      <c r="P218" s="11"/>
      <c r="Q218" s="25"/>
    </row>
    <row r="219" ht="22.5" customHeight="1">
      <c r="A219" s="77"/>
      <c r="B219" s="33"/>
      <c r="C219" s="12" t="n">
        <v>91565948</v>
      </c>
      <c r="D219" s="12" t="s">
        <v>48</v>
      </c>
      <c r="E219" s="12" t="s">
        <v>14</v>
      </c>
      <c r="F219" s="12" t="s">
        <v>12</v>
      </c>
      <c r="G219" s="23" t="n">
        <v>0.16</v>
      </c>
      <c r="H219" s="12" t="n">
        <v>170</v>
      </c>
      <c r="I219" s="20" t="n">
        <f>G219*H219*7</f>
        <v>190.4</v>
      </c>
      <c r="J219" s="12" t="s">
        <v>119</v>
      </c>
      <c r="K219" s="14" t="n">
        <v>23</v>
      </c>
      <c r="L219" s="14" t="n">
        <v>1</v>
      </c>
      <c r="M219" s="14" t="n">
        <v>0</v>
      </c>
      <c r="N219" s="11" t="n">
        <v>0.005</v>
      </c>
      <c r="O219" s="11" t="n">
        <v>0</v>
      </c>
      <c r="P219" s="11" t="n">
        <v>0.0049</v>
      </c>
      <c r="Q219" s="22" t="n">
        <f>M221/H219</f>
        <v>0</v>
      </c>
    </row>
    <row r="220" ht="22.5" customHeight="1">
      <c r="A220" s="77"/>
      <c r="B220" s="33"/>
      <c r="C220" s="12"/>
      <c r="D220" s="19"/>
      <c r="E220" s="19"/>
      <c r="F220" s="19"/>
      <c r="G220" s="28"/>
      <c r="H220" s="19"/>
      <c r="I220" s="19"/>
      <c r="J220" s="12" t="s">
        <v>120</v>
      </c>
      <c r="K220" s="14"/>
      <c r="L220" s="14"/>
      <c r="M220" s="14"/>
      <c r="N220" s="11"/>
      <c r="O220" s="11"/>
      <c r="P220" s="11"/>
      <c r="Q220" s="25"/>
    </row>
    <row r="221" ht="22.5" customHeight="1">
      <c r="A221" s="77"/>
      <c r="B221" s="33"/>
      <c r="C221" s="12"/>
      <c r="D221" s="19"/>
      <c r="E221" s="19"/>
      <c r="F221" s="19"/>
      <c r="G221" s="28"/>
      <c r="H221" s="19"/>
      <c r="I221" s="19"/>
      <c r="J221" s="12" t="s">
        <v>121</v>
      </c>
      <c r="K221" s="14"/>
      <c r="L221" s="14"/>
      <c r="M221" s="14"/>
      <c r="N221" s="11"/>
      <c r="O221" s="11"/>
      <c r="P221" s="11"/>
      <c r="Q221" s="25"/>
    </row>
    <row r="222" ht="22.5" customHeight="1">
      <c r="A222" s="77"/>
      <c r="B222" s="33"/>
      <c r="C222" s="12" t="n">
        <v>91550293</v>
      </c>
      <c r="D222" s="12" t="s">
        <v>55</v>
      </c>
      <c r="E222" s="12" t="s">
        <v>56</v>
      </c>
      <c r="F222" s="12" t="s">
        <v>15</v>
      </c>
      <c r="G222" s="23" t="n">
        <v>0.35</v>
      </c>
      <c r="H222" s="12" t="n">
        <v>66</v>
      </c>
      <c r="I222" s="20" t="n">
        <f>G222*H222*7</f>
        <v>161.7</v>
      </c>
      <c r="J222" s="12" t="s">
        <v>119</v>
      </c>
      <c r="K222" s="14" t="n">
        <v>278</v>
      </c>
      <c r="L222" s="14" t="n">
        <v>32</v>
      </c>
      <c r="M222" s="14" t="n">
        <v>0</v>
      </c>
      <c r="N222" s="11" t="n">
        <v>0</v>
      </c>
      <c r="O222" s="11" t="n">
        <v>0</v>
      </c>
      <c r="P222" s="11" t="n">
        <v>0</v>
      </c>
      <c r="Q222" s="22" t="n">
        <f>M224/H222</f>
        <v>0</v>
      </c>
    </row>
    <row r="223" ht="22.5" customHeight="1">
      <c r="A223" s="77"/>
      <c r="B223" s="33"/>
      <c r="C223" s="12"/>
      <c r="D223" s="19"/>
      <c r="E223" s="19"/>
      <c r="F223" s="19"/>
      <c r="G223" s="28"/>
      <c r="H223" s="19"/>
      <c r="I223" s="19"/>
      <c r="J223" s="12" t="s">
        <v>120</v>
      </c>
      <c r="K223" s="14"/>
      <c r="L223" s="14"/>
      <c r="M223" s="14"/>
      <c r="N223" s="11"/>
      <c r="O223" s="11"/>
      <c r="P223" s="11"/>
      <c r="Q223" s="25"/>
    </row>
    <row r="224" ht="22.5" customHeight="1">
      <c r="A224" s="77"/>
      <c r="B224" s="33"/>
      <c r="C224" s="12"/>
      <c r="D224" s="19"/>
      <c r="E224" s="19"/>
      <c r="F224" s="19"/>
      <c r="G224" s="28"/>
      <c r="H224" s="19"/>
      <c r="I224" s="19"/>
      <c r="J224" s="12" t="s">
        <v>121</v>
      </c>
      <c r="K224" s="14"/>
      <c r="L224" s="14"/>
      <c r="M224" s="14"/>
      <c r="N224" s="11"/>
      <c r="O224" s="11"/>
      <c r="P224" s="11"/>
      <c r="Q224" s="25"/>
    </row>
    <row r="225" ht="22.5" customHeight="1">
      <c r="A225" s="77"/>
      <c r="B225" s="33"/>
      <c r="C225" s="12" t="n">
        <v>9333145</v>
      </c>
      <c r="D225" s="12" t="s">
        <v>57</v>
      </c>
      <c r="E225" s="12" t="s">
        <v>14</v>
      </c>
      <c r="F225" s="12" t="s">
        <v>26</v>
      </c>
      <c r="G225" s="23" t="n">
        <v>0.38</v>
      </c>
      <c r="H225" s="12" t="n">
        <v>200</v>
      </c>
      <c r="I225" s="20" t="n">
        <f>G225*H225*7</f>
        <v>532</v>
      </c>
      <c r="J225" s="12" t="s">
        <v>119</v>
      </c>
      <c r="K225" s="14" t="n">
        <v>202568</v>
      </c>
      <c r="L225" s="14" t="n">
        <v>1750</v>
      </c>
      <c r="M225" s="14" t="n">
        <v>21</v>
      </c>
      <c r="N225" s="11" t="n">
        <v>0.01</v>
      </c>
      <c r="O225" s="11" t="n">
        <v>0.54</v>
      </c>
      <c r="P225" s="11" t="n">
        <v>11.35</v>
      </c>
      <c r="Q225" s="22" t="n">
        <f>M227/H225</f>
        <v>0</v>
      </c>
    </row>
    <row r="226" ht="22.5" customHeight="1">
      <c r="A226" s="77"/>
      <c r="B226" s="33"/>
      <c r="C226" s="12"/>
      <c r="D226" s="19"/>
      <c r="E226" s="19"/>
      <c r="F226" s="19"/>
      <c r="G226" s="28"/>
      <c r="H226" s="19"/>
      <c r="I226" s="19"/>
      <c r="J226" s="12" t="s">
        <v>120</v>
      </c>
      <c r="K226" s="14"/>
      <c r="L226" s="14"/>
      <c r="M226" s="14"/>
      <c r="N226" s="11"/>
      <c r="O226" s="11"/>
      <c r="P226" s="11"/>
      <c r="Q226" s="25"/>
    </row>
    <row r="227" ht="22.5" customHeight="1">
      <c r="A227" s="77"/>
      <c r="B227" s="33"/>
      <c r="C227" s="12"/>
      <c r="D227" s="19"/>
      <c r="E227" s="19"/>
      <c r="F227" s="19"/>
      <c r="G227" s="28"/>
      <c r="H227" s="19"/>
      <c r="I227" s="19"/>
      <c r="J227" s="12" t="s">
        <v>121</v>
      </c>
      <c r="K227" s="14"/>
      <c r="L227" s="14"/>
      <c r="M227" s="14"/>
      <c r="N227" s="11"/>
      <c r="O227" s="11"/>
      <c r="P227" s="11"/>
      <c r="Q227" s="25"/>
    </row>
    <row r="228" ht="22.5" customHeight="1">
      <c r="A228" s="77"/>
      <c r="B228" s="33"/>
      <c r="C228" s="12" t="n">
        <v>91557347</v>
      </c>
      <c r="D228" s="12" t="s">
        <v>58</v>
      </c>
      <c r="E228" s="12" t="s">
        <v>14</v>
      </c>
      <c r="F228" s="12" t="s">
        <v>15</v>
      </c>
      <c r="G228" s="23" t="n">
        <v>0.5</v>
      </c>
      <c r="H228" s="12" t="n">
        <v>50</v>
      </c>
      <c r="I228" s="20" t="n">
        <f>G228*H228*7</f>
        <v>175</v>
      </c>
      <c r="J228" s="12" t="s">
        <v>119</v>
      </c>
      <c r="K228" s="14" t="n">
        <v>643</v>
      </c>
      <c r="L228" s="14" t="n">
        <v>87</v>
      </c>
      <c r="M228" s="14" t="n">
        <v>0</v>
      </c>
      <c r="N228" s="11" t="n">
        <v>0</v>
      </c>
      <c r="O228" s="11" t="n">
        <v>0</v>
      </c>
      <c r="P228" s="11" t="n">
        <v>0</v>
      </c>
      <c r="Q228" s="22" t="n">
        <f>M230/H228</f>
        <v>0</v>
      </c>
    </row>
    <row r="229" ht="22.5" customHeight="1">
      <c r="A229" s="77"/>
      <c r="B229" s="33"/>
      <c r="C229" s="12"/>
      <c r="D229" s="19"/>
      <c r="E229" s="19"/>
      <c r="F229" s="19"/>
      <c r="G229" s="28"/>
      <c r="H229" s="19"/>
      <c r="I229" s="19"/>
      <c r="J229" s="12" t="s">
        <v>120</v>
      </c>
      <c r="K229" s="14"/>
      <c r="L229" s="14"/>
      <c r="M229" s="14"/>
      <c r="N229" s="11"/>
      <c r="O229" s="11"/>
      <c r="P229" s="11"/>
      <c r="Q229" s="25"/>
    </row>
    <row r="230" ht="22.5" customHeight="1">
      <c r="A230" s="77"/>
      <c r="B230" s="33"/>
      <c r="C230" s="12"/>
      <c r="D230" s="19"/>
      <c r="E230" s="19"/>
      <c r="F230" s="19"/>
      <c r="G230" s="28"/>
      <c r="H230" s="19"/>
      <c r="I230" s="19"/>
      <c r="J230" s="12" t="s">
        <v>121</v>
      </c>
      <c r="K230" s="14"/>
      <c r="L230" s="14"/>
      <c r="M230" s="14"/>
      <c r="N230" s="11"/>
      <c r="O230" s="11"/>
      <c r="P230" s="11"/>
      <c r="Q230" s="25"/>
    </row>
    <row r="231" ht="22.5" customHeight="1">
      <c r="A231" s="77"/>
      <c r="B231" s="33"/>
      <c r="C231" s="12" t="n">
        <v>12115625</v>
      </c>
      <c r="D231" s="12" t="s">
        <v>59</v>
      </c>
      <c r="E231" s="12" t="s">
        <v>14</v>
      </c>
      <c r="F231" s="12" t="s">
        <v>15</v>
      </c>
      <c r="G231" s="23" t="n">
        <v>0.3</v>
      </c>
      <c r="H231" s="12" t="n">
        <v>50</v>
      </c>
      <c r="I231" s="20" t="n">
        <f>G231*H231*7</f>
        <v>105</v>
      </c>
      <c r="J231" s="12" t="s">
        <v>119</v>
      </c>
      <c r="K231" s="14" t="n">
        <v>1</v>
      </c>
      <c r="L231" s="14" t="n">
        <v>0</v>
      </c>
      <c r="M231" s="14" t="n">
        <v>0</v>
      </c>
      <c r="N231" s="11" t="n">
        <v>0</v>
      </c>
      <c r="O231" s="11" t="n">
        <v>0</v>
      </c>
      <c r="P231" s="11" t="n">
        <v>0</v>
      </c>
      <c r="Q231" s="22" t="n">
        <f>M233/H231</f>
        <v>0</v>
      </c>
    </row>
    <row r="232" ht="22.5" customHeight="1">
      <c r="A232" s="77"/>
      <c r="B232" s="33"/>
      <c r="C232" s="12"/>
      <c r="D232" s="19"/>
      <c r="E232" s="19"/>
      <c r="F232" s="19"/>
      <c r="G232" s="28"/>
      <c r="H232" s="19"/>
      <c r="I232" s="19"/>
      <c r="J232" s="12" t="s">
        <v>120</v>
      </c>
      <c r="K232" s="14"/>
      <c r="L232" s="14"/>
      <c r="M232" s="14"/>
      <c r="N232" s="11"/>
      <c r="O232" s="11"/>
      <c r="P232" s="11"/>
      <c r="Q232" s="25"/>
    </row>
    <row r="233" ht="22.5" customHeight="1">
      <c r="A233" s="77"/>
      <c r="B233" s="33"/>
      <c r="C233" s="12"/>
      <c r="D233" s="19"/>
      <c r="E233" s="19"/>
      <c r="F233" s="19"/>
      <c r="G233" s="28"/>
      <c r="H233" s="19"/>
      <c r="I233" s="19"/>
      <c r="J233" s="12" t="s">
        <v>121</v>
      </c>
      <c r="K233" s="14"/>
      <c r="L233" s="14"/>
      <c r="M233" s="14"/>
      <c r="N233" s="11"/>
      <c r="O233" s="11"/>
      <c r="P233" s="11"/>
      <c r="Q233" s="25"/>
    </row>
    <row r="234" ht="22.5" customHeight="1">
      <c r="A234" s="77"/>
      <c r="B234" s="33"/>
      <c r="C234" s="12" t="n">
        <v>91564897</v>
      </c>
      <c r="D234" s="12" t="s">
        <v>33</v>
      </c>
      <c r="E234" s="12" t="s">
        <v>56</v>
      </c>
      <c r="F234" s="12" t="s">
        <v>15</v>
      </c>
      <c r="G234" s="23" t="n">
        <v>0.15</v>
      </c>
      <c r="H234" s="12" t="n">
        <v>100</v>
      </c>
      <c r="I234" s="20" t="n">
        <f>G234*H234*7</f>
        <v>105</v>
      </c>
      <c r="J234" s="12" t="s">
        <v>119</v>
      </c>
      <c r="K234" s="14" t="n">
        <v>12</v>
      </c>
      <c r="L234" s="14" t="n">
        <v>0</v>
      </c>
      <c r="M234" s="14" t="n">
        <v>0</v>
      </c>
      <c r="N234" s="11" t="n">
        <v>0</v>
      </c>
      <c r="O234" s="11" t="n">
        <v>0</v>
      </c>
      <c r="P234" s="11" t="n">
        <v>0</v>
      </c>
      <c r="Q234" s="22" t="n">
        <f>M236/H234</f>
        <v>0</v>
      </c>
    </row>
    <row r="235" ht="22.5" customHeight="1">
      <c r="A235" s="77"/>
      <c r="B235" s="33"/>
      <c r="C235" s="12"/>
      <c r="D235" s="19"/>
      <c r="E235" s="19"/>
      <c r="F235" s="19"/>
      <c r="G235" s="28"/>
      <c r="H235" s="19"/>
      <c r="I235" s="19"/>
      <c r="J235" s="12" t="s">
        <v>120</v>
      </c>
      <c r="K235" s="14"/>
      <c r="L235" s="14"/>
      <c r="M235" s="14"/>
      <c r="N235" s="11"/>
      <c r="O235" s="11"/>
      <c r="P235" s="11"/>
      <c r="Q235" s="25"/>
      <c r="S235" s="10"/>
      <c r="T235" s="10"/>
    </row>
    <row r="236" ht="22.5" customHeight="1">
      <c r="A236" s="77"/>
      <c r="B236" s="33"/>
      <c r="C236" s="12"/>
      <c r="D236" s="19"/>
      <c r="E236" s="19"/>
      <c r="F236" s="19"/>
      <c r="G236" s="28"/>
      <c r="H236" s="19"/>
      <c r="I236" s="19"/>
      <c r="J236" s="12" t="s">
        <v>121</v>
      </c>
      <c r="K236" s="14"/>
      <c r="L236" s="14"/>
      <c r="M236" s="14"/>
      <c r="N236" s="11"/>
      <c r="O236" s="11"/>
      <c r="P236" s="11"/>
      <c r="Q236" s="25"/>
      <c r="S236" s="10"/>
      <c r="T236" s="10"/>
    </row>
    <row r="237" ht="22.5" customHeight="1">
      <c r="A237" s="77"/>
      <c r="B237" s="33"/>
      <c r="C237" s="12" t="n">
        <v>91564896</v>
      </c>
      <c r="D237" s="12" t="s">
        <v>60</v>
      </c>
      <c r="E237" s="12" t="s">
        <v>14</v>
      </c>
      <c r="F237" s="12" t="s">
        <v>15</v>
      </c>
      <c r="G237" s="23" t="n">
        <v>0.35</v>
      </c>
      <c r="H237" s="12" t="n">
        <v>60</v>
      </c>
      <c r="I237" s="20" t="n">
        <f>G237*H237*7</f>
        <v>147</v>
      </c>
      <c r="J237" s="12" t="s">
        <v>119</v>
      </c>
      <c r="K237" s="14" t="n">
        <v>870</v>
      </c>
      <c r="L237" s="14" t="n">
        <v>169</v>
      </c>
      <c r="M237" s="14" t="n">
        <v>1</v>
      </c>
      <c r="N237" s="11" t="n">
        <v>0.002</v>
      </c>
      <c r="O237" s="11" t="n">
        <v>0.35</v>
      </c>
      <c r="P237" s="11" t="n">
        <v>0.35</v>
      </c>
      <c r="Q237" s="22" t="n">
        <f>M239/H237</f>
        <v>0</v>
      </c>
      <c r="S237" s="10"/>
      <c r="T237" s="10"/>
    </row>
    <row r="238" ht="22.5" customHeight="1">
      <c r="A238" s="77"/>
      <c r="B238" s="33"/>
      <c r="C238" s="12"/>
      <c r="D238" s="19"/>
      <c r="E238" s="19"/>
      <c r="F238" s="19"/>
      <c r="G238" s="28"/>
      <c r="H238" s="19"/>
      <c r="I238" s="19"/>
      <c r="J238" s="12" t="s">
        <v>120</v>
      </c>
      <c r="K238" s="14"/>
      <c r="L238" s="14"/>
      <c r="M238" s="14"/>
      <c r="N238" s="11"/>
      <c r="O238" s="11"/>
      <c r="P238" s="11"/>
      <c r="Q238" s="25"/>
    </row>
    <row r="239" ht="22.5" customHeight="1">
      <c r="A239" s="77"/>
      <c r="B239" s="33"/>
      <c r="C239" s="12"/>
      <c r="D239" s="19"/>
      <c r="E239" s="19"/>
      <c r="F239" s="19"/>
      <c r="G239" s="28"/>
      <c r="H239" s="19"/>
      <c r="I239" s="19"/>
      <c r="J239" s="12" t="s">
        <v>121</v>
      </c>
      <c r="K239" s="14"/>
      <c r="L239" s="14"/>
      <c r="M239" s="14"/>
      <c r="N239" s="11"/>
      <c r="O239" s="11"/>
      <c r="P239" s="11"/>
      <c r="Q239" s="25"/>
    </row>
    <row r="240" ht="22.5" customHeight="1">
      <c r="A240" s="77"/>
      <c r="B240" s="33"/>
      <c r="C240" s="12" t="n">
        <v>12306671</v>
      </c>
      <c r="D240" s="12" t="s">
        <v>61</v>
      </c>
      <c r="E240" s="12" t="s">
        <v>62</v>
      </c>
      <c r="F240" s="12" t="s">
        <v>21</v>
      </c>
      <c r="G240" s="23" t="n">
        <v>0.2</v>
      </c>
      <c r="H240" s="12" t="n">
        <v>100</v>
      </c>
      <c r="I240" s="20" t="n">
        <f>G240*H240*7</f>
        <v>140</v>
      </c>
      <c r="J240" s="12" t="s">
        <v>119</v>
      </c>
      <c r="K240" s="14" t="n">
        <v>0</v>
      </c>
      <c r="L240" s="14" t="n">
        <v>0</v>
      </c>
      <c r="M240" s="14" t="n">
        <v>0</v>
      </c>
      <c r="N240" s="11" t="n">
        <v>0</v>
      </c>
      <c r="O240" s="11" t="n">
        <v>0</v>
      </c>
      <c r="P240" s="11" t="n">
        <v>0</v>
      </c>
      <c r="Q240" s="22" t="n">
        <f>M242/H240</f>
        <v>0</v>
      </c>
    </row>
    <row r="241" ht="22.5" customHeight="1">
      <c r="A241" s="77"/>
      <c r="B241" s="33"/>
      <c r="C241" s="12"/>
      <c r="D241" s="19"/>
      <c r="E241" s="19"/>
      <c r="F241" s="19"/>
      <c r="G241" s="28"/>
      <c r="H241" s="19"/>
      <c r="I241" s="19"/>
      <c r="J241" s="12" t="s">
        <v>120</v>
      </c>
      <c r="K241" s="14"/>
      <c r="L241" s="14"/>
      <c r="M241" s="14"/>
      <c r="N241" s="11"/>
      <c r="O241" s="11"/>
      <c r="P241" s="11"/>
      <c r="Q241" s="25"/>
    </row>
    <row r="242" ht="22.5" customHeight="1">
      <c r="A242" s="77"/>
      <c r="B242" s="33"/>
      <c r="C242" s="12"/>
      <c r="D242" s="19"/>
      <c r="E242" s="19"/>
      <c r="F242" s="19"/>
      <c r="G242" s="28"/>
      <c r="H242" s="19"/>
      <c r="I242" s="19"/>
      <c r="J242" s="12" t="s">
        <v>121</v>
      </c>
      <c r="K242" s="14"/>
      <c r="L242" s="14"/>
      <c r="M242" s="14"/>
      <c r="N242" s="11"/>
      <c r="O242" s="11"/>
      <c r="P242" s="11"/>
      <c r="Q242" s="25"/>
    </row>
    <row r="243" ht="22.5" customHeight="1">
      <c r="A243" s="77"/>
      <c r="B243" s="33"/>
      <c r="C243" s="12" t="n">
        <v>12304863</v>
      </c>
      <c r="D243" s="12" t="s">
        <v>59</v>
      </c>
      <c r="E243" s="12" t="s">
        <v>14</v>
      </c>
      <c r="F243" s="12" t="s">
        <v>26</v>
      </c>
      <c r="G243" s="23" t="n">
        <v>0.3</v>
      </c>
      <c r="H243" s="12" t="n">
        <v>100</v>
      </c>
      <c r="I243" s="20" t="n">
        <f>G243*H243*7</f>
        <v>210</v>
      </c>
      <c r="J243" s="12" t="s">
        <v>119</v>
      </c>
      <c r="K243" s="14" t="n">
        <v>7</v>
      </c>
      <c r="L243" s="14" t="n">
        <v>0</v>
      </c>
      <c r="M243" s="14" t="n">
        <v>0</v>
      </c>
      <c r="N243" s="11" t="n">
        <v>0</v>
      </c>
      <c r="O243" s="11" t="n">
        <v>0</v>
      </c>
      <c r="P243" s="11" t="n">
        <v>0</v>
      </c>
      <c r="Q243" s="22" t="n">
        <f>M245/H243</f>
        <v>0</v>
      </c>
    </row>
    <row r="244" ht="22.5" customHeight="1">
      <c r="A244" s="77"/>
      <c r="B244" s="33"/>
      <c r="C244" s="12"/>
      <c r="D244" s="19"/>
      <c r="E244" s="19"/>
      <c r="F244" s="19"/>
      <c r="G244" s="28"/>
      <c r="H244" s="19"/>
      <c r="I244" s="19"/>
      <c r="J244" s="12" t="s">
        <v>120</v>
      </c>
      <c r="K244" s="14"/>
      <c r="L244" s="14"/>
      <c r="M244" s="14"/>
      <c r="N244" s="11"/>
      <c r="O244" s="11"/>
      <c r="P244" s="11"/>
      <c r="Q244" s="25"/>
    </row>
    <row r="245" ht="22.5" customHeight="1">
      <c r="A245" s="77"/>
      <c r="B245" s="33"/>
      <c r="C245" s="12"/>
      <c r="D245" s="19"/>
      <c r="E245" s="19"/>
      <c r="F245" s="19"/>
      <c r="G245" s="28"/>
      <c r="H245" s="19"/>
      <c r="I245" s="19"/>
      <c r="J245" s="12" t="s">
        <v>121</v>
      </c>
      <c r="K245" s="14"/>
      <c r="L245" s="14"/>
      <c r="M245" s="14"/>
      <c r="N245" s="11"/>
      <c r="O245" s="11"/>
      <c r="P245" s="11"/>
      <c r="Q245" s="25"/>
    </row>
    <row r="246" ht="22.5" customHeight="1">
      <c r="A246" s="77"/>
      <c r="B246" s="33"/>
      <c r="C246" s="12" t="n">
        <v>5617321</v>
      </c>
      <c r="D246" s="12" t="s">
        <v>61</v>
      </c>
      <c r="E246" s="12" t="s">
        <v>62</v>
      </c>
      <c r="F246" s="12" t="s">
        <v>12</v>
      </c>
      <c r="G246" s="23" t="n">
        <v>0.2</v>
      </c>
      <c r="H246" s="12" t="n">
        <v>100</v>
      </c>
      <c r="I246" s="20" t="n">
        <f>G246*H246*7</f>
        <v>140</v>
      </c>
      <c r="J246" s="12" t="s">
        <v>119</v>
      </c>
      <c r="K246" s="14" t="n">
        <v>0</v>
      </c>
      <c r="L246" s="14" t="n">
        <v>0</v>
      </c>
      <c r="M246" s="14" t="n">
        <v>0</v>
      </c>
      <c r="N246" s="11" t="n">
        <v>0</v>
      </c>
      <c r="O246" s="11" t="n">
        <v>0</v>
      </c>
      <c r="P246" s="11" t="n">
        <v>0</v>
      </c>
      <c r="Q246" s="22" t="n">
        <f>M248/H246</f>
        <v>0</v>
      </c>
    </row>
    <row r="247" ht="22.5" customHeight="1">
      <c r="A247" s="77"/>
      <c r="B247" s="33"/>
      <c r="C247" s="12"/>
      <c r="D247" s="19"/>
      <c r="E247" s="19"/>
      <c r="F247" s="19"/>
      <c r="G247" s="28"/>
      <c r="H247" s="19"/>
      <c r="I247" s="19"/>
      <c r="J247" s="12" t="s">
        <v>120</v>
      </c>
      <c r="K247" s="14"/>
      <c r="L247" s="14"/>
      <c r="M247" s="14"/>
      <c r="N247" s="11"/>
      <c r="O247" s="11"/>
      <c r="P247" s="11"/>
      <c r="Q247" s="25"/>
    </row>
    <row r="248" ht="22.5" customHeight="1">
      <c r="A248" s="77"/>
      <c r="B248" s="33"/>
      <c r="C248" s="12"/>
      <c r="D248" s="19"/>
      <c r="E248" s="19"/>
      <c r="F248" s="19"/>
      <c r="G248" s="28"/>
      <c r="H248" s="19"/>
      <c r="I248" s="19"/>
      <c r="J248" s="12" t="s">
        <v>121</v>
      </c>
      <c r="K248" s="14"/>
      <c r="L248" s="14"/>
      <c r="M248" s="14"/>
      <c r="N248" s="11"/>
      <c r="O248" s="11"/>
      <c r="P248" s="11"/>
      <c r="Q248" s="25"/>
    </row>
    <row r="249" ht="22.5" customHeight="1">
      <c r="A249" s="77"/>
      <c r="B249" s="33"/>
      <c r="C249" s="12" t="n">
        <v>91565968</v>
      </c>
      <c r="D249" s="12" t="s">
        <v>129</v>
      </c>
      <c r="E249" s="12" t="s">
        <v>47</v>
      </c>
      <c r="F249" s="12" t="s">
        <v>12</v>
      </c>
      <c r="G249" s="23" t="n">
        <v>0.6</v>
      </c>
      <c r="H249" s="12" t="n">
        <v>20</v>
      </c>
      <c r="I249" s="20" t="n">
        <f>G249*H249*7</f>
        <v>84</v>
      </c>
      <c r="J249" s="12" t="s">
        <v>119</v>
      </c>
      <c r="K249" s="14" t="n">
        <v>0</v>
      </c>
      <c r="L249" s="14" t="n">
        <v>0</v>
      </c>
      <c r="M249" s="14" t="n">
        <v>0</v>
      </c>
      <c r="N249" s="11" t="n">
        <v>0</v>
      </c>
      <c r="O249" s="11" t="n">
        <v>0</v>
      </c>
      <c r="P249" s="11" t="n">
        <v>0</v>
      </c>
      <c r="Q249" s="22" t="n">
        <f>M251/H249</f>
        <v>0</v>
      </c>
    </row>
    <row r="250" ht="22.5" customHeight="1">
      <c r="A250" s="77"/>
      <c r="B250" s="33"/>
      <c r="C250" s="12"/>
      <c r="D250" s="19"/>
      <c r="E250" s="19"/>
      <c r="F250" s="19"/>
      <c r="G250" s="28"/>
      <c r="H250" s="19"/>
      <c r="I250" s="19"/>
      <c r="J250" s="12" t="s">
        <v>120</v>
      </c>
      <c r="K250" s="14"/>
      <c r="L250" s="14"/>
      <c r="M250" s="14"/>
      <c r="N250" s="11"/>
      <c r="O250" s="11"/>
      <c r="P250" s="11"/>
      <c r="Q250" s="25"/>
    </row>
    <row r="251" ht="22.5" customHeight="1">
      <c r="A251" s="77"/>
      <c r="B251" s="33"/>
      <c r="C251" s="12"/>
      <c r="D251" s="19"/>
      <c r="E251" s="19"/>
      <c r="F251" s="19"/>
      <c r="G251" s="28"/>
      <c r="H251" s="19"/>
      <c r="I251" s="19"/>
      <c r="J251" s="12" t="s">
        <v>121</v>
      </c>
      <c r="K251" s="14"/>
      <c r="L251" s="14"/>
      <c r="M251" s="14"/>
      <c r="N251" s="11"/>
      <c r="O251" s="11"/>
      <c r="P251" s="11"/>
      <c r="Q251" s="25"/>
    </row>
    <row r="252" ht="22.5" customHeight="1">
      <c r="A252" s="77"/>
      <c r="B252" s="33"/>
      <c r="C252" s="12" t="n">
        <v>91565967</v>
      </c>
      <c r="D252" s="12" t="s">
        <v>129</v>
      </c>
      <c r="E252" s="12" t="s">
        <v>17</v>
      </c>
      <c r="F252" s="12" t="s">
        <v>12</v>
      </c>
      <c r="G252" s="23" t="n">
        <v>0.6</v>
      </c>
      <c r="H252" s="12" t="n">
        <v>20</v>
      </c>
      <c r="I252" s="20" t="n">
        <f>G252*H252*7</f>
        <v>84</v>
      </c>
      <c r="J252" s="12" t="s">
        <v>119</v>
      </c>
      <c r="K252" s="14" t="n">
        <v>0</v>
      </c>
      <c r="L252" s="14" t="n">
        <v>0</v>
      </c>
      <c r="M252" s="14" t="n">
        <v>0</v>
      </c>
      <c r="N252" s="11" t="n">
        <v>0</v>
      </c>
      <c r="O252" s="11" t="n">
        <v>0</v>
      </c>
      <c r="P252" s="11" t="n">
        <v>0</v>
      </c>
      <c r="Q252" s="22" t="n">
        <f>M254/H252</f>
        <v>0</v>
      </c>
    </row>
    <row r="253" ht="22.5" customHeight="1">
      <c r="A253" s="77"/>
      <c r="B253" s="33"/>
      <c r="C253" s="12"/>
      <c r="D253" s="19"/>
      <c r="E253" s="19"/>
      <c r="F253" s="19"/>
      <c r="G253" s="28"/>
      <c r="H253" s="19"/>
      <c r="I253" s="19"/>
      <c r="J253" s="12" t="s">
        <v>120</v>
      </c>
      <c r="K253" s="14"/>
      <c r="L253" s="14"/>
      <c r="M253" s="14"/>
      <c r="N253" s="11"/>
      <c r="O253" s="11"/>
      <c r="P253" s="11"/>
      <c r="Q253" s="25"/>
    </row>
    <row r="254" ht="22.5" customHeight="1">
      <c r="A254" s="77"/>
      <c r="B254" s="33"/>
      <c r="C254" s="12"/>
      <c r="D254" s="19"/>
      <c r="E254" s="19"/>
      <c r="F254" s="19"/>
      <c r="G254" s="28"/>
      <c r="H254" s="19"/>
      <c r="I254" s="19"/>
      <c r="J254" s="12" t="s">
        <v>121</v>
      </c>
      <c r="K254" s="14"/>
      <c r="L254" s="14"/>
      <c r="M254" s="14"/>
      <c r="N254" s="11"/>
      <c r="O254" s="11"/>
      <c r="P254" s="11"/>
      <c r="Q254" s="25"/>
    </row>
    <row r="255" ht="22.5" customHeight="1">
      <c r="A255" s="77"/>
      <c r="B255" s="33"/>
      <c r="C255" s="12" t="n">
        <v>91565966</v>
      </c>
      <c r="D255" s="12" t="s">
        <v>129</v>
      </c>
      <c r="E255" s="12" t="s">
        <v>63</v>
      </c>
      <c r="F255" s="12" t="s">
        <v>12</v>
      </c>
      <c r="G255" s="23" t="n">
        <v>0.4</v>
      </c>
      <c r="H255" s="12" t="n">
        <v>20</v>
      </c>
      <c r="I255" s="20" t="n">
        <f>G255*H255*7</f>
        <v>56</v>
      </c>
      <c r="J255" s="12" t="s">
        <v>119</v>
      </c>
      <c r="K255" s="14" t="n">
        <v>0</v>
      </c>
      <c r="L255" s="14" t="n">
        <v>0</v>
      </c>
      <c r="M255" s="14" t="n">
        <v>0</v>
      </c>
      <c r="N255" s="11" t="n">
        <v>0</v>
      </c>
      <c r="O255" s="11" t="n">
        <v>0</v>
      </c>
      <c r="P255" s="11" t="n">
        <v>0</v>
      </c>
      <c r="Q255" s="22" t="n">
        <f>M257/H255</f>
        <v>0</v>
      </c>
    </row>
    <row r="256" ht="22.5" customHeight="1">
      <c r="A256" s="77"/>
      <c r="B256" s="33"/>
      <c r="C256" s="12"/>
      <c r="D256" s="19"/>
      <c r="E256" s="19"/>
      <c r="F256" s="19"/>
      <c r="G256" s="28"/>
      <c r="H256" s="19"/>
      <c r="I256" s="19"/>
      <c r="J256" s="12" t="s">
        <v>120</v>
      </c>
      <c r="K256" s="14"/>
      <c r="L256" s="14"/>
      <c r="M256" s="14"/>
      <c r="N256" s="11"/>
      <c r="O256" s="11"/>
      <c r="P256" s="11"/>
      <c r="Q256" s="25"/>
    </row>
    <row r="257" ht="22.5" customHeight="1">
      <c r="A257" s="77"/>
      <c r="B257" s="33"/>
      <c r="C257" s="12"/>
      <c r="D257" s="19"/>
      <c r="E257" s="19"/>
      <c r="F257" s="19"/>
      <c r="G257" s="28"/>
      <c r="H257" s="19"/>
      <c r="I257" s="19"/>
      <c r="J257" s="12" t="s">
        <v>121</v>
      </c>
      <c r="K257" s="14"/>
      <c r="L257" s="14"/>
      <c r="M257" s="14"/>
      <c r="N257" s="11"/>
      <c r="O257" s="11"/>
      <c r="P257" s="11"/>
      <c r="Q257" s="25"/>
    </row>
    <row r="258" ht="22.5" customHeight="1">
      <c r="A258" s="77"/>
      <c r="B258" s="33"/>
      <c r="C258" s="12" t="n">
        <v>91565965</v>
      </c>
      <c r="D258" s="12" t="s">
        <v>129</v>
      </c>
      <c r="E258" s="12" t="s">
        <v>39</v>
      </c>
      <c r="F258" s="12" t="s">
        <v>12</v>
      </c>
      <c r="G258" s="23" t="n">
        <v>0.35</v>
      </c>
      <c r="H258" s="12" t="n">
        <v>20</v>
      </c>
      <c r="I258" s="20" t="n">
        <f>G258*H258*7</f>
        <v>49</v>
      </c>
      <c r="J258" s="12" t="s">
        <v>119</v>
      </c>
      <c r="K258" s="14" t="n">
        <v>0</v>
      </c>
      <c r="L258" s="14" t="n">
        <v>0</v>
      </c>
      <c r="M258" s="14" t="n">
        <v>0</v>
      </c>
      <c r="N258" s="11" t="n">
        <v>0</v>
      </c>
      <c r="O258" s="11" t="n">
        <v>0</v>
      </c>
      <c r="P258" s="11" t="n">
        <v>0</v>
      </c>
      <c r="Q258" s="22" t="n">
        <f>M260/H258</f>
        <v>0</v>
      </c>
    </row>
    <row r="259" ht="22.5" customHeight="1">
      <c r="A259" s="77"/>
      <c r="B259" s="33"/>
      <c r="C259" s="12"/>
      <c r="D259" s="19"/>
      <c r="E259" s="19"/>
      <c r="F259" s="19"/>
      <c r="G259" s="28"/>
      <c r="H259" s="19"/>
      <c r="I259" s="19"/>
      <c r="J259" s="12" t="s">
        <v>120</v>
      </c>
      <c r="K259" s="14"/>
      <c r="L259" s="14"/>
      <c r="M259" s="14"/>
      <c r="N259" s="11"/>
      <c r="O259" s="11"/>
      <c r="P259" s="11"/>
      <c r="Q259" s="25"/>
    </row>
    <row r="260" ht="22.5" customHeight="1">
      <c r="A260" s="77"/>
      <c r="B260" s="33"/>
      <c r="C260" s="12"/>
      <c r="D260" s="19"/>
      <c r="E260" s="19"/>
      <c r="F260" s="19"/>
      <c r="G260" s="28"/>
      <c r="H260" s="19"/>
      <c r="I260" s="19"/>
      <c r="J260" s="12" t="s">
        <v>121</v>
      </c>
      <c r="K260" s="14"/>
      <c r="L260" s="14"/>
      <c r="M260" s="14"/>
      <c r="N260" s="11"/>
      <c r="O260" s="11"/>
      <c r="P260" s="11"/>
      <c r="Q260" s="25"/>
    </row>
    <row r="261" ht="22.5" customHeight="1">
      <c r="A261" s="77"/>
      <c r="B261" s="33"/>
      <c r="C261" s="12" t="n">
        <v>91565964</v>
      </c>
      <c r="D261" s="12" t="s">
        <v>130</v>
      </c>
      <c r="E261" s="12" t="s">
        <v>47</v>
      </c>
      <c r="F261" s="12" t="s">
        <v>12</v>
      </c>
      <c r="G261" s="23" t="n">
        <v>0.6</v>
      </c>
      <c r="H261" s="12" t="n">
        <v>20</v>
      </c>
      <c r="I261" s="20" t="n">
        <f>G261*H261*7</f>
        <v>84</v>
      </c>
      <c r="J261" s="12" t="s">
        <v>119</v>
      </c>
      <c r="K261" s="14" t="n">
        <v>0</v>
      </c>
      <c r="L261" s="14" t="n">
        <v>0</v>
      </c>
      <c r="M261" s="14" t="n">
        <v>0</v>
      </c>
      <c r="N261" s="11" t="n">
        <v>0</v>
      </c>
      <c r="O261" s="11" t="n">
        <v>0</v>
      </c>
      <c r="P261" s="11" t="n">
        <v>0</v>
      </c>
      <c r="Q261" s="22" t="n">
        <f>M263/H261</f>
        <v>0</v>
      </c>
    </row>
    <row r="262" ht="22.5" customHeight="1">
      <c r="A262" s="77"/>
      <c r="B262" s="33"/>
      <c r="C262" s="12"/>
      <c r="D262" s="19"/>
      <c r="E262" s="19"/>
      <c r="F262" s="19"/>
      <c r="G262" s="28"/>
      <c r="H262" s="19"/>
      <c r="I262" s="19"/>
      <c r="J262" s="12" t="s">
        <v>120</v>
      </c>
      <c r="K262" s="14"/>
      <c r="L262" s="14"/>
      <c r="M262" s="14"/>
      <c r="N262" s="11"/>
      <c r="O262" s="11"/>
      <c r="P262" s="11"/>
      <c r="Q262" s="25"/>
    </row>
    <row r="263" ht="22.5" customHeight="1">
      <c r="A263" s="77"/>
      <c r="B263" s="33"/>
      <c r="C263" s="12"/>
      <c r="D263" s="19"/>
      <c r="E263" s="19"/>
      <c r="F263" s="19"/>
      <c r="G263" s="28"/>
      <c r="H263" s="19"/>
      <c r="I263" s="19"/>
      <c r="J263" s="12" t="s">
        <v>121</v>
      </c>
      <c r="K263" s="14"/>
      <c r="L263" s="14"/>
      <c r="M263" s="14"/>
      <c r="N263" s="11"/>
      <c r="O263" s="11"/>
      <c r="P263" s="11"/>
      <c r="Q263" s="25"/>
    </row>
    <row r="264" ht="22.5" customHeight="1">
      <c r="A264" s="77"/>
      <c r="B264" s="33"/>
      <c r="C264" s="12" t="n">
        <v>91565963</v>
      </c>
      <c r="D264" s="12" t="s">
        <v>130</v>
      </c>
      <c r="E264" s="12" t="s">
        <v>17</v>
      </c>
      <c r="F264" s="12" t="s">
        <v>12</v>
      </c>
      <c r="G264" s="23" t="n">
        <v>0.6</v>
      </c>
      <c r="H264" s="12" t="n">
        <v>20</v>
      </c>
      <c r="I264" s="20" t="n">
        <f>G264*H264*7</f>
        <v>84</v>
      </c>
      <c r="J264" s="12" t="s">
        <v>119</v>
      </c>
      <c r="K264" s="14" t="n">
        <v>0</v>
      </c>
      <c r="L264" s="14" t="n">
        <v>0</v>
      </c>
      <c r="M264" s="14" t="n">
        <v>0</v>
      </c>
      <c r="N264" s="11" t="n">
        <v>0</v>
      </c>
      <c r="O264" s="11" t="n">
        <v>0</v>
      </c>
      <c r="P264" s="11" t="n">
        <v>0</v>
      </c>
      <c r="Q264" s="22" t="n">
        <f>M266/H264</f>
        <v>0</v>
      </c>
    </row>
    <row r="265" ht="22.5" customHeight="1">
      <c r="A265" s="77"/>
      <c r="B265" s="33"/>
      <c r="C265" s="12"/>
      <c r="D265" s="19"/>
      <c r="E265" s="19"/>
      <c r="F265" s="19"/>
      <c r="G265" s="28"/>
      <c r="H265" s="19"/>
      <c r="I265" s="19"/>
      <c r="J265" s="12" t="s">
        <v>120</v>
      </c>
      <c r="K265" s="14"/>
      <c r="L265" s="14"/>
      <c r="M265" s="14"/>
      <c r="N265" s="11"/>
      <c r="O265" s="11"/>
      <c r="P265" s="11"/>
      <c r="Q265" s="25"/>
    </row>
    <row r="266" ht="22.5" customHeight="1">
      <c r="A266" s="77"/>
      <c r="B266" s="33"/>
      <c r="C266" s="12"/>
      <c r="D266" s="19"/>
      <c r="E266" s="19"/>
      <c r="F266" s="19"/>
      <c r="G266" s="28"/>
      <c r="H266" s="19"/>
      <c r="I266" s="19"/>
      <c r="J266" s="12" t="s">
        <v>121</v>
      </c>
      <c r="K266" s="14"/>
      <c r="L266" s="14"/>
      <c r="M266" s="14"/>
      <c r="N266" s="11"/>
      <c r="O266" s="11"/>
      <c r="P266" s="11"/>
      <c r="Q266" s="25"/>
    </row>
    <row r="267" ht="22.5" customHeight="1">
      <c r="A267" s="77"/>
      <c r="B267" s="33"/>
      <c r="C267" s="12" t="n">
        <v>91565962</v>
      </c>
      <c r="D267" s="12" t="s">
        <v>130</v>
      </c>
      <c r="E267" s="12" t="s">
        <v>63</v>
      </c>
      <c r="F267" s="12" t="s">
        <v>12</v>
      </c>
      <c r="G267" s="23" t="n">
        <v>0.4</v>
      </c>
      <c r="H267" s="12" t="n">
        <v>20</v>
      </c>
      <c r="I267" s="20" t="n">
        <f>G267*H267*7</f>
        <v>56</v>
      </c>
      <c r="J267" s="12" t="s">
        <v>119</v>
      </c>
      <c r="K267" s="14" t="n">
        <v>0</v>
      </c>
      <c r="L267" s="14" t="n">
        <v>0</v>
      </c>
      <c r="M267" s="14" t="n">
        <v>0</v>
      </c>
      <c r="N267" s="11" t="n">
        <v>0</v>
      </c>
      <c r="O267" s="11" t="n">
        <v>0</v>
      </c>
      <c r="P267" s="11" t="n">
        <v>0</v>
      </c>
      <c r="Q267" s="22" t="n">
        <f>M269/H267</f>
        <v>0</v>
      </c>
    </row>
    <row r="268" ht="22.5" customHeight="1">
      <c r="A268" s="77"/>
      <c r="B268" s="33"/>
      <c r="C268" s="12"/>
      <c r="D268" s="19"/>
      <c r="E268" s="19"/>
      <c r="F268" s="19"/>
      <c r="G268" s="28"/>
      <c r="H268" s="19"/>
      <c r="I268" s="19"/>
      <c r="J268" s="12" t="s">
        <v>120</v>
      </c>
      <c r="K268" s="14"/>
      <c r="L268" s="14"/>
      <c r="M268" s="14"/>
      <c r="N268" s="11"/>
      <c r="O268" s="11"/>
      <c r="P268" s="11"/>
      <c r="Q268" s="25"/>
    </row>
    <row r="269" ht="22.5" customHeight="1">
      <c r="A269" s="77"/>
      <c r="B269" s="33"/>
      <c r="C269" s="12"/>
      <c r="D269" s="19"/>
      <c r="E269" s="19"/>
      <c r="F269" s="19"/>
      <c r="G269" s="28"/>
      <c r="H269" s="19"/>
      <c r="I269" s="19"/>
      <c r="J269" s="12" t="s">
        <v>121</v>
      </c>
      <c r="K269" s="14"/>
      <c r="L269" s="14"/>
      <c r="M269" s="14"/>
      <c r="N269" s="11"/>
      <c r="O269" s="11"/>
      <c r="P269" s="11"/>
      <c r="Q269" s="25"/>
    </row>
    <row r="270" ht="22.5" customHeight="1">
      <c r="A270" s="77"/>
      <c r="B270" s="33"/>
      <c r="C270" s="12" t="n">
        <v>91565961</v>
      </c>
      <c r="D270" s="12" t="s">
        <v>130</v>
      </c>
      <c r="E270" s="12" t="s">
        <v>39</v>
      </c>
      <c r="F270" s="12" t="s">
        <v>12</v>
      </c>
      <c r="G270" s="23" t="n">
        <v>0.35</v>
      </c>
      <c r="H270" s="12" t="n">
        <v>20</v>
      </c>
      <c r="I270" s="20" t="n">
        <f>G270*H270*7</f>
        <v>49</v>
      </c>
      <c r="J270" s="12" t="s">
        <v>119</v>
      </c>
      <c r="K270" s="14" t="n">
        <v>0</v>
      </c>
      <c r="L270" s="14" t="n">
        <v>0</v>
      </c>
      <c r="M270" s="14" t="n">
        <v>0</v>
      </c>
      <c r="N270" s="11" t="n">
        <v>0</v>
      </c>
      <c r="O270" s="11" t="n">
        <v>0</v>
      </c>
      <c r="P270" s="11" t="n">
        <v>0</v>
      </c>
      <c r="Q270" s="22" t="n">
        <f>M272/H270</f>
        <v>0</v>
      </c>
    </row>
    <row r="271" ht="22.5" customHeight="1">
      <c r="A271" s="77"/>
      <c r="B271" s="33"/>
      <c r="C271" s="12"/>
      <c r="D271" s="19"/>
      <c r="E271" s="19"/>
      <c r="F271" s="19"/>
      <c r="G271" s="28"/>
      <c r="H271" s="19"/>
      <c r="I271" s="19"/>
      <c r="J271" s="12" t="s">
        <v>120</v>
      </c>
      <c r="K271" s="14"/>
      <c r="L271" s="14"/>
      <c r="M271" s="14"/>
      <c r="N271" s="11"/>
      <c r="O271" s="11"/>
      <c r="P271" s="11"/>
      <c r="Q271" s="25"/>
    </row>
    <row r="272" ht="22.5" customHeight="1">
      <c r="A272" s="77"/>
      <c r="B272" s="33"/>
      <c r="C272" s="12"/>
      <c r="D272" s="19"/>
      <c r="E272" s="19"/>
      <c r="F272" s="19"/>
      <c r="G272" s="28"/>
      <c r="H272" s="19"/>
      <c r="I272" s="19"/>
      <c r="J272" s="12" t="s">
        <v>121</v>
      </c>
      <c r="K272" s="14"/>
      <c r="L272" s="14"/>
      <c r="M272" s="14"/>
      <c r="N272" s="11"/>
      <c r="O272" s="11"/>
      <c r="P272" s="11"/>
      <c r="Q272" s="25"/>
    </row>
    <row r="273" ht="22.5" customHeight="1">
      <c r="A273" s="77"/>
      <c r="B273" s="75" t="s">
        <v>131</v>
      </c>
      <c r="C273" s="12" t="n">
        <v>91399439</v>
      </c>
      <c r="D273" s="12" t="s">
        <v>64</v>
      </c>
      <c r="E273" s="12" t="s">
        <v>29</v>
      </c>
      <c r="F273" s="12" t="s">
        <v>15</v>
      </c>
      <c r="G273" s="23" t="n">
        <v>0.1</v>
      </c>
      <c r="H273" s="12" t="n">
        <v>200</v>
      </c>
      <c r="I273" s="20" t="n">
        <f>G273*H273*7</f>
        <v>140</v>
      </c>
      <c r="J273" s="12" t="s">
        <v>119</v>
      </c>
      <c r="K273" s="16" t="n">
        <v>3153</v>
      </c>
      <c r="L273" s="14" t="n">
        <v>119</v>
      </c>
      <c r="M273" s="16" t="n">
        <v>0</v>
      </c>
      <c r="N273" s="11" t="n">
        <v>0</v>
      </c>
      <c r="O273" s="11" t="n">
        <v>0</v>
      </c>
      <c r="P273" s="11" t="n">
        <v>0</v>
      </c>
      <c r="Q273" s="22" t="n">
        <f>M275/H273</f>
        <v>0</v>
      </c>
    </row>
    <row r="274" ht="22.5" customHeight="1">
      <c r="A274" s="77"/>
      <c r="B274" s="33"/>
      <c r="C274" s="12"/>
      <c r="D274" s="19"/>
      <c r="E274" s="19"/>
      <c r="F274" s="19"/>
      <c r="G274" s="28"/>
      <c r="H274" s="19"/>
      <c r="I274" s="19"/>
      <c r="J274" s="12" t="s">
        <v>120</v>
      </c>
      <c r="K274" s="16" t="n">
        <v>146767</v>
      </c>
      <c r="L274" s="14" t="n">
        <v>19378</v>
      </c>
      <c r="M274" s="16" t="n">
        <v>3</v>
      </c>
      <c r="N274" s="11" t="n">
        <v>0.1</v>
      </c>
      <c r="O274" s="11" t="n">
        <v>0.1</v>
      </c>
      <c r="P274" s="11" t="n">
        <v>0.3</v>
      </c>
      <c r="Q274" s="25"/>
    </row>
    <row r="275" ht="22.5" customHeight="1">
      <c r="A275" s="77"/>
      <c r="B275" s="33"/>
      <c r="C275" s="12"/>
      <c r="D275" s="19"/>
      <c r="E275" s="19"/>
      <c r="F275" s="19"/>
      <c r="G275" s="28"/>
      <c r="H275" s="19"/>
      <c r="I275" s="19"/>
      <c r="J275" s="12" t="s">
        <v>121</v>
      </c>
      <c r="K275" s="16"/>
      <c r="L275" s="14"/>
      <c r="M275" s="10"/>
      <c r="N275" s="11"/>
      <c r="O275" s="11"/>
      <c r="P275" s="11"/>
      <c r="Q275" s="25"/>
    </row>
    <row r="276" ht="22.5" customHeight="1">
      <c r="A276" s="77"/>
      <c r="B276" s="33"/>
      <c r="C276" s="12" t="n">
        <v>91399437</v>
      </c>
      <c r="D276" s="12" t="s">
        <v>65</v>
      </c>
      <c r="E276" s="12" t="s">
        <v>63</v>
      </c>
      <c r="F276" s="12" t="s">
        <v>15</v>
      </c>
      <c r="G276" s="23" t="n">
        <v>0.15</v>
      </c>
      <c r="H276" s="12" t="n">
        <v>50</v>
      </c>
      <c r="I276" s="20" t="n">
        <f>G276*H276*7</f>
        <v>52.5</v>
      </c>
      <c r="J276" s="12" t="s">
        <v>119</v>
      </c>
      <c r="K276" s="16" t="n">
        <v>1007</v>
      </c>
      <c r="L276" s="14" t="n">
        <v>549</v>
      </c>
      <c r="M276" s="14" t="n">
        <v>7</v>
      </c>
      <c r="N276" s="11" t="n">
        <v>0.002</v>
      </c>
      <c r="O276" s="11" t="n">
        <v>0.15</v>
      </c>
      <c r="P276" s="11" t="n">
        <v>1.05</v>
      </c>
      <c r="Q276" s="22" t="n">
        <f>M278/H276</f>
        <v>0</v>
      </c>
    </row>
    <row r="277" ht="22.5" customHeight="1">
      <c r="A277" s="77"/>
      <c r="B277" s="33"/>
      <c r="C277" s="12"/>
      <c r="D277" s="19"/>
      <c r="E277" s="19"/>
      <c r="F277" s="19"/>
      <c r="G277" s="28"/>
      <c r="H277" s="19"/>
      <c r="I277" s="19"/>
      <c r="J277" s="12" t="s">
        <v>120</v>
      </c>
      <c r="K277" s="16" t="n">
        <v>6851</v>
      </c>
      <c r="L277" s="14" t="n">
        <v>3641</v>
      </c>
      <c r="M277" s="14" t="n">
        <v>50</v>
      </c>
      <c r="N277" s="11" t="n">
        <v>0.002</v>
      </c>
      <c r="O277" s="11" t="n">
        <v>0.15</v>
      </c>
      <c r="P277" s="11" t="n">
        <v>7.5</v>
      </c>
      <c r="Q277" s="25"/>
    </row>
    <row r="278" ht="22.5" customHeight="1">
      <c r="A278" s="77"/>
      <c r="B278" s="33"/>
      <c r="C278" s="12"/>
      <c r="D278" s="19"/>
      <c r="E278" s="19"/>
      <c r="F278" s="19"/>
      <c r="G278" s="28"/>
      <c r="H278" s="19"/>
      <c r="I278" s="19"/>
      <c r="J278" s="12" t="s">
        <v>121</v>
      </c>
      <c r="K278" s="16"/>
      <c r="L278" s="14"/>
      <c r="M278" s="14"/>
      <c r="N278" s="11"/>
      <c r="O278" s="11"/>
      <c r="P278" s="11"/>
      <c r="Q278" s="25"/>
    </row>
    <row r="279" ht="22.5" customHeight="1">
      <c r="A279" s="77"/>
      <c r="B279" s="33"/>
      <c r="C279" s="12" t="n">
        <v>5556054</v>
      </c>
      <c r="D279" s="12" t="s">
        <v>66</v>
      </c>
      <c r="E279" s="12" t="s">
        <v>39</v>
      </c>
      <c r="F279" s="12" t="s">
        <v>15</v>
      </c>
      <c r="G279" s="23" t="n">
        <v>0.8</v>
      </c>
      <c r="H279" s="12" t="n">
        <v>100</v>
      </c>
      <c r="I279" s="20" t="n">
        <f>G279*H279*7</f>
        <v>560</v>
      </c>
      <c r="J279" s="12" t="s">
        <v>119</v>
      </c>
      <c r="K279" s="16" t="n">
        <v>301</v>
      </c>
      <c r="L279" s="14" t="n">
        <v>7</v>
      </c>
      <c r="M279" s="16" t="n">
        <v>0</v>
      </c>
      <c r="N279" s="11" t="n">
        <v>0</v>
      </c>
      <c r="O279" s="11" t="n">
        <v>0</v>
      </c>
      <c r="P279" s="11" t="n">
        <v>0</v>
      </c>
      <c r="Q279" s="22" t="n">
        <f>M281/H279</f>
        <v>0</v>
      </c>
    </row>
    <row r="280" ht="22.5" customHeight="1">
      <c r="A280" s="77"/>
      <c r="B280" s="33"/>
      <c r="C280" s="12"/>
      <c r="D280" s="19"/>
      <c r="E280" s="19"/>
      <c r="F280" s="19"/>
      <c r="G280" s="28"/>
      <c r="H280" s="19"/>
      <c r="I280" s="19"/>
      <c r="J280" s="12" t="s">
        <v>120</v>
      </c>
      <c r="K280" s="16" t="n">
        <v>4619</v>
      </c>
      <c r="L280" s="14" t="n">
        <v>229</v>
      </c>
      <c r="M280" s="16" t="n">
        <v>1</v>
      </c>
      <c r="N280" s="11" t="n">
        <v>0.003</v>
      </c>
      <c r="O280" s="11" t="n">
        <v>0.75</v>
      </c>
      <c r="P280" s="11" t="n">
        <v>0.75</v>
      </c>
      <c r="Q280" s="25"/>
    </row>
    <row r="281" ht="22.5" customHeight="1">
      <c r="A281" s="77"/>
      <c r="B281" s="33"/>
      <c r="C281" s="12"/>
      <c r="D281" s="19"/>
      <c r="E281" s="19"/>
      <c r="F281" s="19"/>
      <c r="G281" s="28"/>
      <c r="H281" s="19"/>
      <c r="I281" s="19"/>
      <c r="J281" s="12" t="s">
        <v>121</v>
      </c>
      <c r="K281" s="16"/>
      <c r="L281" s="14"/>
      <c r="M281" s="16"/>
      <c r="N281" s="11"/>
      <c r="O281" s="11"/>
      <c r="P281" s="11"/>
      <c r="Q281" s="25"/>
    </row>
    <row r="282" ht="22.5" customHeight="1">
      <c r="A282" s="77"/>
      <c r="B282" s="33"/>
      <c r="C282" s="12" t="n">
        <v>8628042</v>
      </c>
      <c r="D282" s="12" t="s">
        <v>30</v>
      </c>
      <c r="E282" s="12" t="s">
        <v>14</v>
      </c>
      <c r="F282" s="12" t="s">
        <v>26</v>
      </c>
      <c r="G282" s="23" t="n">
        <v>0.48</v>
      </c>
      <c r="H282" s="12" t="n">
        <v>500</v>
      </c>
      <c r="I282" s="20" t="n">
        <f>G282*H282*7</f>
        <v>1680</v>
      </c>
      <c r="J282" s="12" t="s">
        <v>119</v>
      </c>
      <c r="K282" s="16" t="n">
        <v>2948</v>
      </c>
      <c r="L282" s="14" t="n">
        <v>1538</v>
      </c>
      <c r="M282" s="16" t="n">
        <v>27</v>
      </c>
      <c r="N282" s="11" t="n">
        <v>0.01</v>
      </c>
      <c r="O282" s="11" t="n">
        <v>0.5</v>
      </c>
      <c r="P282" s="11" t="n">
        <v>13.48</v>
      </c>
      <c r="Q282" s="22" t="n">
        <f>M284/H282</f>
        <v>0</v>
      </c>
    </row>
    <row r="283" ht="22.5" customHeight="1">
      <c r="A283" s="77"/>
      <c r="B283" s="33"/>
      <c r="C283" s="12"/>
      <c r="D283" s="19"/>
      <c r="E283" s="19"/>
      <c r="F283" s="19"/>
      <c r="G283" s="28"/>
      <c r="H283" s="19"/>
      <c r="I283" s="19"/>
      <c r="J283" s="12" t="s">
        <v>120</v>
      </c>
      <c r="K283" s="16" t="n">
        <v>23567</v>
      </c>
      <c r="L283" s="14" t="n">
        <v>10703</v>
      </c>
      <c r="M283" s="16" t="n">
        <v>218</v>
      </c>
      <c r="N283" s="11" t="n">
        <v>0.01</v>
      </c>
      <c r="O283" s="11" t="n">
        <v>0.36</v>
      </c>
      <c r="P283" s="11" t="n">
        <v>78.76</v>
      </c>
      <c r="Q283" s="25"/>
    </row>
    <row r="284" ht="22.5" customHeight="1">
      <c r="A284" s="77"/>
      <c r="B284" s="33"/>
      <c r="C284" s="12"/>
      <c r="D284" s="19"/>
      <c r="E284" s="19"/>
      <c r="F284" s="19"/>
      <c r="G284" s="28"/>
      <c r="H284" s="19"/>
      <c r="I284" s="19"/>
      <c r="J284" s="12" t="s">
        <v>121</v>
      </c>
      <c r="K284" s="16"/>
      <c r="L284" s="14"/>
      <c r="M284" s="10"/>
      <c r="N284" s="11"/>
      <c r="O284" s="11"/>
      <c r="P284" s="11"/>
      <c r="Q284" s="25"/>
    </row>
    <row r="285" ht="22.5" customHeight="1">
      <c r="A285" s="77"/>
      <c r="B285" s="33"/>
      <c r="C285" s="12" t="n">
        <v>9297014</v>
      </c>
      <c r="D285" s="12" t="s">
        <v>13</v>
      </c>
      <c r="E285" s="12" t="s">
        <v>14</v>
      </c>
      <c r="F285" s="12" t="s">
        <v>26</v>
      </c>
      <c r="G285" s="23" t="n">
        <v>0.19</v>
      </c>
      <c r="H285" s="12" t="n">
        <v>300</v>
      </c>
      <c r="I285" s="20" t="n">
        <f>G285*H285*7</f>
        <v>399</v>
      </c>
      <c r="J285" s="12" t="s">
        <v>119</v>
      </c>
      <c r="K285" s="16" t="n">
        <v>3208</v>
      </c>
      <c r="L285" s="14" t="n">
        <v>417</v>
      </c>
      <c r="M285" s="16" t="n">
        <v>31</v>
      </c>
      <c r="N285" s="11" t="n">
        <v>0.02</v>
      </c>
      <c r="O285" s="11" t="n">
        <v>0.21</v>
      </c>
      <c r="P285" s="11" t="n">
        <v>6.44</v>
      </c>
      <c r="Q285" s="22" t="n">
        <f>M287/H285</f>
        <v>0</v>
      </c>
    </row>
    <row r="286" ht="22.5" customHeight="1">
      <c r="A286" s="77"/>
      <c r="B286" s="33"/>
      <c r="C286" s="12"/>
      <c r="D286" s="19"/>
      <c r="E286" s="19"/>
      <c r="F286" s="19"/>
      <c r="G286" s="28"/>
      <c r="H286" s="19"/>
      <c r="I286" s="19"/>
      <c r="J286" s="12" t="s">
        <v>120</v>
      </c>
      <c r="K286" s="16" t="n">
        <v>13070</v>
      </c>
      <c r="L286" s="14" t="n">
        <v>1148</v>
      </c>
      <c r="M286" s="10" t="n">
        <v>87</v>
      </c>
      <c r="N286" s="11" t="n">
        <v>0.02</v>
      </c>
      <c r="O286" s="11" t="n">
        <v>0.2</v>
      </c>
      <c r="P286" s="11" t="n">
        <v>17</v>
      </c>
      <c r="Q286" s="25"/>
    </row>
    <row r="287" ht="22.5" customHeight="1">
      <c r="A287" s="77"/>
      <c r="B287" s="33"/>
      <c r="C287" s="12"/>
      <c r="D287" s="19"/>
      <c r="E287" s="19"/>
      <c r="F287" s="19"/>
      <c r="G287" s="28"/>
      <c r="H287" s="19"/>
      <c r="I287" s="19"/>
      <c r="J287" s="12" t="s">
        <v>121</v>
      </c>
      <c r="K287" s="16"/>
      <c r="L287" s="14"/>
      <c r="M287" s="10"/>
      <c r="N287" s="11"/>
      <c r="O287" s="11"/>
      <c r="P287" s="11"/>
      <c r="Q287" s="25"/>
    </row>
    <row r="288" ht="22.5" customHeight="1">
      <c r="A288" s="77"/>
      <c r="B288" s="33"/>
      <c r="C288" s="12" t="n">
        <v>7815836</v>
      </c>
      <c r="D288" s="12" t="s">
        <v>67</v>
      </c>
      <c r="E288" s="12" t="s">
        <v>39</v>
      </c>
      <c r="F288" s="12" t="s">
        <v>15</v>
      </c>
      <c r="G288" s="23" t="n">
        <v>0.08</v>
      </c>
      <c r="H288" s="12" t="n">
        <v>12000</v>
      </c>
      <c r="I288" s="20" t="n">
        <f>G288*H288*7</f>
        <v>6720</v>
      </c>
      <c r="J288" s="12" t="s">
        <v>119</v>
      </c>
      <c r="K288" s="16" t="n">
        <v>21401</v>
      </c>
      <c r="L288" s="14" t="n">
        <v>5495</v>
      </c>
      <c r="M288" s="16" t="n">
        <v>114</v>
      </c>
      <c r="N288" s="11" t="n">
        <v>0.002</v>
      </c>
      <c r="O288" s="11" t="n">
        <v>0.101</v>
      </c>
      <c r="P288" s="11" t="n">
        <v>11.47</v>
      </c>
      <c r="Q288" s="22" t="n">
        <f>M290/H288</f>
        <v>0</v>
      </c>
    </row>
    <row r="289" ht="22.5" customHeight="1">
      <c r="A289" s="77"/>
      <c r="B289" s="33"/>
      <c r="C289" s="12"/>
      <c r="D289" s="19"/>
      <c r="E289" s="19"/>
      <c r="F289" s="19"/>
      <c r="G289" s="28"/>
      <c r="H289" s="19"/>
      <c r="I289" s="19"/>
      <c r="J289" s="12" t="s">
        <v>120</v>
      </c>
      <c r="K289" s="16" t="n">
        <v>220981</v>
      </c>
      <c r="L289" s="14" t="n">
        <v>60037</v>
      </c>
      <c r="M289" s="16" t="n">
        <v>1389</v>
      </c>
      <c r="N289" s="11" t="n">
        <v>0.002</v>
      </c>
      <c r="O289" s="11" t="n">
        <v>0.1</v>
      </c>
      <c r="P289" s="11" t="n">
        <v>139.47</v>
      </c>
      <c r="Q289" s="25"/>
    </row>
    <row r="290" ht="22.5" customHeight="1">
      <c r="A290" s="77"/>
      <c r="B290" s="33"/>
      <c r="C290" s="12"/>
      <c r="D290" s="19"/>
      <c r="E290" s="19"/>
      <c r="F290" s="19"/>
      <c r="G290" s="28"/>
      <c r="H290" s="19"/>
      <c r="I290" s="19"/>
      <c r="J290" s="12" t="s">
        <v>121</v>
      </c>
      <c r="K290" s="16"/>
      <c r="L290" s="14"/>
      <c r="M290" s="16"/>
      <c r="N290" s="11"/>
      <c r="O290" s="11"/>
      <c r="P290" s="11"/>
      <c r="Q290" s="25"/>
    </row>
    <row r="291" ht="22.5" customHeight="1">
      <c r="A291" s="77"/>
      <c r="B291" s="33"/>
      <c r="C291" s="12" t="n">
        <v>8312006</v>
      </c>
      <c r="D291" s="12" t="s">
        <v>68</v>
      </c>
      <c r="E291" s="12" t="s">
        <v>14</v>
      </c>
      <c r="F291" s="12" t="s">
        <v>15</v>
      </c>
      <c r="G291" s="23" t="n">
        <v>0.12</v>
      </c>
      <c r="H291" s="13" t="n">
        <v>50</v>
      </c>
      <c r="I291" s="20" t="n">
        <f>G291*H291*7</f>
        <v>42</v>
      </c>
      <c r="J291" s="12" t="s">
        <v>119</v>
      </c>
      <c r="K291" s="16" t="n">
        <v>15</v>
      </c>
      <c r="L291" s="16" t="n">
        <v>4</v>
      </c>
      <c r="M291" s="16" t="n">
        <v>0</v>
      </c>
      <c r="N291" s="11" t="n">
        <v>0</v>
      </c>
      <c r="O291" s="11" t="n">
        <v>0</v>
      </c>
      <c r="P291" s="11" t="n">
        <v>0</v>
      </c>
      <c r="Q291" s="22" t="n">
        <f>M293/H291</f>
        <v>0</v>
      </c>
    </row>
    <row r="292" ht="22.5" customHeight="1">
      <c r="A292" s="77"/>
      <c r="B292" s="33"/>
      <c r="C292" s="12"/>
      <c r="D292" s="19"/>
      <c r="E292" s="19"/>
      <c r="F292" s="19"/>
      <c r="G292" s="28"/>
      <c r="H292" s="28"/>
      <c r="I292" s="19"/>
      <c r="J292" s="12" t="s">
        <v>120</v>
      </c>
      <c r="K292" s="16" t="n">
        <v>6492</v>
      </c>
      <c r="L292" s="14" t="n">
        <v>1575</v>
      </c>
      <c r="M292" s="16" t="n">
        <v>17</v>
      </c>
      <c r="N292" s="11" t="n">
        <v>0.001</v>
      </c>
      <c r="O292" s="11" t="n">
        <v>0.12</v>
      </c>
      <c r="P292" s="11" t="n">
        <v>2.04</v>
      </c>
      <c r="Q292" s="25"/>
    </row>
    <row r="293" ht="22.5" customHeight="1">
      <c r="A293" s="77"/>
      <c r="B293" s="33"/>
      <c r="C293" s="12"/>
      <c r="D293" s="19"/>
      <c r="E293" s="19"/>
      <c r="F293" s="19"/>
      <c r="G293" s="28"/>
      <c r="H293" s="28"/>
      <c r="I293" s="19"/>
      <c r="J293" s="12" t="s">
        <v>121</v>
      </c>
      <c r="K293" s="16"/>
      <c r="L293" s="14"/>
      <c r="M293" s="16"/>
      <c r="N293" s="11"/>
      <c r="O293" s="11"/>
      <c r="P293" s="11"/>
      <c r="Q293" s="25"/>
    </row>
    <row r="294" ht="22.5" customHeight="1">
      <c r="A294" s="77"/>
      <c r="B294" s="33"/>
      <c r="C294" s="12" t="n">
        <v>91467820</v>
      </c>
      <c r="D294" s="12" t="s">
        <v>69</v>
      </c>
      <c r="E294" s="12" t="s">
        <v>39</v>
      </c>
      <c r="F294" s="12" t="s">
        <v>15</v>
      </c>
      <c r="G294" s="23" t="n">
        <v>0.1</v>
      </c>
      <c r="H294" s="13" t="n">
        <v>300</v>
      </c>
      <c r="I294" s="20" t="n">
        <f>G294*H294*7</f>
        <v>210</v>
      </c>
      <c r="J294" s="12" t="s">
        <v>119</v>
      </c>
      <c r="K294" s="16" t="n">
        <v>2199</v>
      </c>
      <c r="L294" s="14" t="n">
        <v>640</v>
      </c>
      <c r="M294" s="16" t="n">
        <v>18</v>
      </c>
      <c r="N294" s="11" t="n">
        <v>0.003</v>
      </c>
      <c r="O294" s="11" t="n">
        <v>0.1</v>
      </c>
      <c r="P294" s="11" t="n">
        <v>1.8</v>
      </c>
      <c r="Q294" s="22" t="n">
        <f>M296/H294</f>
        <v>0</v>
      </c>
    </row>
    <row r="295" ht="22.5" customHeight="1">
      <c r="A295" s="77"/>
      <c r="B295" s="33"/>
      <c r="C295" s="12"/>
      <c r="D295" s="19"/>
      <c r="E295" s="19"/>
      <c r="F295" s="19"/>
      <c r="G295" s="28"/>
      <c r="H295" s="28"/>
      <c r="I295" s="19"/>
      <c r="J295" s="12" t="s">
        <v>120</v>
      </c>
      <c r="K295" s="16" t="n">
        <v>105360</v>
      </c>
      <c r="L295" s="14" t="n">
        <v>35306</v>
      </c>
      <c r="M295" s="16" t="n">
        <v>267</v>
      </c>
      <c r="N295" s="11" t="n">
        <v>0.001</v>
      </c>
      <c r="O295" s="11" t="n">
        <v>0.1</v>
      </c>
      <c r="P295" s="11" t="n">
        <v>26.7</v>
      </c>
      <c r="Q295" s="25"/>
    </row>
    <row r="296" ht="22.5" customHeight="1">
      <c r="A296" s="77"/>
      <c r="B296" s="33"/>
      <c r="C296" s="12"/>
      <c r="D296" s="19"/>
      <c r="E296" s="19"/>
      <c r="F296" s="19"/>
      <c r="G296" s="28"/>
      <c r="H296" s="28"/>
      <c r="I296" s="19"/>
      <c r="J296" s="12" t="s">
        <v>121</v>
      </c>
      <c r="K296" s="16"/>
      <c r="L296" s="14"/>
      <c r="M296" s="16"/>
      <c r="N296" s="11"/>
      <c r="O296" s="11"/>
      <c r="P296" s="11"/>
      <c r="Q296" s="25"/>
    </row>
    <row r="297" ht="22.5" customHeight="1">
      <c r="A297" s="77"/>
      <c r="B297" s="33"/>
      <c r="C297" s="12" t="n">
        <v>91467821</v>
      </c>
      <c r="D297" s="12" t="s">
        <v>69</v>
      </c>
      <c r="E297" s="12" t="s">
        <v>17</v>
      </c>
      <c r="F297" s="12" t="s">
        <v>15</v>
      </c>
      <c r="G297" s="23" t="n">
        <v>0.17</v>
      </c>
      <c r="H297" s="13" t="n">
        <v>100</v>
      </c>
      <c r="I297" s="20" t="n">
        <f>G297*H297*7</f>
        <v>119</v>
      </c>
      <c r="J297" s="12" t="s">
        <v>119</v>
      </c>
      <c r="K297" s="16" t="n">
        <v>2740</v>
      </c>
      <c r="L297" s="16" t="n">
        <v>431</v>
      </c>
      <c r="M297" s="16" t="n">
        <v>8</v>
      </c>
      <c r="N297" s="11" t="n">
        <v>0.003</v>
      </c>
      <c r="O297" s="11" t="n">
        <v>0.17</v>
      </c>
      <c r="P297" s="11" t="n">
        <v>1.36</v>
      </c>
      <c r="Q297" s="22" t="n">
        <f>M299/H297</f>
        <v>0</v>
      </c>
    </row>
    <row r="298" ht="22.5" customHeight="1">
      <c r="A298" s="77"/>
      <c r="B298" s="33"/>
      <c r="C298" s="12"/>
      <c r="D298" s="19"/>
      <c r="E298" s="19"/>
      <c r="F298" s="19"/>
      <c r="G298" s="28"/>
      <c r="H298" s="28"/>
      <c r="I298" s="19"/>
      <c r="J298" s="12" t="s">
        <v>120</v>
      </c>
      <c r="K298" s="16" t="n">
        <v>34281</v>
      </c>
      <c r="L298" s="14" t="n">
        <v>6853</v>
      </c>
      <c r="M298" s="16" t="n">
        <v>59</v>
      </c>
      <c r="N298" s="11" t="n">
        <v>0.001</v>
      </c>
      <c r="O298" s="11" t="n">
        <v>0.17</v>
      </c>
      <c r="P298" s="11" t="n">
        <v>10.03</v>
      </c>
      <c r="Q298" s="25"/>
    </row>
    <row r="299" ht="22.5" customHeight="1">
      <c r="A299" s="77"/>
      <c r="B299" s="33"/>
      <c r="C299" s="12"/>
      <c r="D299" s="19"/>
      <c r="E299" s="19"/>
      <c r="F299" s="19"/>
      <c r="G299" s="28"/>
      <c r="H299" s="28"/>
      <c r="I299" s="19"/>
      <c r="J299" s="12" t="s">
        <v>121</v>
      </c>
      <c r="K299" s="16"/>
      <c r="L299" s="14"/>
      <c r="M299" s="16"/>
      <c r="N299" s="11"/>
      <c r="O299" s="11"/>
      <c r="P299" s="11"/>
      <c r="Q299" s="25"/>
    </row>
    <row r="300" ht="22.5" customHeight="1">
      <c r="A300" s="77"/>
      <c r="B300" s="33"/>
      <c r="C300" s="12" t="n">
        <v>10295313</v>
      </c>
      <c r="D300" s="12" t="s">
        <v>68</v>
      </c>
      <c r="E300" s="12" t="s">
        <v>14</v>
      </c>
      <c r="F300" s="12" t="s">
        <v>15</v>
      </c>
      <c r="G300" s="23" t="n">
        <v>3</v>
      </c>
      <c r="H300" s="13" t="n">
        <v>100</v>
      </c>
      <c r="I300" s="20" t="n">
        <f>G300*H300*7</f>
        <v>2100</v>
      </c>
      <c r="J300" s="12" t="s">
        <v>119</v>
      </c>
      <c r="K300" s="16" t="n">
        <v>3</v>
      </c>
      <c r="L300" s="16" t="n">
        <v>0</v>
      </c>
      <c r="M300" s="16" t="n">
        <v>0</v>
      </c>
      <c r="N300" s="11" t="n">
        <v>0</v>
      </c>
      <c r="O300" s="11" t="n">
        <v>0</v>
      </c>
      <c r="P300" s="11" t="n">
        <v>0</v>
      </c>
      <c r="Q300" s="22" t="n">
        <f>M302/H300</f>
        <v>0</v>
      </c>
    </row>
    <row r="301" ht="22.5" customHeight="1">
      <c r="A301" s="77"/>
      <c r="B301" s="33"/>
      <c r="C301" s="12"/>
      <c r="D301" s="19"/>
      <c r="E301" s="19"/>
      <c r="F301" s="19"/>
      <c r="G301" s="28"/>
      <c r="H301" s="28"/>
      <c r="I301" s="19"/>
      <c r="J301" s="12" t="s">
        <v>120</v>
      </c>
      <c r="K301" s="16" t="n">
        <v>347</v>
      </c>
      <c r="L301" s="14" t="n">
        <v>0</v>
      </c>
      <c r="M301" s="14" t="n">
        <v>0</v>
      </c>
      <c r="N301" s="11" t="n">
        <v>0</v>
      </c>
      <c r="O301" s="11" t="n">
        <v>0</v>
      </c>
      <c r="P301" s="11" t="n">
        <v>0</v>
      </c>
      <c r="Q301" s="25"/>
    </row>
    <row r="302" ht="22.5" customHeight="1">
      <c r="A302" s="77"/>
      <c r="B302" s="33"/>
      <c r="C302" s="12"/>
      <c r="D302" s="19"/>
      <c r="E302" s="19"/>
      <c r="F302" s="19"/>
      <c r="G302" s="28"/>
      <c r="H302" s="28"/>
      <c r="I302" s="19"/>
      <c r="J302" s="12" t="s">
        <v>121</v>
      </c>
      <c r="K302" s="16"/>
      <c r="L302" s="14"/>
      <c r="M302" s="16"/>
      <c r="N302" s="11"/>
      <c r="O302" s="11"/>
      <c r="P302" s="11"/>
      <c r="Q302" s="25"/>
    </row>
    <row r="303" ht="22.5" customHeight="1">
      <c r="A303" s="77"/>
      <c r="B303" s="33"/>
      <c r="C303" s="12" t="n">
        <v>91496145</v>
      </c>
      <c r="D303" s="12" t="s">
        <v>69</v>
      </c>
      <c r="E303" s="12" t="s">
        <v>63</v>
      </c>
      <c r="F303" s="12" t="s">
        <v>15</v>
      </c>
      <c r="G303" s="23" t="n">
        <v>0.14</v>
      </c>
      <c r="H303" s="13" t="n">
        <v>50</v>
      </c>
      <c r="I303" s="20" t="n">
        <f>G303*H303*7</f>
        <v>49</v>
      </c>
      <c r="J303" s="12" t="s">
        <v>119</v>
      </c>
      <c r="K303" s="16" t="n">
        <v>1183</v>
      </c>
      <c r="L303" s="16" t="n">
        <v>160</v>
      </c>
      <c r="M303" s="14" t="n">
        <v>2</v>
      </c>
      <c r="N303" s="11" t="n">
        <v>0.002</v>
      </c>
      <c r="O303" s="11" t="n">
        <v>0.15</v>
      </c>
      <c r="P303" s="11" t="n">
        <v>0.3</v>
      </c>
      <c r="Q303" s="22" t="n">
        <f>M305/H303</f>
        <v>0</v>
      </c>
    </row>
    <row r="304" ht="22.5" customHeight="1">
      <c r="A304" s="77"/>
      <c r="B304" s="33"/>
      <c r="C304" s="12"/>
      <c r="D304" s="19"/>
      <c r="E304" s="19"/>
      <c r="F304" s="19"/>
      <c r="G304" s="28"/>
      <c r="H304" s="28"/>
      <c r="I304" s="19"/>
      <c r="J304" s="12" t="s">
        <v>120</v>
      </c>
      <c r="K304" s="16" t="n">
        <v>43465</v>
      </c>
      <c r="L304" s="14" t="n">
        <v>14843</v>
      </c>
      <c r="M304" s="16" t="n">
        <v>50</v>
      </c>
      <c r="N304" s="11" t="n">
        <v>0.001</v>
      </c>
      <c r="O304" s="11" t="n">
        <v>0.15</v>
      </c>
      <c r="P304" s="11" t="n">
        <v>7.5</v>
      </c>
      <c r="Q304" s="25"/>
    </row>
    <row r="305" ht="22.5" customHeight="1">
      <c r="A305" s="77"/>
      <c r="B305" s="33"/>
      <c r="C305" s="12"/>
      <c r="D305" s="19"/>
      <c r="E305" s="19"/>
      <c r="F305" s="19"/>
      <c r="G305" s="28"/>
      <c r="H305" s="28"/>
      <c r="I305" s="19"/>
      <c r="J305" s="12" t="s">
        <v>121</v>
      </c>
      <c r="K305" s="16"/>
      <c r="L305" s="14"/>
      <c r="M305" s="16"/>
      <c r="N305" s="11"/>
      <c r="O305" s="11"/>
      <c r="P305" s="11"/>
      <c r="Q305" s="25"/>
    </row>
    <row r="306" ht="22.5" customHeight="1">
      <c r="A306" s="77"/>
      <c r="B306" s="33"/>
      <c r="C306" s="12" t="n">
        <v>91496146</v>
      </c>
      <c r="D306" s="12" t="s">
        <v>69</v>
      </c>
      <c r="E306" s="12" t="s">
        <v>47</v>
      </c>
      <c r="F306" s="12" t="s">
        <v>15</v>
      </c>
      <c r="G306" s="23" t="n">
        <v>0.14</v>
      </c>
      <c r="H306" s="13" t="n">
        <v>200</v>
      </c>
      <c r="I306" s="20" t="n">
        <f>G306*H306*7</f>
        <v>196</v>
      </c>
      <c r="J306" s="12" t="s">
        <v>119</v>
      </c>
      <c r="K306" s="16" t="n">
        <v>2666</v>
      </c>
      <c r="L306" s="16" t="n">
        <v>492</v>
      </c>
      <c r="M306" s="16" t="n">
        <v>0</v>
      </c>
      <c r="N306" s="11" t="n">
        <v>0</v>
      </c>
      <c r="O306" s="11" t="n">
        <v>0</v>
      </c>
      <c r="P306" s="11" t="n">
        <v>0</v>
      </c>
      <c r="Q306" s="22" t="n">
        <f>M308/H306</f>
        <v>0</v>
      </c>
    </row>
    <row r="307" ht="22.5" customHeight="1">
      <c r="A307" s="77"/>
      <c r="B307" s="33"/>
      <c r="C307" s="12"/>
      <c r="D307" s="19"/>
      <c r="E307" s="19"/>
      <c r="F307" s="19"/>
      <c r="G307" s="28"/>
      <c r="H307" s="28"/>
      <c r="I307" s="19"/>
      <c r="J307" s="12" t="s">
        <v>120</v>
      </c>
      <c r="K307" s="16" t="n">
        <v>41312</v>
      </c>
      <c r="L307" s="14" t="n">
        <v>14179</v>
      </c>
      <c r="M307" s="16" t="n">
        <v>93</v>
      </c>
      <c r="N307" s="11" t="n">
        <v>0.001</v>
      </c>
      <c r="O307" s="11" t="n">
        <v>0.14</v>
      </c>
      <c r="P307" s="11" t="n">
        <v>13.02</v>
      </c>
      <c r="Q307" s="25"/>
    </row>
    <row r="308" ht="22.5" customHeight="1">
      <c r="A308" s="77"/>
      <c r="B308" s="33"/>
      <c r="C308" s="12"/>
      <c r="D308" s="19"/>
      <c r="E308" s="19"/>
      <c r="F308" s="19"/>
      <c r="G308" s="28"/>
      <c r="H308" s="28"/>
      <c r="I308" s="19"/>
      <c r="J308" s="12" t="s">
        <v>121</v>
      </c>
      <c r="K308" s="16"/>
      <c r="L308" s="14"/>
      <c r="M308" s="16"/>
      <c r="N308" s="11"/>
      <c r="O308" s="11"/>
      <c r="P308" s="11"/>
      <c r="Q308" s="25"/>
    </row>
    <row r="309" ht="22.5" customHeight="1">
      <c r="A309" s="77"/>
      <c r="B309" s="33"/>
      <c r="C309" s="12" t="n">
        <v>91496147</v>
      </c>
      <c r="D309" s="12" t="s">
        <v>69</v>
      </c>
      <c r="E309" s="12" t="s">
        <v>11</v>
      </c>
      <c r="F309" s="12" t="s">
        <v>15</v>
      </c>
      <c r="G309" s="23" t="n">
        <v>0.14</v>
      </c>
      <c r="H309" s="13" t="n">
        <v>150</v>
      </c>
      <c r="I309" s="20" t="n">
        <f>G309*H309*7</f>
        <v>147</v>
      </c>
      <c r="J309" s="12" t="s">
        <v>119</v>
      </c>
      <c r="K309" s="16" t="n">
        <v>5688</v>
      </c>
      <c r="L309" s="14" t="n">
        <v>1730</v>
      </c>
      <c r="M309" s="16" t="n">
        <v>52</v>
      </c>
      <c r="N309" s="11" t="n">
        <v>0.004</v>
      </c>
      <c r="O309" s="11" t="n">
        <v>0.13</v>
      </c>
      <c r="P309" s="11" t="n">
        <v>6.76</v>
      </c>
      <c r="Q309" s="22" t="n">
        <f>M311/H309</f>
        <v>0</v>
      </c>
    </row>
    <row r="310" ht="22.5" customHeight="1">
      <c r="A310" s="77"/>
      <c r="B310" s="33"/>
      <c r="C310" s="12"/>
      <c r="D310" s="19"/>
      <c r="E310" s="19"/>
      <c r="F310" s="19"/>
      <c r="G310" s="28"/>
      <c r="H310" s="28"/>
      <c r="I310" s="19"/>
      <c r="J310" s="12" t="s">
        <v>120</v>
      </c>
      <c r="K310" s="16" t="n">
        <v>18329</v>
      </c>
      <c r="L310" s="14" t="n">
        <v>2955</v>
      </c>
      <c r="M310" s="16" t="n">
        <v>71</v>
      </c>
      <c r="N310" s="11" t="n">
        <v>0.003</v>
      </c>
      <c r="O310" s="11" t="n">
        <v>0.13</v>
      </c>
      <c r="P310" s="11" t="n">
        <v>9.23</v>
      </c>
      <c r="Q310" s="25"/>
    </row>
    <row r="311" ht="22.5" customHeight="1">
      <c r="A311" s="77"/>
      <c r="B311" s="33"/>
      <c r="C311" s="12"/>
      <c r="D311" s="19"/>
      <c r="E311" s="19"/>
      <c r="F311" s="19"/>
      <c r="G311" s="28"/>
      <c r="H311" s="28"/>
      <c r="I311" s="19"/>
      <c r="J311" s="12" t="s">
        <v>121</v>
      </c>
      <c r="K311" s="16"/>
      <c r="L311" s="14"/>
      <c r="M311" s="16"/>
      <c r="N311" s="11"/>
      <c r="O311" s="11"/>
      <c r="P311" s="11"/>
      <c r="Q311" s="25"/>
    </row>
    <row r="312" ht="22.5" customHeight="1">
      <c r="A312" s="77"/>
      <c r="B312" s="33"/>
      <c r="C312" s="12" t="n">
        <v>91496148</v>
      </c>
      <c r="D312" s="12" t="s">
        <v>69</v>
      </c>
      <c r="E312" s="12" t="s">
        <v>14</v>
      </c>
      <c r="F312" s="12" t="s">
        <v>15</v>
      </c>
      <c r="G312" s="23" t="n">
        <v>0.15</v>
      </c>
      <c r="H312" s="13" t="n">
        <v>160</v>
      </c>
      <c r="I312" s="20" t="n">
        <f>G312*H312*7</f>
        <v>168</v>
      </c>
      <c r="J312" s="12" t="s">
        <v>119</v>
      </c>
      <c r="K312" s="16" t="n">
        <v>12</v>
      </c>
      <c r="L312" s="14" t="n">
        <v>2</v>
      </c>
      <c r="M312" s="16" t="n">
        <v>0</v>
      </c>
      <c r="N312" s="11" t="n">
        <v>0</v>
      </c>
      <c r="O312" s="11" t="n">
        <v>0</v>
      </c>
      <c r="P312" s="11" t="n">
        <v>0</v>
      </c>
      <c r="Q312" s="22" t="n">
        <f>M314/H312</f>
        <v>0</v>
      </c>
    </row>
    <row r="313" ht="22.5" customHeight="1">
      <c r="A313" s="77"/>
      <c r="B313" s="33"/>
      <c r="C313" s="12"/>
      <c r="D313" s="19"/>
      <c r="E313" s="19"/>
      <c r="F313" s="19"/>
      <c r="G313" s="28"/>
      <c r="H313" s="28"/>
      <c r="I313" s="19"/>
      <c r="J313" s="12" t="s">
        <v>120</v>
      </c>
      <c r="K313" s="16" t="n">
        <v>13980</v>
      </c>
      <c r="L313" s="14" t="n">
        <v>4897</v>
      </c>
      <c r="M313" s="16" t="n">
        <v>113</v>
      </c>
      <c r="N313" s="11" t="n">
        <v>0.003</v>
      </c>
      <c r="O313" s="11" t="n">
        <v>0.15</v>
      </c>
      <c r="P313" s="11" t="n">
        <v>16.95</v>
      </c>
      <c r="Q313" s="25"/>
    </row>
    <row r="314" ht="22.5" customHeight="1">
      <c r="A314" s="77"/>
      <c r="B314" s="33"/>
      <c r="C314" s="12"/>
      <c r="D314" s="19"/>
      <c r="E314" s="19"/>
      <c r="F314" s="19"/>
      <c r="G314" s="28"/>
      <c r="H314" s="28"/>
      <c r="I314" s="19"/>
      <c r="J314" s="12" t="s">
        <v>121</v>
      </c>
      <c r="K314" s="16"/>
      <c r="L314" s="14"/>
      <c r="M314" s="16"/>
      <c r="N314" s="11"/>
      <c r="O314" s="11"/>
      <c r="P314" s="11"/>
      <c r="Q314" s="25"/>
    </row>
    <row r="315" ht="22.5" customHeight="1">
      <c r="A315" s="77"/>
      <c r="B315" s="33"/>
      <c r="C315" s="12" t="n">
        <v>10765365</v>
      </c>
      <c r="D315" s="12" t="s">
        <v>70</v>
      </c>
      <c r="E315" s="12" t="s">
        <v>63</v>
      </c>
      <c r="F315" s="12" t="s">
        <v>15</v>
      </c>
      <c r="G315" s="23" t="n">
        <v>0.19</v>
      </c>
      <c r="H315" s="13" t="n">
        <v>100</v>
      </c>
      <c r="I315" s="20" t="n">
        <f>G315*H315*7</f>
        <v>133</v>
      </c>
      <c r="J315" s="12" t="s">
        <v>119</v>
      </c>
      <c r="K315" s="16" t="n">
        <v>8909</v>
      </c>
      <c r="L315" s="16" t="n">
        <v>94</v>
      </c>
      <c r="M315" s="16" t="n">
        <v>1</v>
      </c>
      <c r="N315" s="11" t="n">
        <v>0.002</v>
      </c>
      <c r="O315" s="11" t="n">
        <v>0.18</v>
      </c>
      <c r="P315" s="11" t="n">
        <v>0.18</v>
      </c>
      <c r="Q315" s="22" t="n">
        <f>M317/H315</f>
        <v>0</v>
      </c>
    </row>
    <row r="316" ht="22.5" customHeight="1">
      <c r="A316" s="77"/>
      <c r="B316" s="33"/>
      <c r="C316" s="12"/>
      <c r="D316" s="19"/>
      <c r="E316" s="19"/>
      <c r="F316" s="19"/>
      <c r="G316" s="28"/>
      <c r="H316" s="28"/>
      <c r="I316" s="19"/>
      <c r="J316" s="12" t="s">
        <v>120</v>
      </c>
      <c r="K316" s="16" t="n">
        <v>59614</v>
      </c>
      <c r="L316" s="14" t="n">
        <v>806</v>
      </c>
      <c r="M316" s="16" t="n">
        <v>79</v>
      </c>
      <c r="N316" s="11" t="n">
        <v>0.018</v>
      </c>
      <c r="O316" s="11" t="n">
        <v>0.181</v>
      </c>
      <c r="P316" s="11" t="n">
        <v>14.28</v>
      </c>
      <c r="Q316" s="25"/>
    </row>
    <row r="317" ht="22.5" customHeight="1">
      <c r="A317" s="77"/>
      <c r="B317" s="33"/>
      <c r="C317" s="12"/>
      <c r="D317" s="19"/>
      <c r="E317" s="19"/>
      <c r="F317" s="19"/>
      <c r="G317" s="28"/>
      <c r="H317" s="28"/>
      <c r="I317" s="19"/>
      <c r="J317" s="12" t="s">
        <v>121</v>
      </c>
      <c r="K317" s="16"/>
      <c r="L317" s="14"/>
      <c r="M317" s="16"/>
      <c r="N317" s="11"/>
      <c r="O317" s="11"/>
      <c r="P317" s="11"/>
      <c r="Q317" s="25"/>
    </row>
    <row r="318" ht="22.5" customHeight="1">
      <c r="A318" s="77"/>
      <c r="B318" s="33"/>
      <c r="C318" s="12" t="n">
        <v>11079953</v>
      </c>
      <c r="D318" s="12" t="s">
        <v>66</v>
      </c>
      <c r="E318" s="12" t="s">
        <v>39</v>
      </c>
      <c r="F318" s="12" t="s">
        <v>15</v>
      </c>
      <c r="G318" s="23" t="n">
        <v>0.8</v>
      </c>
      <c r="H318" s="13" t="n">
        <v>100</v>
      </c>
      <c r="I318" s="20" t="n">
        <f>G318*H318*7</f>
        <v>560</v>
      </c>
      <c r="J318" s="12" t="s">
        <v>119</v>
      </c>
      <c r="K318" s="14" t="n">
        <v>766</v>
      </c>
      <c r="L318" s="14" t="n">
        <v>77</v>
      </c>
      <c r="M318" s="16" t="n">
        <v>0</v>
      </c>
      <c r="N318" s="11" t="n">
        <v>0</v>
      </c>
      <c r="O318" s="11" t="n">
        <v>0</v>
      </c>
      <c r="P318" s="11" t="n">
        <v>0</v>
      </c>
      <c r="Q318" s="22" t="n">
        <f>M320/H318</f>
        <v>0</v>
      </c>
    </row>
    <row r="319" ht="22.5" customHeight="1">
      <c r="A319" s="77"/>
      <c r="B319" s="33"/>
      <c r="C319" s="12"/>
      <c r="D319" s="19"/>
      <c r="E319" s="19"/>
      <c r="F319" s="19"/>
      <c r="G319" s="28"/>
      <c r="H319" s="28"/>
      <c r="I319" s="19"/>
      <c r="J319" s="12" t="s">
        <v>120</v>
      </c>
      <c r="K319" s="16" t="n">
        <v>7653</v>
      </c>
      <c r="L319" s="16" t="n">
        <v>1092</v>
      </c>
      <c r="M319" s="14" t="n">
        <v>0</v>
      </c>
      <c r="N319" s="11" t="n">
        <v>0</v>
      </c>
      <c r="O319" s="11" t="n">
        <v>0</v>
      </c>
      <c r="P319" s="11" t="n">
        <v>0</v>
      </c>
      <c r="Q319" s="25"/>
    </row>
    <row r="320" ht="22.5" customHeight="1">
      <c r="A320" s="77"/>
      <c r="B320" s="33"/>
      <c r="C320" s="12"/>
      <c r="D320" s="19"/>
      <c r="E320" s="19"/>
      <c r="F320" s="19"/>
      <c r="G320" s="28"/>
      <c r="H320" s="28"/>
      <c r="I320" s="19"/>
      <c r="J320" s="12" t="s">
        <v>121</v>
      </c>
      <c r="K320" s="16"/>
      <c r="L320" s="16"/>
      <c r="M320" s="16"/>
      <c r="N320" s="11"/>
      <c r="O320" s="11"/>
      <c r="P320" s="11"/>
      <c r="Q320" s="25"/>
    </row>
    <row r="321" ht="22.5" customHeight="1">
      <c r="A321" s="77"/>
      <c r="B321" s="33"/>
      <c r="C321" s="12" t="n">
        <v>11690181</v>
      </c>
      <c r="D321" s="12" t="s">
        <v>71</v>
      </c>
      <c r="E321" s="12" t="s">
        <v>14</v>
      </c>
      <c r="F321" s="12" t="s">
        <v>15</v>
      </c>
      <c r="G321" s="23" t="n">
        <v>0.45</v>
      </c>
      <c r="H321" s="13" t="n">
        <v>500</v>
      </c>
      <c r="I321" s="20" t="n">
        <f>G321*H321*7</f>
        <v>1575</v>
      </c>
      <c r="J321" s="12" t="s">
        <v>119</v>
      </c>
      <c r="K321" s="16" t="n">
        <v>1668</v>
      </c>
      <c r="L321" s="16" t="n">
        <v>56</v>
      </c>
      <c r="M321" s="16" t="n">
        <v>8</v>
      </c>
      <c r="N321" s="11" t="n">
        <v>0.06</v>
      </c>
      <c r="O321" s="11" t="n">
        <v>0.42</v>
      </c>
      <c r="P321" s="11" t="n">
        <v>3.36</v>
      </c>
      <c r="Q321" s="22" t="n">
        <f>M323/H321</f>
        <v>0</v>
      </c>
    </row>
    <row r="322" ht="22.5" customHeight="1">
      <c r="A322" s="77"/>
      <c r="B322" s="33"/>
      <c r="C322" s="12"/>
      <c r="D322" s="19"/>
      <c r="E322" s="19"/>
      <c r="F322" s="19"/>
      <c r="G322" s="28"/>
      <c r="H322" s="28"/>
      <c r="I322" s="19"/>
      <c r="J322" s="12" t="s">
        <v>120</v>
      </c>
      <c r="K322" s="16" t="n">
        <v>161813</v>
      </c>
      <c r="L322" s="14" t="n">
        <v>2291</v>
      </c>
      <c r="M322" s="16" t="n">
        <v>177</v>
      </c>
      <c r="N322" s="11" t="n">
        <v>0.032</v>
      </c>
      <c r="O322" s="11" t="n">
        <v>0.42</v>
      </c>
      <c r="P322" s="11" t="n">
        <v>74.34</v>
      </c>
      <c r="Q322" s="25"/>
    </row>
    <row r="323" ht="22.5" customHeight="1">
      <c r="A323" s="77"/>
      <c r="B323" s="33"/>
      <c r="C323" s="12"/>
      <c r="D323" s="19"/>
      <c r="E323" s="19"/>
      <c r="F323" s="19"/>
      <c r="G323" s="28"/>
      <c r="H323" s="28"/>
      <c r="I323" s="19"/>
      <c r="J323" s="12" t="s">
        <v>121</v>
      </c>
      <c r="K323" s="16"/>
      <c r="L323" s="14"/>
      <c r="M323" s="16"/>
      <c r="N323" s="11"/>
      <c r="O323" s="11"/>
      <c r="P323" s="11"/>
      <c r="Q323" s="25"/>
    </row>
    <row r="324" ht="22.5" customHeight="1">
      <c r="A324" s="77"/>
      <c r="B324" s="33"/>
      <c r="C324" s="12" t="n">
        <v>11836152</v>
      </c>
      <c r="D324" s="12" t="s">
        <v>67</v>
      </c>
      <c r="E324" s="12" t="s">
        <v>39</v>
      </c>
      <c r="F324" s="12" t="s">
        <v>15</v>
      </c>
      <c r="G324" s="23" t="n">
        <v>0.09</v>
      </c>
      <c r="H324" s="13" t="n">
        <v>100</v>
      </c>
      <c r="I324" s="20" t="n">
        <f>G324*H324*7</f>
        <v>63</v>
      </c>
      <c r="J324" s="12" t="s">
        <v>119</v>
      </c>
      <c r="K324" s="16" t="n">
        <v>90</v>
      </c>
      <c r="L324" s="14" t="n">
        <v>13</v>
      </c>
      <c r="M324" s="16" t="n">
        <v>0</v>
      </c>
      <c r="N324" s="11" t="n">
        <v>0</v>
      </c>
      <c r="O324" s="11" t="n">
        <v>0</v>
      </c>
      <c r="P324" s="11" t="n">
        <v>0</v>
      </c>
      <c r="Q324" s="22" t="n">
        <f>M326/H324</f>
        <v>0</v>
      </c>
    </row>
    <row r="325" ht="22.5" customHeight="1">
      <c r="A325" s="77"/>
      <c r="B325" s="33"/>
      <c r="C325" s="12"/>
      <c r="D325" s="19"/>
      <c r="E325" s="19"/>
      <c r="F325" s="19"/>
      <c r="G325" s="28"/>
      <c r="H325" s="28"/>
      <c r="I325" s="19"/>
      <c r="J325" s="12" t="s">
        <v>120</v>
      </c>
      <c r="K325" s="16" t="n">
        <v>1184</v>
      </c>
      <c r="L325" s="14" t="n">
        <v>151</v>
      </c>
      <c r="M325" s="16" t="n">
        <v>4</v>
      </c>
      <c r="N325" s="11" t="n">
        <v>0.002</v>
      </c>
      <c r="O325" s="11" t="n">
        <v>0.09</v>
      </c>
      <c r="P325" s="11" t="n">
        <v>0.36</v>
      </c>
      <c r="Q325" s="25"/>
    </row>
    <row r="326" ht="22.5" customHeight="1">
      <c r="A326" s="77"/>
      <c r="B326" s="33"/>
      <c r="C326" s="12"/>
      <c r="D326" s="19"/>
      <c r="E326" s="19"/>
      <c r="F326" s="19"/>
      <c r="G326" s="28"/>
      <c r="H326" s="28"/>
      <c r="I326" s="19"/>
      <c r="J326" s="12" t="s">
        <v>121</v>
      </c>
      <c r="K326" s="16"/>
      <c r="L326" s="14"/>
      <c r="M326" s="16"/>
      <c r="N326" s="11"/>
      <c r="O326" s="11"/>
      <c r="P326" s="11"/>
      <c r="Q326" s="25"/>
    </row>
    <row r="327" ht="22.5" customHeight="1">
      <c r="A327" s="77"/>
      <c r="B327" s="33"/>
      <c r="C327" s="12" t="n">
        <v>11862336</v>
      </c>
      <c r="D327" s="12" t="s">
        <v>64</v>
      </c>
      <c r="E327" s="12" t="s">
        <v>29</v>
      </c>
      <c r="F327" s="12" t="s">
        <v>15</v>
      </c>
      <c r="G327" s="23" t="n">
        <v>0.1</v>
      </c>
      <c r="H327" s="13" t="n">
        <v>100</v>
      </c>
      <c r="I327" s="20" t="n">
        <f>G327*H327*7</f>
        <v>70</v>
      </c>
      <c r="J327" s="12" t="s">
        <v>119</v>
      </c>
      <c r="K327" s="16" t="n">
        <v>24</v>
      </c>
      <c r="L327" s="14" t="n">
        <v>4</v>
      </c>
      <c r="M327" s="16" t="n">
        <v>0</v>
      </c>
      <c r="N327" s="11" t="n">
        <v>0</v>
      </c>
      <c r="O327" s="11" t="n">
        <v>0</v>
      </c>
      <c r="P327" s="11" t="n">
        <v>0</v>
      </c>
      <c r="Q327" s="22" t="n">
        <f>M329/H327</f>
        <v>0</v>
      </c>
    </row>
    <row r="328" ht="22.5" customHeight="1">
      <c r="A328" s="77"/>
      <c r="B328" s="33"/>
      <c r="C328" s="12"/>
      <c r="D328" s="19"/>
      <c r="E328" s="19"/>
      <c r="F328" s="19"/>
      <c r="G328" s="28"/>
      <c r="H328" s="28"/>
      <c r="I328" s="19"/>
      <c r="J328" s="12" t="s">
        <v>120</v>
      </c>
      <c r="K328" s="16" t="n">
        <v>823</v>
      </c>
      <c r="L328" s="14" t="n">
        <v>217</v>
      </c>
      <c r="M328" s="14" t="n">
        <v>0</v>
      </c>
      <c r="N328" s="11" t="n">
        <v>0</v>
      </c>
      <c r="O328" s="11" t="n">
        <v>0</v>
      </c>
      <c r="P328" s="11" t="n">
        <v>0</v>
      </c>
      <c r="Q328" s="25"/>
    </row>
    <row r="329" ht="22.5" customHeight="1">
      <c r="A329" s="77"/>
      <c r="B329" s="33"/>
      <c r="C329" s="12"/>
      <c r="D329" s="19"/>
      <c r="E329" s="19"/>
      <c r="F329" s="19"/>
      <c r="G329" s="28"/>
      <c r="H329" s="28"/>
      <c r="I329" s="19"/>
      <c r="J329" s="12" t="s">
        <v>121</v>
      </c>
      <c r="K329" s="16"/>
      <c r="L329" s="14"/>
      <c r="M329" s="16"/>
      <c r="N329" s="11"/>
      <c r="O329" s="11"/>
      <c r="P329" s="11"/>
      <c r="Q329" s="25"/>
    </row>
    <row r="330" ht="22.5" customHeight="1">
      <c r="A330" s="77"/>
      <c r="B330" s="33"/>
      <c r="C330" s="12" t="n">
        <v>11924259</v>
      </c>
      <c r="D330" s="12" t="s">
        <v>72</v>
      </c>
      <c r="E330" s="12" t="s">
        <v>39</v>
      </c>
      <c r="F330" s="12" t="s">
        <v>15</v>
      </c>
      <c r="G330" s="23" t="n">
        <v>0.12</v>
      </c>
      <c r="H330" s="13" t="n">
        <v>200</v>
      </c>
      <c r="I330" s="20" t="n">
        <f>G330*H330*7</f>
        <v>168</v>
      </c>
      <c r="J330" s="12" t="s">
        <v>119</v>
      </c>
      <c r="K330" s="16" t="n">
        <v>1808</v>
      </c>
      <c r="L330" s="14" t="n">
        <v>110</v>
      </c>
      <c r="M330" s="16" t="n">
        <v>1</v>
      </c>
      <c r="N330" s="11" t="n">
        <v>0.001</v>
      </c>
      <c r="O330" s="11" t="n">
        <v>0.12</v>
      </c>
      <c r="P330" s="11" t="n">
        <v>0.12</v>
      </c>
      <c r="Q330" s="22" t="n">
        <f>M332/H330</f>
        <v>0</v>
      </c>
    </row>
    <row r="331" ht="22.5" customHeight="1">
      <c r="A331" s="77"/>
      <c r="B331" s="33"/>
      <c r="C331" s="12"/>
      <c r="D331" s="19"/>
      <c r="E331" s="19"/>
      <c r="F331" s="19"/>
      <c r="G331" s="28"/>
      <c r="H331" s="28"/>
      <c r="I331" s="19"/>
      <c r="J331" s="12" t="s">
        <v>120</v>
      </c>
      <c r="K331" s="16" t="n">
        <v>61747</v>
      </c>
      <c r="L331" s="14" t="n">
        <v>10366</v>
      </c>
      <c r="M331" s="16" t="n">
        <v>100</v>
      </c>
      <c r="N331" s="11" t="n">
        <v>0.001</v>
      </c>
      <c r="O331" s="11" t="n">
        <v>0.12</v>
      </c>
      <c r="P331" s="11" t="n">
        <v>12</v>
      </c>
      <c r="Q331" s="25"/>
    </row>
    <row r="332" ht="22.5" customHeight="1">
      <c r="A332" s="77"/>
      <c r="B332" s="33"/>
      <c r="C332" s="12"/>
      <c r="D332" s="19"/>
      <c r="E332" s="19"/>
      <c r="F332" s="19"/>
      <c r="G332" s="28"/>
      <c r="H332" s="28"/>
      <c r="I332" s="19"/>
      <c r="J332" s="12" t="s">
        <v>121</v>
      </c>
      <c r="K332" s="16"/>
      <c r="L332" s="14"/>
      <c r="M332" s="16"/>
      <c r="N332" s="11"/>
      <c r="O332" s="11"/>
      <c r="P332" s="11"/>
      <c r="Q332" s="25"/>
    </row>
    <row r="333" ht="22.5" customHeight="1">
      <c r="A333" s="77"/>
      <c r="B333" s="33"/>
      <c r="C333" s="12" t="n">
        <v>11924419</v>
      </c>
      <c r="D333" s="12" t="s">
        <v>72</v>
      </c>
      <c r="E333" s="12" t="s">
        <v>39</v>
      </c>
      <c r="F333" s="12" t="s">
        <v>26</v>
      </c>
      <c r="G333" s="23" t="n">
        <v>0.12</v>
      </c>
      <c r="H333" s="13" t="n">
        <v>100</v>
      </c>
      <c r="I333" s="20" t="n">
        <f>G333*H333*7</f>
        <v>84</v>
      </c>
      <c r="J333" s="12" t="s">
        <v>119</v>
      </c>
      <c r="K333" s="16" t="n">
        <v>6237</v>
      </c>
      <c r="L333" s="14" t="n">
        <v>900</v>
      </c>
      <c r="M333" s="16" t="n">
        <v>5</v>
      </c>
      <c r="N333" s="11" t="n">
        <v>0</v>
      </c>
      <c r="O333" s="11" t="n">
        <v>0.23</v>
      </c>
      <c r="P333" s="11" t="n">
        <v>1.13</v>
      </c>
      <c r="Q333" s="22" t="n">
        <f>M335/H333</f>
        <v>0</v>
      </c>
    </row>
    <row r="334" ht="22.5" customHeight="1">
      <c r="A334" s="77"/>
      <c r="B334" s="33"/>
      <c r="C334" s="12"/>
      <c r="D334" s="19"/>
      <c r="E334" s="19"/>
      <c r="F334" s="19"/>
      <c r="G334" s="28"/>
      <c r="H334" s="28"/>
      <c r="I334" s="19"/>
      <c r="J334" s="12" t="s">
        <v>120</v>
      </c>
      <c r="K334" s="16" t="n">
        <v>13905</v>
      </c>
      <c r="L334" s="14" t="n">
        <v>2295</v>
      </c>
      <c r="M334" s="16" t="n">
        <v>32</v>
      </c>
      <c r="N334" s="11" t="n">
        <v>0</v>
      </c>
      <c r="O334" s="11" t="n">
        <v>0.14</v>
      </c>
      <c r="P334" s="11" t="n">
        <v>4.61</v>
      </c>
      <c r="Q334" s="25"/>
    </row>
    <row r="335" ht="22.5" customHeight="1">
      <c r="A335" s="77"/>
      <c r="B335" s="33"/>
      <c r="C335" s="12"/>
      <c r="D335" s="19"/>
      <c r="E335" s="19"/>
      <c r="F335" s="19"/>
      <c r="G335" s="28"/>
      <c r="H335" s="28"/>
      <c r="I335" s="19"/>
      <c r="J335" s="12" t="s">
        <v>121</v>
      </c>
      <c r="K335" s="16"/>
      <c r="L335" s="14"/>
      <c r="M335" s="16"/>
      <c r="N335" s="11"/>
      <c r="O335" s="11"/>
      <c r="P335" s="11"/>
      <c r="Q335" s="25"/>
    </row>
    <row r="336" ht="22.5" customHeight="1">
      <c r="A336" s="77"/>
      <c r="B336" s="33"/>
      <c r="C336" s="12" t="n">
        <v>12038500</v>
      </c>
      <c r="D336" s="12" t="s">
        <v>71</v>
      </c>
      <c r="E336" s="12" t="s">
        <v>14</v>
      </c>
      <c r="F336" s="12" t="s">
        <v>15</v>
      </c>
      <c r="G336" s="23" t="n">
        <v>0.4</v>
      </c>
      <c r="H336" s="13" t="n">
        <v>100</v>
      </c>
      <c r="I336" s="20" t="n">
        <f>G336*H336*7</f>
        <v>280</v>
      </c>
      <c r="J336" s="12" t="s">
        <v>119</v>
      </c>
      <c r="K336" s="16" t="n">
        <v>13</v>
      </c>
      <c r="L336" s="14" t="n">
        <v>2</v>
      </c>
      <c r="M336" s="16" t="n">
        <v>0</v>
      </c>
      <c r="N336" s="11" t="n">
        <v>0</v>
      </c>
      <c r="O336" s="11" t="n">
        <v>0</v>
      </c>
      <c r="P336" s="11" t="n">
        <v>0</v>
      </c>
      <c r="Q336" s="22" t="n">
        <f>M338/H336</f>
        <v>0</v>
      </c>
    </row>
    <row r="337" ht="22.5" customHeight="1">
      <c r="A337" s="77"/>
      <c r="B337" s="33"/>
      <c r="C337" s="12"/>
      <c r="D337" s="19"/>
      <c r="E337" s="19"/>
      <c r="F337" s="19"/>
      <c r="G337" s="28"/>
      <c r="H337" s="28"/>
      <c r="I337" s="19"/>
      <c r="J337" s="12" t="s">
        <v>120</v>
      </c>
      <c r="K337" s="16" t="n">
        <v>528</v>
      </c>
      <c r="L337" s="14" t="n">
        <v>23</v>
      </c>
      <c r="M337" s="16" t="n">
        <v>2</v>
      </c>
      <c r="N337" s="11" t="n">
        <v>0.035</v>
      </c>
      <c r="O337" s="11" t="n">
        <v>0.4</v>
      </c>
      <c r="P337" s="11" t="n">
        <v>0.8</v>
      </c>
      <c r="Q337" s="25"/>
    </row>
    <row r="338" ht="22.5" customHeight="1">
      <c r="A338" s="77"/>
      <c r="B338" s="33"/>
      <c r="C338" s="12"/>
      <c r="D338" s="19"/>
      <c r="E338" s="19"/>
      <c r="F338" s="19"/>
      <c r="G338" s="28"/>
      <c r="H338" s="28"/>
      <c r="I338" s="19"/>
      <c r="J338" s="12" t="s">
        <v>121</v>
      </c>
      <c r="K338" s="16"/>
      <c r="L338" s="14"/>
      <c r="M338" s="16"/>
      <c r="N338" s="11"/>
      <c r="O338" s="11"/>
      <c r="P338" s="11"/>
      <c r="Q338" s="25"/>
    </row>
    <row r="339" ht="22.5" customHeight="1">
      <c r="A339" s="77"/>
      <c r="B339" s="33"/>
      <c r="C339" s="12" t="n">
        <v>91565943</v>
      </c>
      <c r="D339" s="12" t="s">
        <v>69</v>
      </c>
      <c r="E339" s="12" t="s">
        <v>47</v>
      </c>
      <c r="F339" s="12" t="s">
        <v>15</v>
      </c>
      <c r="G339" s="23" t="n">
        <v>0.14</v>
      </c>
      <c r="H339" s="13" t="n">
        <v>200</v>
      </c>
      <c r="I339" s="20" t="n">
        <f>G339*H339*7</f>
        <v>196</v>
      </c>
      <c r="J339" s="12" t="s">
        <v>119</v>
      </c>
      <c r="K339" s="16" t="n">
        <v>100</v>
      </c>
      <c r="L339" s="14" t="n">
        <v>24</v>
      </c>
      <c r="M339" s="16" t="n">
        <v>0</v>
      </c>
      <c r="N339" s="11" t="n">
        <v>0</v>
      </c>
      <c r="O339" s="11" t="n">
        <v>0</v>
      </c>
      <c r="P339" s="11" t="n">
        <v>0</v>
      </c>
      <c r="Q339" s="22" t="n">
        <f>M341/H339</f>
        <v>0</v>
      </c>
    </row>
    <row r="340" ht="22.5" customHeight="1">
      <c r="A340" s="77"/>
      <c r="B340" s="33"/>
      <c r="C340" s="12"/>
      <c r="D340" s="19"/>
      <c r="E340" s="19"/>
      <c r="F340" s="19"/>
      <c r="G340" s="28"/>
      <c r="H340" s="28"/>
      <c r="I340" s="19"/>
      <c r="J340" s="12" t="s">
        <v>120</v>
      </c>
      <c r="K340" s="16" t="n">
        <v>4440</v>
      </c>
      <c r="L340" s="14" t="n">
        <v>870</v>
      </c>
      <c r="M340" s="16" t="n">
        <v>1</v>
      </c>
      <c r="N340" s="11" t="n">
        <v>0</v>
      </c>
      <c r="O340" s="11" t="n">
        <v>0.14</v>
      </c>
      <c r="P340" s="11" t="n">
        <v>0.14</v>
      </c>
      <c r="Q340" s="25"/>
    </row>
    <row r="341" ht="22.5" customHeight="1">
      <c r="A341" s="77"/>
      <c r="B341" s="33"/>
      <c r="C341" s="12"/>
      <c r="D341" s="19"/>
      <c r="E341" s="19"/>
      <c r="F341" s="19"/>
      <c r="G341" s="28"/>
      <c r="H341" s="28"/>
      <c r="I341" s="19"/>
      <c r="J341" s="12" t="s">
        <v>121</v>
      </c>
      <c r="K341" s="16"/>
      <c r="L341" s="14"/>
      <c r="M341" s="16"/>
      <c r="N341" s="11"/>
      <c r="O341" s="11"/>
      <c r="P341" s="11"/>
      <c r="Q341" s="25"/>
    </row>
    <row r="342" ht="22.5" customHeight="1">
      <c r="A342" s="77"/>
      <c r="B342" s="33"/>
      <c r="C342" s="12" t="n">
        <v>91565944</v>
      </c>
      <c r="D342" s="12" t="s">
        <v>69</v>
      </c>
      <c r="E342" s="12" t="s">
        <v>14</v>
      </c>
      <c r="F342" s="12" t="s">
        <v>15</v>
      </c>
      <c r="G342" s="23" t="n">
        <v>0.15</v>
      </c>
      <c r="H342" s="13" t="n">
        <v>160</v>
      </c>
      <c r="I342" s="20" t="n">
        <f>G342*H342*7</f>
        <v>168</v>
      </c>
      <c r="J342" s="12" t="s">
        <v>119</v>
      </c>
      <c r="K342" s="16" t="n">
        <v>4</v>
      </c>
      <c r="L342" s="16" t="n">
        <v>0</v>
      </c>
      <c r="M342" s="16" t="n">
        <v>0</v>
      </c>
      <c r="N342" s="11" t="n">
        <v>0</v>
      </c>
      <c r="O342" s="11" t="n">
        <v>0</v>
      </c>
      <c r="P342" s="11" t="n">
        <v>0</v>
      </c>
      <c r="Q342" s="22" t="n">
        <f>M344/H342</f>
        <v>0</v>
      </c>
    </row>
    <row r="343" ht="22.5" customHeight="1">
      <c r="A343" s="77"/>
      <c r="B343" s="33"/>
      <c r="C343" s="12"/>
      <c r="D343" s="19"/>
      <c r="E343" s="19"/>
      <c r="F343" s="19"/>
      <c r="G343" s="28"/>
      <c r="H343" s="28"/>
      <c r="I343" s="19"/>
      <c r="J343" s="12" t="s">
        <v>120</v>
      </c>
      <c r="K343" s="16" t="n">
        <v>2587</v>
      </c>
      <c r="L343" s="14" t="n">
        <v>356</v>
      </c>
      <c r="M343" s="16" t="n">
        <v>3</v>
      </c>
      <c r="N343" s="11" t="n">
        <v>0.001</v>
      </c>
      <c r="O343" s="11" t="n">
        <v>0.15</v>
      </c>
      <c r="P343" s="11" t="n">
        <v>0.45</v>
      </c>
      <c r="Q343" s="25"/>
    </row>
    <row r="344" ht="22.5" customHeight="1">
      <c r="A344" s="77"/>
      <c r="B344" s="33"/>
      <c r="C344" s="12"/>
      <c r="D344" s="19"/>
      <c r="E344" s="19"/>
      <c r="F344" s="19"/>
      <c r="G344" s="28"/>
      <c r="H344" s="28"/>
      <c r="I344" s="19"/>
      <c r="J344" s="12" t="s">
        <v>121</v>
      </c>
      <c r="K344" s="16"/>
      <c r="L344" s="14"/>
      <c r="M344" s="16"/>
      <c r="N344" s="11"/>
      <c r="O344" s="11"/>
      <c r="P344" s="11"/>
      <c r="Q344" s="25"/>
    </row>
    <row r="345" ht="22.5" customHeight="1">
      <c r="A345" s="77"/>
      <c r="B345" s="33"/>
      <c r="C345" s="12" t="n">
        <v>91565945</v>
      </c>
      <c r="D345" s="12" t="s">
        <v>69</v>
      </c>
      <c r="E345" s="12" t="s">
        <v>39</v>
      </c>
      <c r="F345" s="12" t="s">
        <v>15</v>
      </c>
      <c r="G345" s="23" t="n">
        <v>0.12</v>
      </c>
      <c r="H345" s="13" t="n">
        <v>200</v>
      </c>
      <c r="I345" s="20" t="n">
        <f>G345*H345*7</f>
        <v>168</v>
      </c>
      <c r="J345" s="12" t="s">
        <v>119</v>
      </c>
      <c r="K345" s="16" t="n">
        <v>2260</v>
      </c>
      <c r="L345" s="14" t="n">
        <v>1100</v>
      </c>
      <c r="M345" s="16" t="n">
        <v>3</v>
      </c>
      <c r="N345" s="11" t="n">
        <v>0</v>
      </c>
      <c r="O345" s="11" t="n">
        <v>0.12</v>
      </c>
      <c r="P345" s="11" t="n">
        <v>0.36</v>
      </c>
      <c r="Q345" s="22" t="n">
        <f>M347/H345</f>
        <v>0</v>
      </c>
    </row>
    <row r="346" ht="22.5" customHeight="1">
      <c r="A346" s="77"/>
      <c r="B346" s="33"/>
      <c r="C346" s="12"/>
      <c r="D346" s="19"/>
      <c r="E346" s="19"/>
      <c r="F346" s="19"/>
      <c r="G346" s="28"/>
      <c r="H346" s="28"/>
      <c r="I346" s="19"/>
      <c r="J346" s="12" t="s">
        <v>120</v>
      </c>
      <c r="K346" s="16" t="n">
        <v>76267</v>
      </c>
      <c r="L346" s="14" t="n">
        <v>31527</v>
      </c>
      <c r="M346" s="16" t="n">
        <v>73</v>
      </c>
      <c r="N346" s="11" t="n">
        <v>0</v>
      </c>
      <c r="O346" s="11" t="n">
        <v>0.12</v>
      </c>
      <c r="P346" s="11" t="n">
        <v>8.76</v>
      </c>
      <c r="Q346" s="25"/>
    </row>
    <row r="347" ht="22.5" customHeight="1">
      <c r="A347" s="77"/>
      <c r="B347" s="33"/>
      <c r="C347" s="12"/>
      <c r="D347" s="19"/>
      <c r="E347" s="19"/>
      <c r="F347" s="19"/>
      <c r="G347" s="28"/>
      <c r="H347" s="28"/>
      <c r="I347" s="19"/>
      <c r="J347" s="12" t="s">
        <v>121</v>
      </c>
      <c r="K347" s="16"/>
      <c r="L347" s="14"/>
      <c r="M347" s="16"/>
      <c r="N347" s="11"/>
      <c r="O347" s="11"/>
      <c r="P347" s="11"/>
      <c r="Q347" s="25"/>
    </row>
    <row r="348" ht="22.5" customHeight="1">
      <c r="A348" s="77"/>
      <c r="B348" s="33"/>
      <c r="C348" s="12" t="n">
        <v>91551845</v>
      </c>
      <c r="D348" s="12" t="s">
        <v>69</v>
      </c>
      <c r="E348" s="12" t="s">
        <v>11</v>
      </c>
      <c r="F348" s="12" t="s">
        <v>15</v>
      </c>
      <c r="G348" s="23" t="n">
        <v>0.14</v>
      </c>
      <c r="H348" s="13" t="n">
        <v>150</v>
      </c>
      <c r="I348" s="20" t="n">
        <f>G348*H348*7</f>
        <v>147</v>
      </c>
      <c r="J348" s="12" t="s">
        <v>119</v>
      </c>
      <c r="K348" s="16" t="n">
        <v>137</v>
      </c>
      <c r="L348" s="14" t="n">
        <v>17</v>
      </c>
      <c r="M348" s="16" t="n">
        <v>0</v>
      </c>
      <c r="N348" s="11" t="n">
        <v>0</v>
      </c>
      <c r="O348" s="11" t="n">
        <v>0</v>
      </c>
      <c r="P348" s="11" t="n">
        <v>0</v>
      </c>
      <c r="Q348" s="22" t="n">
        <f>M350/H348</f>
        <v>0</v>
      </c>
    </row>
    <row r="349" ht="22.5" customHeight="1">
      <c r="A349" s="77"/>
      <c r="B349" s="33"/>
      <c r="C349" s="12"/>
      <c r="D349" s="19"/>
      <c r="E349" s="19"/>
      <c r="F349" s="19"/>
      <c r="G349" s="28"/>
      <c r="H349" s="28"/>
      <c r="I349" s="19"/>
      <c r="J349" s="12" t="s">
        <v>120</v>
      </c>
      <c r="K349" s="16" t="n">
        <v>3503</v>
      </c>
      <c r="L349" s="14" t="n">
        <v>517</v>
      </c>
      <c r="M349" s="16" t="n">
        <v>1</v>
      </c>
      <c r="N349" s="11" t="n">
        <v>0</v>
      </c>
      <c r="O349" s="11" t="n">
        <v>0.14</v>
      </c>
      <c r="P349" s="11" t="n">
        <v>0.14</v>
      </c>
      <c r="Q349" s="25"/>
    </row>
    <row r="350" ht="22.5" customHeight="1">
      <c r="A350" s="77"/>
      <c r="B350" s="33"/>
      <c r="C350" s="12"/>
      <c r="D350" s="19"/>
      <c r="E350" s="19"/>
      <c r="F350" s="19"/>
      <c r="G350" s="28"/>
      <c r="H350" s="28"/>
      <c r="I350" s="19"/>
      <c r="J350" s="12" t="s">
        <v>121</v>
      </c>
      <c r="K350" s="16"/>
      <c r="L350" s="14"/>
      <c r="M350" s="16"/>
      <c r="N350" s="11"/>
      <c r="O350" s="11"/>
      <c r="P350" s="11"/>
      <c r="Q350" s="25"/>
    </row>
    <row r="351" ht="22.5" customHeight="1">
      <c r="A351" s="77"/>
      <c r="B351" s="33"/>
      <c r="C351" s="12" t="n">
        <v>91565946</v>
      </c>
      <c r="D351" s="12" t="s">
        <v>69</v>
      </c>
      <c r="E351" s="12" t="s">
        <v>17</v>
      </c>
      <c r="F351" s="12" t="s">
        <v>15</v>
      </c>
      <c r="G351" s="23" t="n">
        <v>0.17</v>
      </c>
      <c r="H351" s="13" t="n">
        <v>300</v>
      </c>
      <c r="I351" s="20" t="n">
        <f>G351*H351*7</f>
        <v>357</v>
      </c>
      <c r="J351" s="12" t="s">
        <v>119</v>
      </c>
      <c r="K351" s="16" t="n">
        <v>122</v>
      </c>
      <c r="L351" s="14" t="n">
        <v>35</v>
      </c>
      <c r="M351" s="16" t="n">
        <v>0</v>
      </c>
      <c r="N351" s="11" t="n">
        <v>0</v>
      </c>
      <c r="O351" s="11" t="n">
        <v>0</v>
      </c>
      <c r="P351" s="11" t="n">
        <v>0</v>
      </c>
      <c r="Q351" s="22" t="n">
        <f>M353/H351</f>
        <v>0</v>
      </c>
    </row>
    <row r="352" ht="22.5" customHeight="1">
      <c r="A352" s="77"/>
      <c r="B352" s="33"/>
      <c r="C352" s="12"/>
      <c r="D352" s="19"/>
      <c r="E352" s="19"/>
      <c r="F352" s="19"/>
      <c r="G352" s="28"/>
      <c r="H352" s="28"/>
      <c r="I352" s="19"/>
      <c r="J352" s="12" t="s">
        <v>120</v>
      </c>
      <c r="K352" s="16" t="n">
        <v>3622</v>
      </c>
      <c r="L352" s="14" t="n">
        <v>934</v>
      </c>
      <c r="M352" s="16" t="n">
        <v>0</v>
      </c>
      <c r="N352" s="11" t="n">
        <v>0</v>
      </c>
      <c r="O352" s="11" t="n">
        <v>0</v>
      </c>
      <c r="P352" s="11" t="n">
        <v>0</v>
      </c>
      <c r="Q352" s="25"/>
    </row>
    <row r="353" ht="22.5" customHeight="1">
      <c r="A353" s="77"/>
      <c r="B353" s="33"/>
      <c r="C353" s="12"/>
      <c r="D353" s="19"/>
      <c r="E353" s="19"/>
      <c r="F353" s="19"/>
      <c r="G353" s="28"/>
      <c r="H353" s="28"/>
      <c r="I353" s="19"/>
      <c r="J353" s="12" t="s">
        <v>121</v>
      </c>
      <c r="K353" s="16"/>
      <c r="L353" s="14"/>
      <c r="M353" s="16"/>
      <c r="N353" s="11"/>
      <c r="O353" s="11"/>
      <c r="P353" s="11"/>
      <c r="Q353" s="25"/>
    </row>
    <row r="354" ht="22.5" customHeight="1">
      <c r="A354" s="77"/>
      <c r="B354" s="33"/>
      <c r="C354" s="12" t="n">
        <v>91565949</v>
      </c>
      <c r="D354" s="12" t="s">
        <v>69</v>
      </c>
      <c r="E354" s="12" t="s">
        <v>63</v>
      </c>
      <c r="F354" s="12" t="s">
        <v>15</v>
      </c>
      <c r="G354" s="23" t="n">
        <v>0.15</v>
      </c>
      <c r="H354" s="13" t="n">
        <v>50</v>
      </c>
      <c r="I354" s="20" t="n">
        <f>G354*H354*7</f>
        <v>52.5</v>
      </c>
      <c r="J354" s="12" t="s">
        <v>119</v>
      </c>
      <c r="K354" s="16" t="n">
        <v>472</v>
      </c>
      <c r="L354" s="14" t="n">
        <v>155</v>
      </c>
      <c r="M354" s="16" t="n">
        <v>1</v>
      </c>
      <c r="N354" s="11" t="n">
        <v>0.001</v>
      </c>
      <c r="O354" s="11" t="n">
        <v>0.15</v>
      </c>
      <c r="P354" s="11" t="n">
        <v>0.15</v>
      </c>
      <c r="Q354" s="22" t="n">
        <f>M356/H354</f>
        <v>0</v>
      </c>
    </row>
    <row r="355" ht="22.5" customHeight="1">
      <c r="A355" s="77"/>
      <c r="B355" s="33"/>
      <c r="C355" s="12"/>
      <c r="D355" s="19"/>
      <c r="E355" s="19"/>
      <c r="F355" s="19"/>
      <c r="G355" s="28"/>
      <c r="H355" s="28"/>
      <c r="I355" s="19"/>
      <c r="J355" s="12" t="s">
        <v>120</v>
      </c>
      <c r="K355" s="16" t="n">
        <v>18631</v>
      </c>
      <c r="L355" s="14" t="n">
        <v>6672</v>
      </c>
      <c r="M355" s="16" t="n">
        <v>8</v>
      </c>
      <c r="N355" s="11" t="n">
        <v>0</v>
      </c>
      <c r="O355" s="11" t="n">
        <v>0.15</v>
      </c>
      <c r="P355" s="11" t="n">
        <v>1.2</v>
      </c>
      <c r="Q355" s="25"/>
    </row>
    <row r="356" ht="22.5" customHeight="1">
      <c r="A356" s="77"/>
      <c r="B356" s="33"/>
      <c r="C356" s="12"/>
      <c r="D356" s="19"/>
      <c r="E356" s="19"/>
      <c r="F356" s="19"/>
      <c r="G356" s="28"/>
      <c r="H356" s="28"/>
      <c r="I356" s="19"/>
      <c r="J356" s="12" t="s">
        <v>121</v>
      </c>
      <c r="K356" s="16"/>
      <c r="L356" s="14"/>
      <c r="M356" s="16"/>
      <c r="N356" s="11"/>
      <c r="O356" s="11"/>
      <c r="P356" s="11"/>
      <c r="Q356" s="25"/>
    </row>
    <row r="357" ht="22.5" customHeight="1">
      <c r="A357" s="77"/>
      <c r="B357" s="75" t="s">
        <v>132</v>
      </c>
      <c r="C357" s="12" t="n">
        <v>6395488</v>
      </c>
      <c r="D357" s="12" t="s">
        <v>42</v>
      </c>
      <c r="E357" s="12" t="s">
        <v>14</v>
      </c>
      <c r="F357" s="12" t="s">
        <v>15</v>
      </c>
      <c r="G357" s="23" t="n">
        <v>0.3</v>
      </c>
      <c r="H357" s="12" t="n">
        <v>200</v>
      </c>
      <c r="I357" s="20" t="n">
        <f>G357*H357*7</f>
        <v>420</v>
      </c>
      <c r="J357" s="12" t="s">
        <v>119</v>
      </c>
      <c r="K357" s="14" t="n">
        <v>73</v>
      </c>
      <c r="L357" s="14" t="n">
        <v>18</v>
      </c>
      <c r="M357" s="15" t="n">
        <v>0</v>
      </c>
      <c r="N357" s="11" t="n">
        <v>0</v>
      </c>
      <c r="O357" s="11" t="n">
        <v>0</v>
      </c>
      <c r="P357" s="11" t="n">
        <v>0</v>
      </c>
      <c r="Q357" s="22" t="n">
        <f>M359/H357</f>
        <v>0</v>
      </c>
    </row>
    <row r="358" ht="22.5" customHeight="1">
      <c r="A358" s="77"/>
      <c r="B358" s="33"/>
      <c r="C358" s="12"/>
      <c r="D358" s="19"/>
      <c r="E358" s="19"/>
      <c r="F358" s="19"/>
      <c r="G358" s="28"/>
      <c r="H358" s="19"/>
      <c r="I358" s="19"/>
      <c r="J358" s="12" t="s">
        <v>120</v>
      </c>
      <c r="K358" s="14"/>
      <c r="L358" s="14"/>
      <c r="M358" s="10"/>
      <c r="N358" s="11"/>
      <c r="O358" s="11"/>
      <c r="P358" s="11"/>
      <c r="Q358" s="25"/>
    </row>
    <row r="359" ht="22.5" customHeight="1">
      <c r="A359" s="77"/>
      <c r="B359" s="33"/>
      <c r="C359" s="12"/>
      <c r="D359" s="19"/>
      <c r="E359" s="19"/>
      <c r="F359" s="19"/>
      <c r="G359" s="28"/>
      <c r="H359" s="19"/>
      <c r="I359" s="19"/>
      <c r="J359" s="12" t="s">
        <v>121</v>
      </c>
      <c r="K359" s="14"/>
      <c r="L359" s="14"/>
      <c r="M359" s="10"/>
      <c r="N359" s="11"/>
      <c r="O359" s="11"/>
      <c r="P359" s="11"/>
      <c r="Q359" s="25"/>
    </row>
    <row r="360" ht="22.5" customHeight="1">
      <c r="A360" s="77"/>
      <c r="B360" s="33"/>
      <c r="C360" s="12" t="n">
        <v>8291713</v>
      </c>
      <c r="D360" s="12" t="s">
        <v>43</v>
      </c>
      <c r="E360" s="12" t="s">
        <v>14</v>
      </c>
      <c r="F360" s="12" t="s">
        <v>15</v>
      </c>
      <c r="G360" s="23" t="n">
        <v>0.14</v>
      </c>
      <c r="H360" s="12" t="n">
        <v>2000</v>
      </c>
      <c r="I360" s="20" t="n">
        <f>G360*H360*7</f>
        <v>1960</v>
      </c>
      <c r="J360" s="12" t="s">
        <v>119</v>
      </c>
      <c r="K360" s="14" t="n">
        <v>249</v>
      </c>
      <c r="L360" s="14" t="n">
        <v>30</v>
      </c>
      <c r="M360" s="15" t="n">
        <v>8</v>
      </c>
      <c r="N360" s="11" t="n">
        <v>0.036</v>
      </c>
      <c r="O360" s="11" t="n">
        <v>0.135</v>
      </c>
      <c r="P360" s="11" t="n">
        <v>1.08</v>
      </c>
      <c r="Q360" s="22" t="n">
        <f>M362/H360</f>
        <v>0</v>
      </c>
    </row>
    <row r="361" ht="22.5" customHeight="1">
      <c r="A361" s="77"/>
      <c r="B361" s="33"/>
      <c r="C361" s="12"/>
      <c r="D361" s="19"/>
      <c r="E361" s="19"/>
      <c r="F361" s="19"/>
      <c r="G361" s="28"/>
      <c r="H361" s="19"/>
      <c r="I361" s="19"/>
      <c r="J361" s="12" t="s">
        <v>120</v>
      </c>
      <c r="K361" s="14"/>
      <c r="L361" s="14"/>
      <c r="M361" s="14"/>
      <c r="N361" s="11"/>
      <c r="O361" s="11"/>
      <c r="P361" s="11"/>
      <c r="Q361" s="25"/>
    </row>
    <row r="362" ht="22.5" customHeight="1">
      <c r="A362" s="77"/>
      <c r="B362" s="33"/>
      <c r="C362" s="12"/>
      <c r="D362" s="19"/>
      <c r="E362" s="19"/>
      <c r="F362" s="19"/>
      <c r="G362" s="28"/>
      <c r="H362" s="19"/>
      <c r="I362" s="19"/>
      <c r="J362" s="12" t="s">
        <v>121</v>
      </c>
      <c r="K362" s="14"/>
      <c r="L362" s="14"/>
      <c r="M362" s="14"/>
      <c r="N362" s="11"/>
      <c r="O362" s="11"/>
      <c r="P362" s="11"/>
      <c r="Q362" s="25"/>
    </row>
    <row r="363" ht="22.5" customHeight="1">
      <c r="A363" s="77"/>
      <c r="B363" s="33"/>
      <c r="C363" s="12" t="n">
        <v>8566541</v>
      </c>
      <c r="D363" s="12" t="s">
        <v>73</v>
      </c>
      <c r="E363" s="12" t="s">
        <v>14</v>
      </c>
      <c r="F363" s="12" t="s">
        <v>26</v>
      </c>
      <c r="G363" s="23" t="n">
        <v>0.13</v>
      </c>
      <c r="H363" s="12" t="n">
        <v>500</v>
      </c>
      <c r="I363" s="20" t="n">
        <f>G363*H363*7</f>
        <v>455</v>
      </c>
      <c r="J363" s="12" t="s">
        <v>119</v>
      </c>
      <c r="K363" s="14" t="n">
        <v>2876</v>
      </c>
      <c r="L363" s="14" t="n">
        <v>50</v>
      </c>
      <c r="M363" s="15" t="n">
        <v>3</v>
      </c>
      <c r="N363" s="11" t="n">
        <v>0.02</v>
      </c>
      <c r="O363" s="11" t="n">
        <v>0.28</v>
      </c>
      <c r="P363" s="11" t="n">
        <v>0.84</v>
      </c>
      <c r="Q363" s="22" t="n">
        <f>M365/H363</f>
        <v>0</v>
      </c>
    </row>
    <row r="364" ht="22.5" customHeight="1">
      <c r="A364" s="77"/>
      <c r="B364" s="33"/>
      <c r="C364" s="12"/>
      <c r="D364" s="19"/>
      <c r="E364" s="19"/>
      <c r="F364" s="19"/>
      <c r="G364" s="28"/>
      <c r="H364" s="19"/>
      <c r="I364" s="19"/>
      <c r="J364" s="12" t="s">
        <v>120</v>
      </c>
      <c r="K364" s="14"/>
      <c r="L364" s="14"/>
      <c r="M364" s="15"/>
      <c r="N364" s="11"/>
      <c r="O364" s="11"/>
      <c r="P364" s="11"/>
      <c r="Q364" s="25"/>
    </row>
    <row r="365" ht="22.5" customHeight="1">
      <c r="A365" s="77"/>
      <c r="B365" s="33"/>
      <c r="C365" s="12"/>
      <c r="D365" s="19"/>
      <c r="E365" s="19"/>
      <c r="F365" s="19"/>
      <c r="G365" s="28"/>
      <c r="H365" s="19"/>
      <c r="I365" s="19"/>
      <c r="J365" s="12" t="s">
        <v>121</v>
      </c>
      <c r="K365" s="14"/>
      <c r="L365" s="14"/>
      <c r="M365" s="14"/>
      <c r="N365" s="11"/>
      <c r="O365" s="11"/>
      <c r="P365" s="11"/>
      <c r="Q365" s="25"/>
    </row>
    <row r="366" ht="22.5" customHeight="1">
      <c r="A366" s="77"/>
      <c r="B366" s="33"/>
      <c r="C366" s="12" t="n">
        <v>8566084</v>
      </c>
      <c r="D366" s="12" t="s">
        <v>74</v>
      </c>
      <c r="E366" s="12" t="s">
        <v>29</v>
      </c>
      <c r="F366" s="12" t="s">
        <v>15</v>
      </c>
      <c r="G366" s="23" t="n">
        <v>0.12</v>
      </c>
      <c r="H366" s="12" t="n">
        <v>100</v>
      </c>
      <c r="I366" s="20" t="n">
        <f>G366*H366*7</f>
        <v>84</v>
      </c>
      <c r="J366" s="12" t="s">
        <v>119</v>
      </c>
      <c r="K366" s="14" t="n">
        <v>2699</v>
      </c>
      <c r="L366" s="14" t="n">
        <v>837</v>
      </c>
      <c r="M366" s="15" t="n">
        <v>15</v>
      </c>
      <c r="N366" s="11" t="n">
        <v>0.002</v>
      </c>
      <c r="O366" s="11" t="n">
        <v>0.12</v>
      </c>
      <c r="P366" s="11" t="n">
        <v>1.8</v>
      </c>
      <c r="Q366" s="22" t="n">
        <f>M368/H366</f>
        <v>0</v>
      </c>
    </row>
    <row r="367" ht="22.5" customHeight="1">
      <c r="A367" s="77"/>
      <c r="B367" s="33"/>
      <c r="C367" s="12"/>
      <c r="D367" s="19"/>
      <c r="E367" s="19"/>
      <c r="F367" s="19"/>
      <c r="G367" s="28"/>
      <c r="H367" s="19"/>
      <c r="I367" s="19"/>
      <c r="J367" s="12" t="s">
        <v>120</v>
      </c>
      <c r="K367" s="14"/>
      <c r="L367" s="14"/>
      <c r="M367" s="15"/>
      <c r="N367" s="11"/>
      <c r="O367" s="11"/>
      <c r="P367" s="11"/>
      <c r="Q367" s="25"/>
    </row>
    <row r="368" ht="22.5" customHeight="1">
      <c r="A368" s="77"/>
      <c r="B368" s="33"/>
      <c r="C368" s="12"/>
      <c r="D368" s="19"/>
      <c r="E368" s="19"/>
      <c r="F368" s="19"/>
      <c r="G368" s="28"/>
      <c r="H368" s="19"/>
      <c r="I368" s="19"/>
      <c r="J368" s="12" t="s">
        <v>121</v>
      </c>
      <c r="K368" s="14"/>
      <c r="L368" s="14"/>
      <c r="M368" s="15"/>
      <c r="N368" s="11"/>
      <c r="O368" s="11"/>
      <c r="P368" s="11"/>
      <c r="Q368" s="25"/>
    </row>
    <row r="369" ht="22.5" customHeight="1">
      <c r="A369" s="77"/>
      <c r="B369" s="33"/>
      <c r="C369" s="12" t="n">
        <v>2937658</v>
      </c>
      <c r="D369" s="12" t="s">
        <v>75</v>
      </c>
      <c r="E369" s="12" t="s">
        <v>14</v>
      </c>
      <c r="F369" s="12" t="s">
        <v>15</v>
      </c>
      <c r="G369" s="23" t="n">
        <v>0.15</v>
      </c>
      <c r="H369" s="12" t="n">
        <v>100</v>
      </c>
      <c r="I369" s="20" t="n">
        <f>G369*H369*7</f>
        <v>105</v>
      </c>
      <c r="J369" s="12" t="s">
        <v>119</v>
      </c>
      <c r="K369" s="14" t="n">
        <v>384</v>
      </c>
      <c r="L369" s="14" t="n">
        <v>177</v>
      </c>
      <c r="M369" s="15" t="n">
        <v>18</v>
      </c>
      <c r="N369" s="11" t="n">
        <v>0.013</v>
      </c>
      <c r="O369" s="11" t="n">
        <v>0.123</v>
      </c>
      <c r="P369" s="11" t="n">
        <v>2.214</v>
      </c>
      <c r="Q369" s="22" t="n">
        <f>M371/H369</f>
        <v>0</v>
      </c>
    </row>
    <row r="370" ht="22.5" customHeight="1">
      <c r="A370" s="77"/>
      <c r="B370" s="33"/>
      <c r="C370" s="12"/>
      <c r="D370" s="19"/>
      <c r="E370" s="19"/>
      <c r="F370" s="19"/>
      <c r="G370" s="28"/>
      <c r="H370" s="19"/>
      <c r="I370" s="19"/>
      <c r="J370" s="12" t="s">
        <v>120</v>
      </c>
      <c r="K370" s="14"/>
      <c r="L370" s="14"/>
      <c r="M370" s="15"/>
      <c r="N370" s="11"/>
      <c r="O370" s="11"/>
      <c r="P370" s="11"/>
      <c r="Q370" s="25"/>
    </row>
    <row r="371" ht="22.5" customHeight="1">
      <c r="A371" s="77"/>
      <c r="B371" s="33"/>
      <c r="C371" s="12"/>
      <c r="D371" s="19"/>
      <c r="E371" s="19"/>
      <c r="F371" s="19"/>
      <c r="G371" s="28"/>
      <c r="H371" s="19"/>
      <c r="I371" s="19"/>
      <c r="J371" s="12" t="s">
        <v>121</v>
      </c>
      <c r="K371" s="14"/>
      <c r="L371" s="14"/>
      <c r="M371" s="15"/>
      <c r="N371" s="11"/>
      <c r="O371" s="11"/>
      <c r="P371" s="11"/>
      <c r="Q371" s="25"/>
    </row>
    <row r="372" ht="22.5" customHeight="1">
      <c r="A372" s="77"/>
      <c r="B372" s="33"/>
      <c r="C372" s="12" t="n">
        <v>6706444</v>
      </c>
      <c r="D372" s="12" t="s">
        <v>76</v>
      </c>
      <c r="E372" s="12" t="s">
        <v>77</v>
      </c>
      <c r="F372" s="12" t="s">
        <v>12</v>
      </c>
      <c r="G372" s="23" t="n">
        <v>0.5</v>
      </c>
      <c r="H372" s="12" t="n">
        <v>100</v>
      </c>
      <c r="I372" s="20" t="n">
        <f>G372*H372*7</f>
        <v>350</v>
      </c>
      <c r="J372" s="12" t="s">
        <v>119</v>
      </c>
      <c r="K372" s="14" t="n">
        <v>640</v>
      </c>
      <c r="L372" s="14" t="n">
        <v>32</v>
      </c>
      <c r="M372" s="15" t="n">
        <v>0</v>
      </c>
      <c r="N372" s="11" t="n">
        <v>0.001</v>
      </c>
      <c r="O372" s="11" t="n">
        <v>0</v>
      </c>
      <c r="P372" s="11" t="n">
        <v>0.0397</v>
      </c>
      <c r="Q372" s="22" t="n">
        <f>M374/H372</f>
        <v>0</v>
      </c>
    </row>
    <row r="373" ht="22.5" customHeight="1">
      <c r="A373" s="77"/>
      <c r="B373" s="33"/>
      <c r="C373" s="12"/>
      <c r="D373" s="19"/>
      <c r="E373" s="19"/>
      <c r="F373" s="19"/>
      <c r="G373" s="28"/>
      <c r="H373" s="19"/>
      <c r="I373" s="19"/>
      <c r="J373" s="12" t="s">
        <v>120</v>
      </c>
      <c r="K373" s="14"/>
      <c r="L373" s="14"/>
      <c r="M373" s="15"/>
      <c r="N373" s="11"/>
      <c r="O373" s="11"/>
      <c r="P373" s="11"/>
      <c r="Q373" s="25"/>
    </row>
    <row r="374" ht="22.5" customHeight="1">
      <c r="A374" s="77"/>
      <c r="B374" s="33"/>
      <c r="C374" s="12"/>
      <c r="D374" s="19"/>
      <c r="E374" s="19"/>
      <c r="F374" s="19"/>
      <c r="G374" s="28"/>
      <c r="H374" s="19"/>
      <c r="I374" s="19"/>
      <c r="J374" s="12" t="s">
        <v>121</v>
      </c>
      <c r="K374" s="14"/>
      <c r="L374" s="14"/>
      <c r="M374" s="15"/>
      <c r="N374" s="11"/>
      <c r="O374" s="11"/>
      <c r="P374" s="11"/>
      <c r="Q374" s="25"/>
    </row>
    <row r="375" ht="22.5" customHeight="1">
      <c r="A375" s="77"/>
      <c r="B375" s="33"/>
      <c r="C375" s="12" t="n">
        <v>5963354</v>
      </c>
      <c r="D375" s="12" t="s">
        <v>76</v>
      </c>
      <c r="E375" s="12" t="s">
        <v>77</v>
      </c>
      <c r="F375" s="12" t="s">
        <v>15</v>
      </c>
      <c r="G375" s="23" t="n">
        <v>0.55</v>
      </c>
      <c r="H375" s="12" t="n">
        <v>500</v>
      </c>
      <c r="I375" s="20" t="n">
        <f>G375*H375*7</f>
        <v>1925</v>
      </c>
      <c r="J375" s="12" t="s">
        <v>119</v>
      </c>
      <c r="K375" s="14" t="n">
        <v>1919</v>
      </c>
      <c r="L375" s="14" t="n">
        <v>242</v>
      </c>
      <c r="M375" s="15" t="n">
        <v>2</v>
      </c>
      <c r="N375" s="11" t="n">
        <v>0.005</v>
      </c>
      <c r="O375" s="11" t="n">
        <v>0.58</v>
      </c>
      <c r="P375" s="11" t="n">
        <v>1.16</v>
      </c>
      <c r="Q375" s="22" t="n">
        <f>M377/H375</f>
        <v>0</v>
      </c>
    </row>
    <row r="376" ht="22.5" customHeight="1">
      <c r="A376" s="77"/>
      <c r="B376" s="33"/>
      <c r="C376" s="12"/>
      <c r="D376" s="19"/>
      <c r="E376" s="19"/>
      <c r="F376" s="19"/>
      <c r="G376" s="28"/>
      <c r="H376" s="19"/>
      <c r="I376" s="19"/>
      <c r="J376" s="12" t="s">
        <v>120</v>
      </c>
      <c r="K376" s="14"/>
      <c r="L376" s="14"/>
      <c r="M376" s="15"/>
      <c r="N376" s="11"/>
      <c r="O376" s="11"/>
      <c r="P376" s="11"/>
      <c r="Q376" s="25"/>
    </row>
    <row r="377" ht="22.5" customHeight="1">
      <c r="A377" s="77"/>
      <c r="B377" s="33"/>
      <c r="C377" s="12"/>
      <c r="D377" s="19"/>
      <c r="E377" s="19"/>
      <c r="F377" s="19"/>
      <c r="G377" s="28"/>
      <c r="H377" s="19"/>
      <c r="I377" s="19"/>
      <c r="J377" s="12" t="s">
        <v>121</v>
      </c>
      <c r="K377" s="14"/>
      <c r="L377" s="14"/>
      <c r="M377" s="15"/>
      <c r="N377" s="11"/>
      <c r="O377" s="11"/>
      <c r="P377" s="11"/>
      <c r="Q377" s="25"/>
    </row>
    <row r="378" ht="22.5" customHeight="1">
      <c r="A378" s="77"/>
      <c r="B378" s="33"/>
      <c r="C378" s="12" t="n">
        <v>9686529</v>
      </c>
      <c r="D378" s="12" t="s">
        <v>76</v>
      </c>
      <c r="E378" s="12" t="s">
        <v>78</v>
      </c>
      <c r="F378" s="12" t="s">
        <v>15</v>
      </c>
      <c r="G378" s="23" t="n">
        <v>0.4</v>
      </c>
      <c r="H378" s="12" t="n">
        <v>200</v>
      </c>
      <c r="I378" s="20" t="n">
        <f>G378*H378*7</f>
        <v>560</v>
      </c>
      <c r="J378" s="12" t="s">
        <v>119</v>
      </c>
      <c r="K378" s="14" t="n">
        <v>393</v>
      </c>
      <c r="L378" s="14" t="n">
        <v>130</v>
      </c>
      <c r="M378" s="15" t="n">
        <v>1</v>
      </c>
      <c r="N378" s="11" t="n">
        <v>0.004</v>
      </c>
      <c r="O378" s="11" t="n">
        <v>0.5</v>
      </c>
      <c r="P378" s="11" t="n">
        <v>0.5</v>
      </c>
      <c r="Q378" s="22" t="n">
        <f>M380/H378</f>
        <v>0</v>
      </c>
    </row>
    <row r="379" ht="22.5" customHeight="1">
      <c r="A379" s="77"/>
      <c r="B379" s="33"/>
      <c r="C379" s="12"/>
      <c r="D379" s="19"/>
      <c r="E379" s="19"/>
      <c r="F379" s="19"/>
      <c r="G379" s="28"/>
      <c r="H379" s="19"/>
      <c r="I379" s="19"/>
      <c r="J379" s="12" t="s">
        <v>120</v>
      </c>
      <c r="K379" s="14"/>
      <c r="L379" s="14"/>
      <c r="M379" s="15"/>
      <c r="N379" s="11"/>
      <c r="O379" s="11"/>
      <c r="P379" s="11"/>
      <c r="Q379" s="25"/>
    </row>
    <row r="380" ht="22.5" customHeight="1">
      <c r="A380" s="77"/>
      <c r="B380" s="33"/>
      <c r="C380" s="12"/>
      <c r="D380" s="19"/>
      <c r="E380" s="19"/>
      <c r="F380" s="19"/>
      <c r="G380" s="28"/>
      <c r="H380" s="19"/>
      <c r="I380" s="19"/>
      <c r="J380" s="12" t="s">
        <v>121</v>
      </c>
      <c r="K380" s="14"/>
      <c r="L380" s="14"/>
      <c r="M380" s="15"/>
      <c r="N380" s="11"/>
      <c r="O380" s="11"/>
      <c r="P380" s="11"/>
      <c r="Q380" s="25"/>
    </row>
    <row r="381" ht="22.5" customHeight="1">
      <c r="A381" s="77"/>
      <c r="B381" s="33"/>
      <c r="C381" s="12" t="n">
        <v>5963400</v>
      </c>
      <c r="D381" s="12" t="s">
        <v>76</v>
      </c>
      <c r="E381" s="12" t="s">
        <v>79</v>
      </c>
      <c r="F381" s="12" t="s">
        <v>15</v>
      </c>
      <c r="G381" s="23" t="n">
        <v>0.2</v>
      </c>
      <c r="H381" s="12" t="n">
        <v>50</v>
      </c>
      <c r="I381" s="20" t="n">
        <f>G381*H381*7</f>
        <v>70</v>
      </c>
      <c r="J381" s="12" t="s">
        <v>119</v>
      </c>
      <c r="K381" s="14" t="n">
        <v>111</v>
      </c>
      <c r="L381" s="14" t="n">
        <v>43</v>
      </c>
      <c r="M381" s="15" t="n">
        <v>0</v>
      </c>
      <c r="N381" s="11" t="n">
        <v>0</v>
      </c>
      <c r="O381" s="11" t="n">
        <v>0</v>
      </c>
      <c r="P381" s="11" t="n">
        <v>0</v>
      </c>
      <c r="Q381" s="22" t="n">
        <f>M383/H381</f>
        <v>0</v>
      </c>
    </row>
    <row r="382" ht="22.5" customHeight="1">
      <c r="A382" s="77"/>
      <c r="B382" s="33"/>
      <c r="C382" s="12"/>
      <c r="D382" s="19"/>
      <c r="E382" s="19"/>
      <c r="F382" s="19"/>
      <c r="G382" s="99"/>
      <c r="H382" s="19"/>
      <c r="I382" s="19"/>
      <c r="J382" s="12" t="s">
        <v>120</v>
      </c>
      <c r="K382" s="14"/>
      <c r="L382" s="14"/>
      <c r="M382" s="15"/>
      <c r="N382" s="11"/>
      <c r="O382" s="11"/>
      <c r="P382" s="11"/>
      <c r="Q382" s="25"/>
    </row>
    <row r="383" ht="22.5" customHeight="1">
      <c r="A383" s="77"/>
      <c r="B383" s="33"/>
      <c r="C383" s="12"/>
      <c r="D383" s="19"/>
      <c r="E383" s="19"/>
      <c r="F383" s="19"/>
      <c r="G383" s="99"/>
      <c r="H383" s="19"/>
      <c r="I383" s="19"/>
      <c r="J383" s="12" t="s">
        <v>121</v>
      </c>
      <c r="K383" s="14"/>
      <c r="L383" s="14"/>
      <c r="M383" s="15"/>
      <c r="N383" s="11"/>
      <c r="O383" s="11"/>
      <c r="P383" s="11"/>
      <c r="Q383" s="25"/>
    </row>
    <row r="384" ht="22.5" customHeight="1">
      <c r="A384" s="77"/>
      <c r="B384" s="33"/>
      <c r="C384" s="12" t="n">
        <v>10080665</v>
      </c>
      <c r="D384" s="12" t="s">
        <v>76</v>
      </c>
      <c r="E384" s="12" t="s">
        <v>80</v>
      </c>
      <c r="F384" s="12" t="s">
        <v>15</v>
      </c>
      <c r="G384" s="23" t="n">
        <v>0.38</v>
      </c>
      <c r="H384" s="12" t="n">
        <v>40</v>
      </c>
      <c r="I384" s="20" t="n">
        <f>G384*H384*7</f>
        <v>106.4</v>
      </c>
      <c r="J384" s="12" t="s">
        <v>119</v>
      </c>
      <c r="K384" s="14" t="s">
        <v>133</v>
      </c>
      <c r="L384" s="14"/>
      <c r="M384" s="15"/>
      <c r="N384" s="11"/>
      <c r="O384" s="11"/>
      <c r="P384" s="11"/>
      <c r="Q384" s="22" t="n">
        <f>M386/H384</f>
        <v>0</v>
      </c>
    </row>
    <row r="385" ht="22.5" customHeight="1">
      <c r="A385" s="77"/>
      <c r="B385" s="33"/>
      <c r="C385" s="12"/>
      <c r="D385" s="19"/>
      <c r="E385" s="19"/>
      <c r="F385" s="19"/>
      <c r="G385" s="99"/>
      <c r="H385" s="19"/>
      <c r="I385" s="19"/>
      <c r="J385" s="12" t="s">
        <v>120</v>
      </c>
      <c r="K385" s="14"/>
      <c r="L385" s="14"/>
      <c r="M385" s="15"/>
      <c r="N385" s="11"/>
      <c r="O385" s="11"/>
      <c r="P385" s="11"/>
      <c r="Q385" s="25"/>
    </row>
    <row r="386" ht="22.5" customHeight="1">
      <c r="A386" s="77"/>
      <c r="B386" s="33"/>
      <c r="C386" s="12"/>
      <c r="D386" s="19"/>
      <c r="E386" s="19"/>
      <c r="F386" s="19"/>
      <c r="G386" s="99"/>
      <c r="H386" s="19"/>
      <c r="I386" s="19"/>
      <c r="J386" s="12" t="s">
        <v>121</v>
      </c>
      <c r="K386" s="14"/>
      <c r="L386" s="14"/>
      <c r="M386" s="15"/>
      <c r="N386" s="11"/>
      <c r="O386" s="11"/>
      <c r="P386" s="11"/>
      <c r="Q386" s="25"/>
    </row>
    <row r="387" ht="22.5" customHeight="1">
      <c r="A387" s="77"/>
      <c r="B387" s="33"/>
      <c r="C387" s="12" t="n">
        <v>91520433</v>
      </c>
      <c r="D387" s="12" t="s">
        <v>69</v>
      </c>
      <c r="E387" s="12" t="s">
        <v>14</v>
      </c>
      <c r="F387" s="12" t="s">
        <v>15</v>
      </c>
      <c r="G387" s="23" t="n">
        <v>0.16</v>
      </c>
      <c r="H387" s="12" t="n">
        <v>200</v>
      </c>
      <c r="I387" s="20" t="n">
        <f>G387*H387*7</f>
        <v>224</v>
      </c>
      <c r="J387" s="12" t="s">
        <v>119</v>
      </c>
      <c r="K387" s="14" t="s">
        <v>133</v>
      </c>
      <c r="L387" s="14"/>
      <c r="M387" s="15"/>
      <c r="N387" s="11"/>
      <c r="O387" s="11"/>
      <c r="P387" s="11"/>
      <c r="Q387" s="22" t="n">
        <f>M389/H387</f>
        <v>0</v>
      </c>
    </row>
    <row r="388" ht="22.5" customHeight="1">
      <c r="A388" s="77"/>
      <c r="B388" s="33"/>
      <c r="C388" s="12"/>
      <c r="D388" s="19"/>
      <c r="E388" s="19"/>
      <c r="F388" s="19"/>
      <c r="G388" s="99"/>
      <c r="H388" s="19"/>
      <c r="I388" s="19"/>
      <c r="J388" s="12" t="s">
        <v>120</v>
      </c>
      <c r="K388" s="14"/>
      <c r="L388" s="14"/>
      <c r="M388" s="15"/>
      <c r="N388" s="11"/>
      <c r="O388" s="11"/>
      <c r="P388" s="11"/>
      <c r="Q388" s="25"/>
    </row>
    <row r="389" ht="22.5" customHeight="1">
      <c r="A389" s="77"/>
      <c r="B389" s="33"/>
      <c r="C389" s="12"/>
      <c r="D389" s="19"/>
      <c r="E389" s="19"/>
      <c r="F389" s="19"/>
      <c r="G389" s="99"/>
      <c r="H389" s="19"/>
      <c r="I389" s="19"/>
      <c r="J389" s="12" t="s">
        <v>121</v>
      </c>
      <c r="K389" s="14"/>
      <c r="L389" s="14"/>
      <c r="M389" s="15"/>
      <c r="N389" s="11"/>
      <c r="O389" s="11"/>
      <c r="P389" s="11"/>
      <c r="Q389" s="25"/>
    </row>
    <row r="390" ht="22.5" customHeight="1">
      <c r="A390" s="77"/>
      <c r="B390" s="33"/>
      <c r="C390" s="12" t="n">
        <v>5623760</v>
      </c>
      <c r="D390" s="12" t="s">
        <v>81</v>
      </c>
      <c r="E390" s="12" t="s">
        <v>14</v>
      </c>
      <c r="F390" s="12" t="s">
        <v>15</v>
      </c>
      <c r="G390" s="23" t="n">
        <v>0.15</v>
      </c>
      <c r="H390" s="12" t="n">
        <v>50</v>
      </c>
      <c r="I390" s="20" t="n">
        <f>G390*H390*7</f>
        <v>52.5</v>
      </c>
      <c r="J390" s="12" t="s">
        <v>119</v>
      </c>
      <c r="K390" s="14" t="s">
        <v>133</v>
      </c>
      <c r="L390" s="14"/>
      <c r="M390" s="15"/>
      <c r="N390" s="11"/>
      <c r="O390" s="11"/>
      <c r="P390" s="11"/>
      <c r="Q390" s="22" t="n">
        <f>M392/H390</f>
        <v>0</v>
      </c>
    </row>
    <row r="391" ht="22.5" customHeight="1">
      <c r="A391" s="77"/>
      <c r="B391" s="33"/>
      <c r="C391" s="12"/>
      <c r="D391" s="19"/>
      <c r="E391" s="19"/>
      <c r="F391" s="19"/>
      <c r="G391" s="99"/>
      <c r="H391" s="19"/>
      <c r="I391" s="19"/>
      <c r="J391" s="12" t="s">
        <v>120</v>
      </c>
      <c r="K391" s="14"/>
      <c r="L391" s="14"/>
      <c r="M391" s="14"/>
      <c r="N391" s="11"/>
      <c r="O391" s="11"/>
      <c r="P391" s="11"/>
      <c r="Q391" s="25"/>
    </row>
    <row r="392" ht="22.5" customHeight="1">
      <c r="A392" s="77"/>
      <c r="B392" s="33"/>
      <c r="C392" s="12"/>
      <c r="D392" s="19"/>
      <c r="E392" s="19"/>
      <c r="F392" s="19"/>
      <c r="G392" s="99"/>
      <c r="H392" s="19"/>
      <c r="I392" s="19"/>
      <c r="J392" s="12" t="s">
        <v>121</v>
      </c>
      <c r="K392" s="14"/>
      <c r="L392" s="14"/>
      <c r="M392" s="14"/>
      <c r="N392" s="11"/>
      <c r="O392" s="11"/>
      <c r="P392" s="11"/>
      <c r="Q392" s="25"/>
    </row>
    <row r="393" ht="22.5" customHeight="1">
      <c r="A393" s="77"/>
      <c r="B393" s="33"/>
      <c r="C393" s="12" t="n">
        <v>11078827</v>
      </c>
      <c r="D393" s="12" t="s">
        <v>76</v>
      </c>
      <c r="E393" s="12" t="s">
        <v>79</v>
      </c>
      <c r="F393" s="12" t="s">
        <v>15</v>
      </c>
      <c r="G393" s="23" t="n">
        <v>0.2</v>
      </c>
      <c r="H393" s="12" t="n">
        <v>50</v>
      </c>
      <c r="I393" s="20" t="n">
        <f>G393*H393*7</f>
        <v>70</v>
      </c>
      <c r="J393" s="12" t="s">
        <v>119</v>
      </c>
      <c r="K393" s="14" t="s">
        <v>133</v>
      </c>
      <c r="L393" s="14"/>
      <c r="M393" s="15"/>
      <c r="N393" s="11"/>
      <c r="O393" s="11"/>
      <c r="P393" s="11"/>
      <c r="Q393" s="22" t="n">
        <f>M395/H393</f>
        <v>0</v>
      </c>
    </row>
    <row r="394" ht="22.5" customHeight="1">
      <c r="A394" s="77"/>
      <c r="B394" s="33"/>
      <c r="C394" s="12"/>
      <c r="D394" s="19"/>
      <c r="E394" s="19"/>
      <c r="F394" s="19"/>
      <c r="G394" s="99"/>
      <c r="H394" s="19"/>
      <c r="I394" s="19"/>
      <c r="J394" s="12" t="s">
        <v>120</v>
      </c>
      <c r="K394" s="14"/>
      <c r="L394" s="14"/>
      <c r="M394" s="15"/>
      <c r="N394" s="11"/>
      <c r="O394" s="11"/>
      <c r="P394" s="11"/>
      <c r="Q394" s="25"/>
    </row>
    <row r="395" ht="22.5" customHeight="1">
      <c r="A395" s="77"/>
      <c r="B395" s="33"/>
      <c r="C395" s="12"/>
      <c r="D395" s="19"/>
      <c r="E395" s="19"/>
      <c r="F395" s="19"/>
      <c r="G395" s="99"/>
      <c r="H395" s="19"/>
      <c r="I395" s="19"/>
      <c r="J395" s="12" t="s">
        <v>121</v>
      </c>
      <c r="K395" s="14"/>
      <c r="L395" s="14"/>
      <c r="M395" s="15"/>
      <c r="N395" s="11"/>
      <c r="O395" s="11"/>
      <c r="P395" s="11"/>
      <c r="Q395" s="25"/>
    </row>
    <row r="396" ht="22.5" customHeight="1">
      <c r="A396" s="77"/>
      <c r="B396" s="33"/>
      <c r="C396" s="12" t="n">
        <v>11078981</v>
      </c>
      <c r="D396" s="12" t="s">
        <v>76</v>
      </c>
      <c r="E396" s="12" t="s">
        <v>77</v>
      </c>
      <c r="F396" s="12" t="s">
        <v>15</v>
      </c>
      <c r="G396" s="23" t="n">
        <v>0.2</v>
      </c>
      <c r="H396" s="12" t="n">
        <v>50</v>
      </c>
      <c r="I396" s="20" t="n">
        <f>G396*H396*7</f>
        <v>70</v>
      </c>
      <c r="J396" s="12" t="s">
        <v>119</v>
      </c>
      <c r="K396" s="14" t="s">
        <v>133</v>
      </c>
      <c r="L396" s="14"/>
      <c r="M396" s="15"/>
      <c r="N396" s="11"/>
      <c r="O396" s="11"/>
      <c r="P396" s="11"/>
      <c r="Q396" s="22" t="n">
        <f>M398/H396</f>
        <v>0</v>
      </c>
    </row>
    <row r="397" ht="22.5" customHeight="1">
      <c r="A397" s="77"/>
      <c r="B397" s="33"/>
      <c r="C397" s="12"/>
      <c r="D397" s="19"/>
      <c r="E397" s="19"/>
      <c r="F397" s="19"/>
      <c r="G397" s="99"/>
      <c r="H397" s="19"/>
      <c r="I397" s="19"/>
      <c r="J397" s="12" t="s">
        <v>120</v>
      </c>
      <c r="K397" s="14"/>
      <c r="L397" s="14"/>
      <c r="M397" s="15"/>
      <c r="N397" s="11"/>
      <c r="O397" s="11"/>
      <c r="P397" s="11"/>
      <c r="Q397" s="25"/>
    </row>
    <row r="398" ht="22.5" customHeight="1">
      <c r="A398" s="77"/>
      <c r="B398" s="33"/>
      <c r="C398" s="12"/>
      <c r="D398" s="19"/>
      <c r="E398" s="19"/>
      <c r="F398" s="19"/>
      <c r="G398" s="99"/>
      <c r="H398" s="19"/>
      <c r="I398" s="19"/>
      <c r="J398" s="12" t="s">
        <v>121</v>
      </c>
      <c r="K398" s="14"/>
      <c r="L398" s="14"/>
      <c r="M398" s="15"/>
      <c r="N398" s="11"/>
      <c r="O398" s="11"/>
      <c r="P398" s="11"/>
      <c r="Q398" s="25"/>
    </row>
    <row r="399" ht="22.5" customHeight="1">
      <c r="A399" s="77"/>
      <c r="B399" s="33"/>
      <c r="C399" s="12" t="n">
        <v>11080833</v>
      </c>
      <c r="D399" s="12" t="s">
        <v>76</v>
      </c>
      <c r="E399" s="12" t="s">
        <v>78</v>
      </c>
      <c r="F399" s="12" t="s">
        <v>15</v>
      </c>
      <c r="G399" s="23" t="n">
        <v>0.2</v>
      </c>
      <c r="H399" s="12" t="n">
        <v>50</v>
      </c>
      <c r="I399" s="20" t="n">
        <f>G399*H399*7</f>
        <v>70</v>
      </c>
      <c r="J399" s="12" t="s">
        <v>119</v>
      </c>
      <c r="K399" s="14" t="s">
        <v>133</v>
      </c>
      <c r="L399" s="14"/>
      <c r="M399" s="15"/>
      <c r="N399" s="11"/>
      <c r="O399" s="11"/>
      <c r="P399" s="11"/>
      <c r="Q399" s="22" t="n">
        <f>M401/H399</f>
        <v>0</v>
      </c>
    </row>
    <row r="400" ht="22.5" customHeight="1">
      <c r="A400" s="77"/>
      <c r="B400" s="33"/>
      <c r="C400" s="12"/>
      <c r="D400" s="19"/>
      <c r="E400" s="19"/>
      <c r="F400" s="19"/>
      <c r="G400" s="99"/>
      <c r="H400" s="19"/>
      <c r="I400" s="19"/>
      <c r="J400" s="12" t="s">
        <v>120</v>
      </c>
      <c r="K400" s="14"/>
      <c r="L400" s="14"/>
      <c r="M400" s="15"/>
      <c r="N400" s="11"/>
      <c r="O400" s="11"/>
      <c r="P400" s="11"/>
      <c r="Q400" s="25"/>
    </row>
    <row r="401" ht="22.5" customHeight="1">
      <c r="A401" s="77"/>
      <c r="B401" s="33"/>
      <c r="C401" s="12"/>
      <c r="D401" s="19"/>
      <c r="E401" s="19"/>
      <c r="F401" s="19"/>
      <c r="G401" s="99"/>
      <c r="H401" s="19"/>
      <c r="I401" s="19"/>
      <c r="J401" s="12" t="s">
        <v>121</v>
      </c>
      <c r="K401" s="14"/>
      <c r="L401" s="14"/>
      <c r="M401" s="15"/>
      <c r="N401" s="11"/>
      <c r="O401" s="11"/>
      <c r="P401" s="11"/>
      <c r="Q401" s="25"/>
    </row>
    <row r="402" ht="22.5" customHeight="1">
      <c r="A402" s="77"/>
      <c r="B402" s="33"/>
      <c r="C402" s="12" t="n">
        <v>11081056</v>
      </c>
      <c r="D402" s="12" t="s">
        <v>76</v>
      </c>
      <c r="E402" s="12" t="s">
        <v>80</v>
      </c>
      <c r="F402" s="12" t="s">
        <v>15</v>
      </c>
      <c r="G402" s="23" t="n">
        <v>0.2</v>
      </c>
      <c r="H402" s="12" t="n">
        <v>50</v>
      </c>
      <c r="I402" s="20" t="n">
        <f>G402*H402*7</f>
        <v>70</v>
      </c>
      <c r="J402" s="12" t="s">
        <v>119</v>
      </c>
      <c r="K402" s="14" t="s">
        <v>133</v>
      </c>
      <c r="L402" s="14"/>
      <c r="M402" s="15"/>
      <c r="N402" s="11"/>
      <c r="O402" s="11"/>
      <c r="P402" s="11"/>
      <c r="Q402" s="22" t="n">
        <f>M404/H402</f>
        <v>0</v>
      </c>
    </row>
    <row r="403" ht="22.5" customHeight="1">
      <c r="A403" s="77"/>
      <c r="B403" s="33"/>
      <c r="C403" s="12"/>
      <c r="D403" s="19"/>
      <c r="E403" s="19"/>
      <c r="F403" s="19"/>
      <c r="G403" s="99"/>
      <c r="H403" s="19"/>
      <c r="I403" s="19"/>
      <c r="J403" s="12" t="s">
        <v>120</v>
      </c>
      <c r="K403" s="14"/>
      <c r="L403" s="14"/>
      <c r="M403" s="15"/>
      <c r="N403" s="11"/>
      <c r="O403" s="11"/>
      <c r="P403" s="11"/>
      <c r="Q403" s="25"/>
    </row>
    <row r="404" ht="22.5" customHeight="1">
      <c r="A404" s="77"/>
      <c r="B404" s="33"/>
      <c r="C404" s="12"/>
      <c r="D404" s="19"/>
      <c r="E404" s="19"/>
      <c r="F404" s="19"/>
      <c r="G404" s="99"/>
      <c r="H404" s="19"/>
      <c r="I404" s="19"/>
      <c r="J404" s="12" t="s">
        <v>121</v>
      </c>
      <c r="K404" s="14"/>
      <c r="L404" s="14"/>
      <c r="M404" s="15"/>
      <c r="N404" s="11"/>
      <c r="O404" s="11"/>
      <c r="P404" s="11"/>
      <c r="Q404" s="25"/>
    </row>
    <row r="405" ht="22.5" customHeight="1">
      <c r="A405" s="77"/>
      <c r="B405" s="33"/>
      <c r="C405" s="12" t="n">
        <v>11078963</v>
      </c>
      <c r="D405" s="12" t="s">
        <v>75</v>
      </c>
      <c r="E405" s="12" t="s">
        <v>14</v>
      </c>
      <c r="F405" s="12" t="s">
        <v>15</v>
      </c>
      <c r="G405" s="23" t="n">
        <v>0.4</v>
      </c>
      <c r="H405" s="12" t="n">
        <v>100</v>
      </c>
      <c r="I405" s="20" t="n">
        <f>G405*H405*7</f>
        <v>280</v>
      </c>
      <c r="J405" s="12" t="s">
        <v>119</v>
      </c>
      <c r="K405" s="14" t="s">
        <v>133</v>
      </c>
      <c r="L405" s="14"/>
      <c r="M405" s="15"/>
      <c r="N405" s="11"/>
      <c r="O405" s="11"/>
      <c r="P405" s="11"/>
      <c r="Q405" s="22" t="n">
        <f>M407/H405</f>
        <v>0</v>
      </c>
    </row>
    <row r="406" ht="22.5" customHeight="1">
      <c r="A406" s="77"/>
      <c r="B406" s="33"/>
      <c r="C406" s="12"/>
      <c r="D406" s="19"/>
      <c r="E406" s="19"/>
      <c r="F406" s="19"/>
      <c r="G406" s="99"/>
      <c r="H406" s="19"/>
      <c r="I406" s="19"/>
      <c r="J406" s="12" t="s">
        <v>120</v>
      </c>
      <c r="K406" s="14"/>
      <c r="L406" s="14"/>
      <c r="M406" s="15"/>
      <c r="N406" s="11"/>
      <c r="O406" s="11"/>
      <c r="P406" s="11"/>
      <c r="Q406" s="25"/>
    </row>
    <row r="407" ht="22.5" customHeight="1">
      <c r="A407" s="77"/>
      <c r="B407" s="33"/>
      <c r="C407" s="12"/>
      <c r="D407" s="19"/>
      <c r="E407" s="19"/>
      <c r="F407" s="19"/>
      <c r="G407" s="99"/>
      <c r="H407" s="19"/>
      <c r="I407" s="19"/>
      <c r="J407" s="12" t="s">
        <v>121</v>
      </c>
      <c r="K407" s="14"/>
      <c r="L407" s="14"/>
      <c r="M407" s="15"/>
      <c r="N407" s="11"/>
      <c r="O407" s="11"/>
      <c r="P407" s="11"/>
      <c r="Q407" s="25"/>
    </row>
    <row r="408" ht="22.5" customHeight="1">
      <c r="A408" s="77"/>
      <c r="B408" s="33"/>
      <c r="C408" s="12" t="n">
        <v>91538300</v>
      </c>
      <c r="D408" s="12" t="s">
        <v>69</v>
      </c>
      <c r="E408" s="12" t="s">
        <v>39</v>
      </c>
      <c r="F408" s="12" t="s">
        <v>15</v>
      </c>
      <c r="G408" s="23" t="n">
        <v>0.14</v>
      </c>
      <c r="H408" s="12" t="n">
        <v>300</v>
      </c>
      <c r="I408" s="20" t="n">
        <f>G408*H408*7</f>
        <v>294</v>
      </c>
      <c r="J408" s="12" t="s">
        <v>119</v>
      </c>
      <c r="K408" s="14" t="s">
        <v>133</v>
      </c>
      <c r="L408" s="14"/>
      <c r="M408" s="15"/>
      <c r="N408" s="11"/>
      <c r="O408" s="11"/>
      <c r="P408" s="11"/>
      <c r="Q408" s="22" t="n">
        <f>M410/H408</f>
        <v>0</v>
      </c>
    </row>
    <row r="409" ht="22.5" customHeight="1">
      <c r="A409" s="77"/>
      <c r="B409" s="33"/>
      <c r="C409" s="12"/>
      <c r="D409" s="19"/>
      <c r="E409" s="19"/>
      <c r="F409" s="19"/>
      <c r="G409" s="99"/>
      <c r="H409" s="19"/>
      <c r="I409" s="19"/>
      <c r="J409" s="12" t="s">
        <v>120</v>
      </c>
      <c r="K409" s="14"/>
      <c r="L409" s="14"/>
      <c r="M409" s="15"/>
      <c r="N409" s="11"/>
      <c r="O409" s="11"/>
      <c r="P409" s="11"/>
      <c r="Q409" s="25"/>
    </row>
    <row r="410" ht="22.5" customHeight="1">
      <c r="A410" s="77"/>
      <c r="B410" s="33"/>
      <c r="C410" s="12"/>
      <c r="D410" s="19"/>
      <c r="E410" s="19"/>
      <c r="F410" s="19"/>
      <c r="G410" s="99"/>
      <c r="H410" s="19"/>
      <c r="I410" s="19"/>
      <c r="J410" s="12" t="s">
        <v>121</v>
      </c>
      <c r="K410" s="14"/>
      <c r="L410" s="14"/>
      <c r="M410" s="15"/>
      <c r="N410" s="11"/>
      <c r="O410" s="11"/>
      <c r="P410" s="11"/>
      <c r="Q410" s="25"/>
    </row>
    <row r="411" ht="22.5" customHeight="1">
      <c r="A411" s="77"/>
      <c r="B411" s="33"/>
      <c r="C411" s="12" t="n">
        <v>91538301</v>
      </c>
      <c r="D411" s="12" t="s">
        <v>69</v>
      </c>
      <c r="E411" s="12" t="s">
        <v>14</v>
      </c>
      <c r="F411" s="12" t="s">
        <v>15</v>
      </c>
      <c r="G411" s="23" t="n">
        <v>0.22</v>
      </c>
      <c r="H411" s="12" t="n">
        <v>200</v>
      </c>
      <c r="I411" s="20" t="n">
        <f>G411*H411*7</f>
        <v>308</v>
      </c>
      <c r="J411" s="12" t="s">
        <v>119</v>
      </c>
      <c r="K411" s="14" t="s">
        <v>133</v>
      </c>
      <c r="L411" s="14"/>
      <c r="M411" s="15"/>
      <c r="N411" s="11"/>
      <c r="O411" s="11"/>
      <c r="P411" s="11"/>
      <c r="Q411" s="22" t="n">
        <f>M413/H411</f>
        <v>0</v>
      </c>
    </row>
    <row r="412" ht="22.5" customHeight="1">
      <c r="A412" s="77"/>
      <c r="B412" s="33"/>
      <c r="C412" s="12"/>
      <c r="D412" s="19"/>
      <c r="E412" s="19"/>
      <c r="F412" s="19"/>
      <c r="G412" s="99"/>
      <c r="H412" s="19"/>
      <c r="I412" s="19"/>
      <c r="J412" s="12" t="s">
        <v>120</v>
      </c>
      <c r="K412" s="14"/>
      <c r="L412" s="14"/>
      <c r="M412" s="15"/>
      <c r="N412" s="11"/>
      <c r="O412" s="11"/>
      <c r="P412" s="11"/>
      <c r="Q412" s="25"/>
    </row>
    <row r="413" ht="22.5" customHeight="1">
      <c r="A413" s="77"/>
      <c r="B413" s="33"/>
      <c r="C413" s="12"/>
      <c r="D413" s="19"/>
      <c r="E413" s="19"/>
      <c r="F413" s="19"/>
      <c r="G413" s="99"/>
      <c r="H413" s="19"/>
      <c r="I413" s="19"/>
      <c r="J413" s="12" t="s">
        <v>121</v>
      </c>
      <c r="K413" s="14"/>
      <c r="L413" s="14"/>
      <c r="M413" s="15"/>
      <c r="N413" s="11"/>
      <c r="O413" s="11"/>
      <c r="P413" s="11"/>
      <c r="Q413" s="25"/>
    </row>
    <row r="414" ht="22.5" customHeight="1">
      <c r="A414" s="77"/>
      <c r="B414" s="33"/>
      <c r="C414" s="12" t="n">
        <v>91538306</v>
      </c>
      <c r="D414" s="12" t="s">
        <v>69</v>
      </c>
      <c r="E414" s="12" t="s">
        <v>63</v>
      </c>
      <c r="F414" s="12" t="s">
        <v>15</v>
      </c>
      <c r="G414" s="23" t="n">
        <v>0.18</v>
      </c>
      <c r="H414" s="12" t="n">
        <v>250</v>
      </c>
      <c r="I414" s="20" t="n">
        <f>G414*H414*7</f>
        <v>315</v>
      </c>
      <c r="J414" s="12" t="s">
        <v>119</v>
      </c>
      <c r="K414" s="14" t="s">
        <v>133</v>
      </c>
      <c r="L414" s="14"/>
      <c r="M414" s="15"/>
      <c r="N414" s="11"/>
      <c r="O414" s="11"/>
      <c r="P414" s="11"/>
      <c r="Q414" s="22" t="n">
        <f>M416/H414</f>
        <v>0</v>
      </c>
    </row>
    <row r="415" ht="22.5" customHeight="1">
      <c r="A415" s="77"/>
      <c r="B415" s="33"/>
      <c r="C415" s="12"/>
      <c r="D415" s="19"/>
      <c r="E415" s="19"/>
      <c r="F415" s="19"/>
      <c r="G415" s="99"/>
      <c r="H415" s="19"/>
      <c r="I415" s="19"/>
      <c r="J415" s="12" t="s">
        <v>120</v>
      </c>
      <c r="K415" s="14"/>
      <c r="L415" s="14"/>
      <c r="M415" s="15"/>
      <c r="N415" s="11"/>
      <c r="O415" s="11"/>
      <c r="P415" s="11"/>
      <c r="Q415" s="25"/>
    </row>
    <row r="416" ht="22.5" customHeight="1">
      <c r="A416" s="77"/>
      <c r="B416" s="33"/>
      <c r="C416" s="12"/>
      <c r="D416" s="19"/>
      <c r="E416" s="19"/>
      <c r="F416" s="19"/>
      <c r="G416" s="99"/>
      <c r="H416" s="19"/>
      <c r="I416" s="19"/>
      <c r="J416" s="12" t="s">
        <v>121</v>
      </c>
      <c r="K416" s="14"/>
      <c r="L416" s="14"/>
      <c r="M416" s="15"/>
      <c r="N416" s="11"/>
      <c r="O416" s="11"/>
      <c r="P416" s="11"/>
      <c r="Q416" s="25"/>
    </row>
    <row r="417" ht="22.5" customHeight="1">
      <c r="A417" s="77"/>
      <c r="B417" s="33"/>
      <c r="C417" s="12" t="n">
        <v>91538307</v>
      </c>
      <c r="D417" s="12" t="s">
        <v>69</v>
      </c>
      <c r="E417" s="12" t="s">
        <v>17</v>
      </c>
      <c r="F417" s="12" t="s">
        <v>15</v>
      </c>
      <c r="G417" s="23" t="n">
        <v>0.22</v>
      </c>
      <c r="H417" s="12" t="n">
        <v>200</v>
      </c>
      <c r="I417" s="20" t="n">
        <f>G417*H417*7</f>
        <v>308</v>
      </c>
      <c r="J417" s="12" t="s">
        <v>119</v>
      </c>
      <c r="K417" s="14" t="s">
        <v>133</v>
      </c>
      <c r="L417" s="14"/>
      <c r="M417" s="15"/>
      <c r="N417" s="11"/>
      <c r="O417" s="11"/>
      <c r="P417" s="11"/>
      <c r="Q417" s="22" t="n">
        <f>M419/H417</f>
        <v>0</v>
      </c>
    </row>
    <row r="418" ht="22.5" customHeight="1">
      <c r="A418" s="77"/>
      <c r="B418" s="33"/>
      <c r="C418" s="12"/>
      <c r="D418" s="19"/>
      <c r="E418" s="19"/>
      <c r="F418" s="19"/>
      <c r="G418" s="99"/>
      <c r="H418" s="19"/>
      <c r="I418" s="19"/>
      <c r="J418" s="12" t="s">
        <v>120</v>
      </c>
      <c r="K418" s="14"/>
      <c r="L418" s="14"/>
      <c r="M418" s="15"/>
      <c r="N418" s="11"/>
      <c r="O418" s="11"/>
      <c r="P418" s="11"/>
      <c r="Q418" s="25"/>
    </row>
    <row r="419" ht="22.5" customHeight="1">
      <c r="A419" s="77"/>
      <c r="B419" s="33"/>
      <c r="C419" s="12"/>
      <c r="D419" s="19"/>
      <c r="E419" s="19"/>
      <c r="F419" s="19"/>
      <c r="G419" s="99"/>
      <c r="H419" s="19"/>
      <c r="I419" s="19"/>
      <c r="J419" s="12" t="s">
        <v>121</v>
      </c>
      <c r="K419" s="14"/>
      <c r="L419" s="14"/>
      <c r="M419" s="15"/>
      <c r="N419" s="11"/>
      <c r="O419" s="11"/>
      <c r="P419" s="11"/>
      <c r="Q419" s="25"/>
    </row>
    <row r="420" ht="22.5" customHeight="1">
      <c r="A420" s="77"/>
      <c r="B420" s="33"/>
      <c r="C420" s="12" t="n">
        <v>91538308</v>
      </c>
      <c r="D420" s="12" t="s">
        <v>69</v>
      </c>
      <c r="E420" s="12" t="s">
        <v>11</v>
      </c>
      <c r="F420" s="12" t="s">
        <v>15</v>
      </c>
      <c r="G420" s="23" t="n">
        <v>0.18</v>
      </c>
      <c r="H420" s="12" t="n">
        <v>200</v>
      </c>
      <c r="I420" s="20" t="n">
        <f>G420*H420*7</f>
        <v>252</v>
      </c>
      <c r="J420" s="12" t="s">
        <v>119</v>
      </c>
      <c r="K420" s="14" t="s">
        <v>133</v>
      </c>
      <c r="L420" s="14"/>
      <c r="M420" s="15"/>
      <c r="N420" s="11"/>
      <c r="O420" s="11"/>
      <c r="P420" s="11"/>
      <c r="Q420" s="22" t="n">
        <f>M422/H420</f>
        <v>0</v>
      </c>
    </row>
    <row r="421" ht="22.5" customHeight="1">
      <c r="A421" s="77"/>
      <c r="B421" s="33"/>
      <c r="C421" s="12"/>
      <c r="D421" s="19"/>
      <c r="E421" s="19"/>
      <c r="F421" s="19"/>
      <c r="G421" s="99"/>
      <c r="H421" s="19"/>
      <c r="I421" s="19"/>
      <c r="J421" s="12" t="s">
        <v>120</v>
      </c>
      <c r="K421" s="14"/>
      <c r="L421" s="14"/>
      <c r="M421" s="15"/>
      <c r="N421" s="11"/>
      <c r="O421" s="11"/>
      <c r="P421" s="11"/>
      <c r="Q421" s="25"/>
    </row>
    <row r="422" ht="22.5" customHeight="1">
      <c r="A422" s="77"/>
      <c r="B422" s="33"/>
      <c r="C422" s="12"/>
      <c r="D422" s="19"/>
      <c r="E422" s="19"/>
      <c r="F422" s="19"/>
      <c r="G422" s="99"/>
      <c r="H422" s="19"/>
      <c r="I422" s="19"/>
      <c r="J422" s="12" t="s">
        <v>121</v>
      </c>
      <c r="K422" s="14"/>
      <c r="L422" s="14"/>
      <c r="M422" s="15"/>
      <c r="N422" s="11"/>
      <c r="O422" s="11"/>
      <c r="P422" s="11"/>
      <c r="Q422" s="25"/>
    </row>
    <row r="423" ht="22.5" customHeight="1">
      <c r="A423" s="77"/>
      <c r="B423" s="33"/>
      <c r="C423" s="12" t="n">
        <v>91538309</v>
      </c>
      <c r="D423" s="12" t="s">
        <v>69</v>
      </c>
      <c r="E423" s="12" t="s">
        <v>47</v>
      </c>
      <c r="F423" s="12" t="s">
        <v>15</v>
      </c>
      <c r="G423" s="23" t="n">
        <v>0.18</v>
      </c>
      <c r="H423" s="12" t="n">
        <v>198</v>
      </c>
      <c r="I423" s="20" t="n">
        <f>G423*H423*7</f>
        <v>249.48</v>
      </c>
      <c r="J423" s="12" t="s">
        <v>119</v>
      </c>
      <c r="K423" s="14" t="s">
        <v>133</v>
      </c>
      <c r="L423" s="14"/>
      <c r="M423" s="15"/>
      <c r="N423" s="11"/>
      <c r="O423" s="11"/>
      <c r="P423" s="11"/>
      <c r="Q423" s="22" t="n">
        <f>M425/H423</f>
        <v>0</v>
      </c>
    </row>
    <row r="424" ht="22.5" customHeight="1">
      <c r="A424" s="77"/>
      <c r="B424" s="33"/>
      <c r="C424" s="12"/>
      <c r="D424" s="19"/>
      <c r="E424" s="19"/>
      <c r="F424" s="19"/>
      <c r="G424" s="99"/>
      <c r="H424" s="19"/>
      <c r="I424" s="19"/>
      <c r="J424" s="12" t="s">
        <v>120</v>
      </c>
      <c r="K424" s="14"/>
      <c r="L424" s="14"/>
      <c r="M424" s="15"/>
      <c r="N424" s="11"/>
      <c r="O424" s="11"/>
      <c r="P424" s="11"/>
      <c r="Q424" s="25"/>
    </row>
    <row r="425" ht="22.5" customHeight="1">
      <c r="A425" s="77"/>
      <c r="B425" s="33"/>
      <c r="C425" s="12"/>
      <c r="D425" s="19"/>
      <c r="E425" s="19"/>
      <c r="F425" s="19"/>
      <c r="G425" s="99"/>
      <c r="H425" s="19"/>
      <c r="I425" s="19"/>
      <c r="J425" s="12" t="s">
        <v>121</v>
      </c>
      <c r="K425" s="14"/>
      <c r="L425" s="14"/>
      <c r="M425" s="15"/>
      <c r="N425" s="11"/>
      <c r="O425" s="11"/>
      <c r="P425" s="11"/>
      <c r="Q425" s="25"/>
    </row>
    <row r="426" ht="22.5" customHeight="1">
      <c r="A426" s="77"/>
      <c r="B426" s="33"/>
      <c r="C426" s="12" t="n">
        <v>11511535</v>
      </c>
      <c r="D426" s="12" t="s">
        <v>75</v>
      </c>
      <c r="E426" s="12" t="s">
        <v>14</v>
      </c>
      <c r="F426" s="12" t="s">
        <v>26</v>
      </c>
      <c r="G426" s="23" t="n">
        <v>0.3</v>
      </c>
      <c r="H426" s="12" t="n">
        <v>200</v>
      </c>
      <c r="I426" s="20" t="n">
        <f>G426*H426*7</f>
        <v>420</v>
      </c>
      <c r="J426" s="12" t="s">
        <v>119</v>
      </c>
      <c r="K426" s="14" t="n">
        <v>28901</v>
      </c>
      <c r="L426" s="14" t="n">
        <v>165</v>
      </c>
      <c r="M426" s="15" t="n">
        <v>7</v>
      </c>
      <c r="N426" s="11" t="n">
        <v>0.02</v>
      </c>
      <c r="O426" s="11" t="n">
        <v>0.53</v>
      </c>
      <c r="P426" s="11" t="n">
        <v>3.69</v>
      </c>
      <c r="Q426" s="22" t="n">
        <f>M428/H426</f>
        <v>0</v>
      </c>
    </row>
    <row r="427" ht="22.5" customHeight="1">
      <c r="A427" s="77"/>
      <c r="B427" s="33"/>
      <c r="C427" s="12"/>
      <c r="D427" s="19"/>
      <c r="E427" s="19"/>
      <c r="F427" s="19"/>
      <c r="G427" s="99"/>
      <c r="H427" s="19"/>
      <c r="I427" s="19"/>
      <c r="J427" s="12" t="s">
        <v>120</v>
      </c>
      <c r="K427" s="14"/>
      <c r="L427" s="14"/>
      <c r="M427" s="15"/>
      <c r="N427" s="11"/>
      <c r="O427" s="11"/>
      <c r="P427" s="11"/>
      <c r="Q427" s="25"/>
    </row>
    <row r="428" ht="22.5" customHeight="1">
      <c r="A428" s="77"/>
      <c r="B428" s="33"/>
      <c r="C428" s="12"/>
      <c r="D428" s="19"/>
      <c r="E428" s="19"/>
      <c r="F428" s="19"/>
      <c r="G428" s="99"/>
      <c r="H428" s="19"/>
      <c r="I428" s="46"/>
      <c r="J428" s="37" t="s">
        <v>121</v>
      </c>
      <c r="K428" s="14"/>
      <c r="L428" s="14"/>
      <c r="M428" s="15"/>
      <c r="N428" s="11"/>
      <c r="O428" s="11"/>
      <c r="P428" s="11"/>
      <c r="Q428" s="25"/>
    </row>
    <row r="429" ht="22.5" customHeight="1">
      <c r="A429" s="77"/>
      <c r="B429" s="33"/>
      <c r="C429" s="12" t="n">
        <v>11792342</v>
      </c>
      <c r="D429" s="12" t="s">
        <v>82</v>
      </c>
      <c r="E429" s="12" t="s">
        <v>29</v>
      </c>
      <c r="F429" s="12" t="s">
        <v>15</v>
      </c>
      <c r="G429" s="23" t="n">
        <v>0.2</v>
      </c>
      <c r="H429" s="51" t="n">
        <v>40</v>
      </c>
      <c r="I429" s="20" t="n">
        <f>G429*H429*7</f>
        <v>56</v>
      </c>
      <c r="J429" s="12" t="s">
        <v>119</v>
      </c>
      <c r="K429" s="14" t="n">
        <v>60</v>
      </c>
      <c r="L429" s="14" t="n">
        <v>4</v>
      </c>
      <c r="M429" s="15" t="n">
        <v>0</v>
      </c>
      <c r="N429" s="11" t="n">
        <v>0</v>
      </c>
      <c r="O429" s="11" t="n">
        <v>0</v>
      </c>
      <c r="P429" s="11" t="n">
        <v>0</v>
      </c>
      <c r="Q429" s="22" t="n">
        <f>M431/H429</f>
        <v>0</v>
      </c>
    </row>
    <row r="430" ht="22.5" customHeight="1">
      <c r="A430" s="77"/>
      <c r="B430" s="33"/>
      <c r="C430" s="12"/>
      <c r="D430" s="19"/>
      <c r="E430" s="19"/>
      <c r="F430" s="19"/>
      <c r="G430" s="99"/>
      <c r="H430" s="53"/>
      <c r="I430" s="19"/>
      <c r="J430" s="12" t="s">
        <v>120</v>
      </c>
      <c r="K430" s="14"/>
      <c r="L430" s="14"/>
      <c r="M430" s="15"/>
      <c r="N430" s="11"/>
      <c r="O430" s="11"/>
      <c r="P430" s="11"/>
      <c r="Q430" s="25"/>
    </row>
    <row r="431" ht="22.5" customHeight="1">
      <c r="A431" s="77"/>
      <c r="B431" s="33"/>
      <c r="C431" s="12"/>
      <c r="D431" s="19"/>
      <c r="E431" s="19"/>
      <c r="F431" s="19"/>
      <c r="G431" s="100"/>
      <c r="H431" s="54"/>
      <c r="I431" s="19"/>
      <c r="J431" s="12" t="s">
        <v>121</v>
      </c>
      <c r="K431" s="14"/>
      <c r="L431" s="14"/>
      <c r="M431" s="15"/>
      <c r="N431" s="11"/>
      <c r="O431" s="11"/>
      <c r="P431" s="11"/>
      <c r="Q431" s="25"/>
    </row>
    <row r="432" ht="22.5" customHeight="1">
      <c r="A432" s="77"/>
      <c r="B432" s="33"/>
      <c r="C432" s="12" t="n">
        <v>5365722</v>
      </c>
      <c r="D432" s="12" t="s">
        <v>83</v>
      </c>
      <c r="E432" s="12" t="s">
        <v>84</v>
      </c>
      <c r="F432" s="12" t="s">
        <v>12</v>
      </c>
      <c r="G432" s="23" t="n">
        <v>0.3</v>
      </c>
      <c r="H432" s="51" t="n">
        <v>50</v>
      </c>
      <c r="I432" s="20" t="n">
        <f>G432*H432*7</f>
        <v>105</v>
      </c>
      <c r="J432" s="12" t="s">
        <v>119</v>
      </c>
      <c r="K432" s="14" t="n">
        <v>102</v>
      </c>
      <c r="L432" s="14" t="n">
        <v>39</v>
      </c>
      <c r="M432" s="15" t="n">
        <v>1</v>
      </c>
      <c r="N432" s="11" t="n">
        <v>0.004</v>
      </c>
      <c r="O432" s="11" t="n">
        <v>0.156</v>
      </c>
      <c r="P432" s="11" t="n">
        <v>0.1556</v>
      </c>
      <c r="Q432" s="22" t="n">
        <f>M434/H432</f>
        <v>0</v>
      </c>
    </row>
    <row r="433" ht="22.5" customHeight="1">
      <c r="A433" s="77"/>
      <c r="B433" s="33"/>
      <c r="C433" s="12"/>
      <c r="D433" s="19"/>
      <c r="E433" s="19"/>
      <c r="F433" s="19"/>
      <c r="G433" s="99"/>
      <c r="H433" s="53"/>
      <c r="I433" s="19"/>
      <c r="J433" s="12" t="s">
        <v>120</v>
      </c>
      <c r="K433" s="14"/>
      <c r="L433" s="14"/>
      <c r="M433" s="15"/>
      <c r="N433" s="11"/>
      <c r="O433" s="11"/>
      <c r="P433" s="11"/>
      <c r="Q433" s="25"/>
    </row>
    <row r="434" ht="22.5" customHeight="1">
      <c r="A434" s="77"/>
      <c r="B434" s="33"/>
      <c r="C434" s="12"/>
      <c r="D434" s="19"/>
      <c r="E434" s="19"/>
      <c r="F434" s="19"/>
      <c r="G434" s="100"/>
      <c r="H434" s="54"/>
      <c r="I434" s="19"/>
      <c r="J434" s="12" t="s">
        <v>121</v>
      </c>
      <c r="K434" s="14"/>
      <c r="L434" s="14"/>
      <c r="M434" s="15"/>
      <c r="N434" s="11"/>
      <c r="O434" s="11"/>
      <c r="P434" s="11"/>
      <c r="Q434" s="25"/>
    </row>
    <row r="435" ht="22.5" customHeight="1">
      <c r="A435" s="77"/>
      <c r="B435" s="33"/>
      <c r="C435" s="12" t="n">
        <v>11924654</v>
      </c>
      <c r="D435" s="12" t="s">
        <v>83</v>
      </c>
      <c r="E435" s="12" t="s">
        <v>84</v>
      </c>
      <c r="F435" s="12" t="s">
        <v>12</v>
      </c>
      <c r="G435" s="23" t="n">
        <v>0.3</v>
      </c>
      <c r="H435" s="51" t="n">
        <v>50</v>
      </c>
      <c r="I435" s="20" t="n">
        <f>G435*H435*7</f>
        <v>105</v>
      </c>
      <c r="J435" s="12" t="s">
        <v>119</v>
      </c>
      <c r="K435" s="14" t="s">
        <v>133</v>
      </c>
      <c r="L435" s="14"/>
      <c r="M435" s="15"/>
      <c r="N435" s="11"/>
      <c r="O435" s="11"/>
      <c r="P435" s="11"/>
      <c r="Q435" s="22" t="n">
        <f>M437/H435</f>
        <v>0</v>
      </c>
    </row>
    <row r="436" ht="22.5" customHeight="1">
      <c r="A436" s="77"/>
      <c r="B436" s="33"/>
      <c r="C436" s="12"/>
      <c r="D436" s="19"/>
      <c r="E436" s="19"/>
      <c r="F436" s="19"/>
      <c r="G436" s="99"/>
      <c r="H436" s="53"/>
      <c r="I436" s="19"/>
      <c r="J436" s="12" t="s">
        <v>120</v>
      </c>
      <c r="K436" s="14"/>
      <c r="L436" s="14"/>
      <c r="M436" s="15"/>
      <c r="N436" s="11"/>
      <c r="O436" s="11"/>
      <c r="P436" s="11"/>
      <c r="Q436" s="25"/>
    </row>
    <row r="437" ht="22.5" customHeight="1">
      <c r="A437" s="77"/>
      <c r="B437" s="33"/>
      <c r="C437" s="12"/>
      <c r="D437" s="19"/>
      <c r="E437" s="19"/>
      <c r="F437" s="19"/>
      <c r="G437" s="100"/>
      <c r="H437" s="54"/>
      <c r="I437" s="19"/>
      <c r="J437" s="12" t="s">
        <v>121</v>
      </c>
      <c r="K437" s="14"/>
      <c r="L437" s="14"/>
      <c r="M437" s="15"/>
      <c r="N437" s="11"/>
      <c r="O437" s="11"/>
      <c r="P437" s="11"/>
      <c r="Q437" s="25"/>
    </row>
    <row r="438" ht="22.5" customHeight="1">
      <c r="A438" s="77"/>
      <c r="B438" s="33"/>
      <c r="C438" s="12" t="n">
        <v>12011132</v>
      </c>
      <c r="D438" s="12" t="s">
        <v>85</v>
      </c>
      <c r="E438" s="12" t="s">
        <v>14</v>
      </c>
      <c r="F438" s="12" t="s">
        <v>15</v>
      </c>
      <c r="G438" s="23" t="n">
        <v>0.2</v>
      </c>
      <c r="H438" s="51" t="n">
        <v>100</v>
      </c>
      <c r="I438" s="20" t="n">
        <f>G438*H438*7</f>
        <v>140</v>
      </c>
      <c r="J438" s="12" t="s">
        <v>119</v>
      </c>
      <c r="K438" s="14" t="n">
        <v>49</v>
      </c>
      <c r="L438" s="14" t="n">
        <v>16</v>
      </c>
      <c r="M438" s="15" t="n">
        <v>0</v>
      </c>
      <c r="N438" s="11" t="n">
        <v>0</v>
      </c>
      <c r="O438" s="11" t="n">
        <v>0</v>
      </c>
      <c r="P438" s="11" t="n">
        <v>0</v>
      </c>
      <c r="Q438" s="22" t="n">
        <f>M440/H438</f>
        <v>0</v>
      </c>
    </row>
    <row r="439" ht="22.5" customHeight="1">
      <c r="A439" s="77"/>
      <c r="B439" s="33"/>
      <c r="C439" s="12"/>
      <c r="D439" s="19"/>
      <c r="E439" s="19"/>
      <c r="F439" s="19"/>
      <c r="G439" s="99"/>
      <c r="H439" s="53"/>
      <c r="I439" s="19"/>
      <c r="J439" s="12" t="s">
        <v>120</v>
      </c>
      <c r="K439" s="14"/>
      <c r="L439" s="14"/>
      <c r="M439" s="15"/>
      <c r="N439" s="11"/>
      <c r="O439" s="11"/>
      <c r="P439" s="11"/>
      <c r="Q439" s="25"/>
    </row>
    <row r="440" ht="22.5" customHeight="1">
      <c r="A440" s="77"/>
      <c r="B440" s="33"/>
      <c r="C440" s="12"/>
      <c r="D440" s="19"/>
      <c r="E440" s="19"/>
      <c r="F440" s="19"/>
      <c r="G440" s="100"/>
      <c r="H440" s="54"/>
      <c r="I440" s="19"/>
      <c r="J440" s="12" t="s">
        <v>121</v>
      </c>
      <c r="K440" s="14"/>
      <c r="L440" s="14"/>
      <c r="M440" s="15"/>
      <c r="N440" s="11"/>
      <c r="O440" s="11"/>
      <c r="P440" s="11"/>
      <c r="Q440" s="25"/>
    </row>
    <row r="441" ht="22.5" customHeight="1">
      <c r="A441" s="77"/>
      <c r="B441" s="33"/>
      <c r="C441" s="12" t="n">
        <v>12072287</v>
      </c>
      <c r="D441" s="12" t="s">
        <v>75</v>
      </c>
      <c r="E441" s="12" t="s">
        <v>14</v>
      </c>
      <c r="F441" s="12" t="s">
        <v>15</v>
      </c>
      <c r="G441" s="23" t="n">
        <v>0.5</v>
      </c>
      <c r="H441" s="51" t="n">
        <v>200</v>
      </c>
      <c r="I441" s="20" t="n">
        <f>G441*H441*7</f>
        <v>700</v>
      </c>
      <c r="J441" s="12" t="s">
        <v>119</v>
      </c>
      <c r="K441" s="14" t="n">
        <v>257</v>
      </c>
      <c r="L441" s="14" t="n">
        <v>20</v>
      </c>
      <c r="M441" s="15" t="n">
        <v>2</v>
      </c>
      <c r="N441" s="11" t="n">
        <v>0.038</v>
      </c>
      <c r="O441" s="11" t="n">
        <v>0.382</v>
      </c>
      <c r="P441" s="11" t="n">
        <v>0.765</v>
      </c>
      <c r="Q441" s="22" t="n">
        <f>M443/H441</f>
        <v>0</v>
      </c>
    </row>
    <row r="442" ht="22.5" customHeight="1">
      <c r="A442" s="77"/>
      <c r="B442" s="33"/>
      <c r="C442" s="12"/>
      <c r="D442" s="19"/>
      <c r="E442" s="19"/>
      <c r="F442" s="19"/>
      <c r="G442" s="99"/>
      <c r="H442" s="53"/>
      <c r="I442" s="19"/>
      <c r="J442" s="12" t="s">
        <v>120</v>
      </c>
      <c r="K442" s="14"/>
      <c r="L442" s="14"/>
      <c r="M442" s="15"/>
      <c r="N442" s="11"/>
      <c r="O442" s="11"/>
      <c r="P442" s="11"/>
      <c r="Q442" s="25"/>
    </row>
    <row r="443" ht="22.5" customHeight="1">
      <c r="A443" s="78"/>
      <c r="B443" s="29"/>
      <c r="C443" s="12"/>
      <c r="D443" s="19"/>
      <c r="E443" s="19"/>
      <c r="F443" s="19"/>
      <c r="G443" s="100"/>
      <c r="H443" s="54"/>
      <c r="I443" s="19"/>
      <c r="J443" s="12" t="s">
        <v>121</v>
      </c>
      <c r="K443" s="14"/>
      <c r="L443" s="14"/>
      <c r="M443" s="15"/>
      <c r="N443" s="11"/>
      <c r="O443" s="11"/>
      <c r="P443" s="11"/>
      <c r="Q443" s="25"/>
    </row>
    <row r="444" ht="22.5" customHeight="1">
      <c r="A444" s="18"/>
      <c r="C444" s="10"/>
      <c r="D444" s="10"/>
      <c r="E444" s="10"/>
      <c r="F444" s="10"/>
      <c r="G444" s="17"/>
      <c r="H444" s="10"/>
      <c r="I444" s="17"/>
      <c r="J444" s="10"/>
      <c r="K444" s="15"/>
      <c r="L444" s="15"/>
      <c r="M444" s="15"/>
      <c r="N444" s="15"/>
      <c r="O444" s="15"/>
      <c r="P444" s="70"/>
      <c r="Q444" s="7"/>
    </row>
    <row r="445" ht="22.5" customHeight="1">
      <c r="A445" s="18" t="s">
        <v>116</v>
      </c>
      <c r="B445" s="8" t="s">
        <v>134</v>
      </c>
      <c r="C445" s="10"/>
      <c r="D445" s="10"/>
      <c r="E445" s="10"/>
      <c r="F445" s="10"/>
      <c r="G445" s="17"/>
      <c r="H445" s="10"/>
      <c r="I445" s="17"/>
      <c r="J445" s="10"/>
      <c r="K445" s="21" t="n">
        <f>K448+K451+K454+K457+K460+K463+K466+K469+K472+K475+K478+K481+K484+K487+K490+K493+K496+K499+K502+K505+K508+K511+K514+K517+K520+K523+K526+K529+K532+K535+K538+K541+K544+K547+K550+K553+K556+K559+K562+K565+K568+K571+K574+K577+K580+K583+K586+K589+K592+K595+K598+K601+K604+K607+K610+K613+K616+K619+K622+K625+K628+K631+K634+K637+K640+K643+K646+K649+K652+K655+K658+K661+K664+K667+K670+K673+K676+K679+K682+K685+K688+K691+K694+K697+K700+K703+K706+K709+K712+K715+K718+K721+K724+K727+K730+K733+K736+K739+K742+K745+K748+K751+K754+K757+K760+K763+K766+K769+K772+K775+K778+K781+K784+K787+K790+K793+K796+K799+K802+K805+K808+K811+K814+K817+K820+K823+K826+K829+K832+K835+K838+K841+K844+K847+K850+K853+K856+K859+K862+K865+K868+K871+K874+K877+K880+K883</f>
        <v>15145941</v>
      </c>
      <c r="L445" s="21" t="n">
        <f>L448+L451+L454+L457+L460+L463+L466+L469+L472+L475+L478+L481+L484+L487+L490+L493+L496+L499+L502+L505+L508+L511+L514+L517+L520+L523+L526+L529+L532+L535+L538+L541+L544+L547+L550+L553+L556+L559+L562+L565+L568+L571+L574+L577+L580+L583+L586+L589+L592+L595+L598+L601+L604+L607+L610+L613+L616+L619+L622+L625+L628+L631+L634+L637+L640+L643+L646+L649+L652+L655+L658+L661+L664+L667+L670+L673+L676+L679+L682+L685+L688+L691+L694+L697+L700+L703+L706+L709+L712+L715+L718+L721+L724+L727+L730+L733+L736+L739+L742+L745+L748+L751+L754+L757+L760+L763+L766+L769+L772+L775+L778+L781+L784+L787+L790+L793+L796+L799+L802+L805+L808+L811+L814+L817+L820+L823+L826+L829+L832+L835+L838+L841+L844+L847+L850+L853+L856+L859+L862+L865+L868+L871+L874+L877+L880+L883</f>
        <v>1734957</v>
      </c>
      <c r="M445" s="15"/>
      <c r="N445" s="15"/>
      <c r="O445" s="15"/>
      <c r="P445" s="40" t="n">
        <f>P448+P451+P454+P457+P460+P463+P466+P469+P472+P475+P478+P481+P484+P487+P490+P493+P496+P499+P502+P505+P508+P511+P514+P517+P520+P523+P526+P529+P532+P535+P538+P541+P544+P547+P550+P553+P556+P559+P562+P565+P568+P571+P574+P577+P580+P583+P586+P589+P592+P595+P598+P601+P604+P607+P610+P613+P616+P619+P622+P625+P628+P631+P634+P637+P640+P643+P646+P649+P652+P655+P658+P661+P664+P667+P670+P673+P676+P679+P682+P685+P688+P691+P694+P697+P700+P703+P706+P709+P712+P715+P718+P721+P724+P727+P730+P733+P736+P739+P742+P745+P748+P751+P754+P757+P760+P763+P766+P769+P772+P775+P778+P781+P784+P787+P790+P793+P796+P799+P802+P805+P808+P811+P814+P817+P820+P823+P826+P829+P832+P835+P838+P841+P844+P847+P850+P853+P856+P859+P862+P865+P868+P871+P874+P877+P880+P883</f>
        <v>4445.3405</v>
      </c>
      <c r="Q445" s="7"/>
    </row>
    <row r="446" ht="22.5" customHeight="1">
      <c r="A446" s="80" t="n">
        <v>46280</v>
      </c>
      <c r="B446" s="75" t="s">
        <v>118</v>
      </c>
      <c r="C446" s="12" t="n">
        <v>10813123</v>
      </c>
      <c r="D446" s="12" t="s">
        <v>10</v>
      </c>
      <c r="E446" s="12" t="s">
        <v>11</v>
      </c>
      <c r="F446" s="12" t="s">
        <v>12</v>
      </c>
      <c r="G446" s="23" t="n">
        <v>0.25</v>
      </c>
      <c r="H446" s="12" t="n">
        <v>1000</v>
      </c>
      <c r="I446" s="20" t="n">
        <f>G446*H446*7</f>
        <v>1750</v>
      </c>
      <c r="J446" s="12" t="s">
        <v>119</v>
      </c>
      <c r="K446" s="10" t="n">
        <v>15409</v>
      </c>
      <c r="L446" s="10" t="n">
        <v>1350</v>
      </c>
      <c r="M446" s="10" t="n">
        <v>0</v>
      </c>
      <c r="N446" s="11" t="n">
        <v>0</v>
      </c>
      <c r="O446" s="11" t="n">
        <v>0</v>
      </c>
      <c r="P446" s="11" t="n">
        <v>2.9138</v>
      </c>
      <c r="Q446" s="22" t="n">
        <f>M448/H446</f>
        <v>0.08</v>
      </c>
    </row>
    <row r="447" ht="22.5" customHeight="1">
      <c r="A447" s="77"/>
      <c r="B447" s="33"/>
      <c r="C447" s="12"/>
      <c r="D447" s="19"/>
      <c r="E447" s="19"/>
      <c r="F447" s="19"/>
      <c r="G447" s="28"/>
      <c r="H447" s="19"/>
      <c r="I447" s="19"/>
      <c r="J447" s="12" t="s">
        <v>120</v>
      </c>
      <c r="K447" s="10" t="n">
        <v>38958</v>
      </c>
      <c r="L447" s="10" t="n">
        <v>3300</v>
      </c>
      <c r="M447" s="10" t="n">
        <v>14</v>
      </c>
      <c r="N447" s="11" t="n">
        <v>0</v>
      </c>
      <c r="O447" s="11" t="n">
        <v>0.806</v>
      </c>
      <c r="P447" s="11" t="n">
        <v>11.2839</v>
      </c>
      <c r="Q447" s="25"/>
    </row>
    <row r="448" ht="22.5" customHeight="1">
      <c r="A448" s="77"/>
      <c r="B448" s="33"/>
      <c r="C448" s="12"/>
      <c r="D448" s="19"/>
      <c r="E448" s="19"/>
      <c r="F448" s="19"/>
      <c r="G448" s="28"/>
      <c r="H448" s="19"/>
      <c r="I448" s="19"/>
      <c r="J448" s="12" t="s">
        <v>121</v>
      </c>
      <c r="K448" s="10" t="n">
        <v>108596</v>
      </c>
      <c r="L448" s="10" t="n">
        <v>9953</v>
      </c>
      <c r="M448" s="10" t="n">
        <v>80</v>
      </c>
      <c r="N448" s="11" t="n">
        <v>0.003</v>
      </c>
      <c r="O448" s="11" t="n">
        <v>0.4163</v>
      </c>
      <c r="P448" s="11" t="n">
        <v>33.3017</v>
      </c>
      <c r="Q448" s="25"/>
    </row>
    <row r="449" ht="22.5" customHeight="1">
      <c r="A449" s="77"/>
      <c r="B449" s="33"/>
      <c r="C449" s="12" t="n">
        <v>1745925</v>
      </c>
      <c r="D449" s="12" t="s">
        <v>13</v>
      </c>
      <c r="E449" s="12" t="s">
        <v>14</v>
      </c>
      <c r="F449" s="12" t="s">
        <v>15</v>
      </c>
      <c r="G449" s="23" t="n">
        <v>0.15</v>
      </c>
      <c r="H449" s="12" t="n">
        <v>500</v>
      </c>
      <c r="I449" s="20" t="n">
        <f>G449*H449*7</f>
        <v>525</v>
      </c>
      <c r="J449" s="12" t="s">
        <v>119</v>
      </c>
      <c r="K449" s="16" t="n">
        <v>75</v>
      </c>
      <c r="L449" s="14" t="n">
        <v>4</v>
      </c>
      <c r="M449" s="14" t="n">
        <v>0</v>
      </c>
      <c r="N449" s="11" t="n">
        <v>0</v>
      </c>
      <c r="O449" s="11" t="n">
        <v>0</v>
      </c>
      <c r="P449" s="11" t="n">
        <v>0</v>
      </c>
      <c r="Q449" s="22" t="n">
        <f>M451/H449</f>
        <v>0.958</v>
      </c>
    </row>
    <row r="450" ht="22.5" customHeight="1">
      <c r="A450" s="77"/>
      <c r="B450" s="33"/>
      <c r="C450" s="12"/>
      <c r="D450" s="19"/>
      <c r="E450" s="19"/>
      <c r="F450" s="19"/>
      <c r="G450" s="28"/>
      <c r="H450" s="19"/>
      <c r="I450" s="19"/>
      <c r="J450" s="12" t="s">
        <v>120</v>
      </c>
      <c r="K450" s="16" t="n">
        <v>6849</v>
      </c>
      <c r="L450" s="14" t="n">
        <v>2700</v>
      </c>
      <c r="M450" s="14" t="n">
        <v>73</v>
      </c>
      <c r="N450" s="11" t="n">
        <v>0.004</v>
      </c>
      <c r="O450" s="11" t="n">
        <v>0.15</v>
      </c>
      <c r="P450" s="11" t="n">
        <v>10.95</v>
      </c>
      <c r="Q450" s="25"/>
    </row>
    <row r="451" ht="22.5" customHeight="1">
      <c r="A451" s="77"/>
      <c r="B451" s="33"/>
      <c r="C451" s="12"/>
      <c r="D451" s="19"/>
      <c r="E451" s="19"/>
      <c r="F451" s="19"/>
      <c r="G451" s="28"/>
      <c r="H451" s="19"/>
      <c r="I451" s="19"/>
      <c r="J451" s="12" t="s">
        <v>121</v>
      </c>
      <c r="K451" s="14" t="n">
        <v>39003</v>
      </c>
      <c r="L451" s="14" t="n">
        <v>15803</v>
      </c>
      <c r="M451" s="14" t="n">
        <v>479</v>
      </c>
      <c r="N451" s="11" t="n">
        <v>0.005</v>
      </c>
      <c r="O451" s="11" t="n">
        <v>0.15</v>
      </c>
      <c r="P451" s="11" t="n">
        <v>71.85</v>
      </c>
      <c r="Q451" s="25"/>
    </row>
    <row r="452" ht="22.5" customHeight="1">
      <c r="A452" s="77"/>
      <c r="B452" s="33"/>
      <c r="C452" s="12" t="n">
        <v>6951600</v>
      </c>
      <c r="D452" s="12" t="s">
        <v>16</v>
      </c>
      <c r="E452" s="12" t="s">
        <v>17</v>
      </c>
      <c r="F452" s="12" t="s">
        <v>15</v>
      </c>
      <c r="G452" s="23" t="n">
        <v>0.17</v>
      </c>
      <c r="H452" s="12" t="n">
        <v>100</v>
      </c>
      <c r="I452" s="20" t="n">
        <f>G452*H452*7</f>
        <v>119</v>
      </c>
      <c r="J452" s="12" t="s">
        <v>119</v>
      </c>
      <c r="K452" s="14" t="n">
        <v>65</v>
      </c>
      <c r="L452" s="14" t="n">
        <v>4</v>
      </c>
      <c r="M452" s="14" t="n">
        <v>0</v>
      </c>
      <c r="N452" s="11" t="n">
        <v>0</v>
      </c>
      <c r="O452" s="11" t="n">
        <v>0</v>
      </c>
      <c r="P452" s="11" t="n">
        <v>0</v>
      </c>
      <c r="Q452" s="22" t="n">
        <f>M454/H452</f>
        <v>0.83</v>
      </c>
    </row>
    <row r="453" ht="22.5" customHeight="1">
      <c r="A453" s="77"/>
      <c r="B453" s="33"/>
      <c r="C453" s="12"/>
      <c r="D453" s="19"/>
      <c r="E453" s="19"/>
      <c r="F453" s="19"/>
      <c r="G453" s="28"/>
      <c r="H453" s="19"/>
      <c r="I453" s="19"/>
      <c r="J453" s="12" t="s">
        <v>120</v>
      </c>
      <c r="K453" s="14" t="n">
        <v>321</v>
      </c>
      <c r="L453" s="14" t="n">
        <v>45</v>
      </c>
      <c r="M453" s="14" t="n">
        <v>0</v>
      </c>
      <c r="N453" s="11" t="n">
        <v>0</v>
      </c>
      <c r="O453" s="11" t="n">
        <v>0</v>
      </c>
      <c r="P453" s="11" t="n">
        <v>0</v>
      </c>
      <c r="Q453" s="25"/>
    </row>
    <row r="454" ht="22.5" customHeight="1">
      <c r="A454" s="77"/>
      <c r="B454" s="33"/>
      <c r="C454" s="12"/>
      <c r="D454" s="19"/>
      <c r="E454" s="19"/>
      <c r="F454" s="19"/>
      <c r="G454" s="28"/>
      <c r="H454" s="19"/>
      <c r="I454" s="19"/>
      <c r="J454" s="12" t="s">
        <v>121</v>
      </c>
      <c r="K454" s="14" t="n">
        <v>14746</v>
      </c>
      <c r="L454" s="14" t="n">
        <v>6341</v>
      </c>
      <c r="M454" s="14" t="n">
        <v>83</v>
      </c>
      <c r="N454" s="11" t="n">
        <v>0.002</v>
      </c>
      <c r="O454" s="11" t="n">
        <v>0.173</v>
      </c>
      <c r="P454" s="11" t="n">
        <v>14.348</v>
      </c>
      <c r="Q454" s="25"/>
    </row>
    <row r="455" ht="22.5" customHeight="1">
      <c r="A455" s="77"/>
      <c r="B455" s="33"/>
      <c r="C455" s="12" t="n">
        <v>6951594</v>
      </c>
      <c r="D455" s="12" t="s">
        <v>16</v>
      </c>
      <c r="E455" s="12" t="s">
        <v>18</v>
      </c>
      <c r="F455" s="12" t="s">
        <v>15</v>
      </c>
      <c r="G455" s="23" t="n">
        <v>0.7</v>
      </c>
      <c r="H455" s="12" t="n">
        <v>400</v>
      </c>
      <c r="I455" s="20" t="n">
        <f>G455*H455*7</f>
        <v>1960</v>
      </c>
      <c r="J455" s="12" t="s">
        <v>119</v>
      </c>
      <c r="K455" s="14" t="n">
        <v>454</v>
      </c>
      <c r="L455" s="14" t="n">
        <v>23</v>
      </c>
      <c r="M455" s="14" t="n">
        <v>0</v>
      </c>
      <c r="N455" s="11" t="n">
        <v>0</v>
      </c>
      <c r="O455" s="11" t="n">
        <v>0</v>
      </c>
      <c r="P455" s="11" t="n">
        <v>0</v>
      </c>
      <c r="Q455" s="22" t="n">
        <f>M457/H455</f>
        <v>0.4675</v>
      </c>
    </row>
    <row r="456" ht="22.5" customHeight="1">
      <c r="A456" s="77"/>
      <c r="B456" s="33"/>
      <c r="C456" s="12"/>
      <c r="D456" s="19"/>
      <c r="E456" s="19"/>
      <c r="F456" s="19"/>
      <c r="G456" s="28"/>
      <c r="H456" s="19"/>
      <c r="I456" s="19"/>
      <c r="J456" s="12" t="s">
        <v>120</v>
      </c>
      <c r="K456" s="14" t="n">
        <v>30941</v>
      </c>
      <c r="L456" s="14" t="n">
        <v>13365</v>
      </c>
      <c r="M456" s="14" t="n">
        <v>63</v>
      </c>
      <c r="N456" s="11" t="n">
        <v>0.003</v>
      </c>
      <c r="O456" s="11" t="n">
        <v>0.7</v>
      </c>
      <c r="P456" s="11" t="n">
        <v>44.1</v>
      </c>
      <c r="Q456" s="25"/>
    </row>
    <row r="457" ht="22.5" customHeight="1">
      <c r="A457" s="77"/>
      <c r="B457" s="33"/>
      <c r="C457" s="12"/>
      <c r="D457" s="19"/>
      <c r="E457" s="19"/>
      <c r="F457" s="19"/>
      <c r="G457" s="28"/>
      <c r="H457" s="19"/>
      <c r="I457" s="19"/>
      <c r="J457" s="12" t="s">
        <v>121</v>
      </c>
      <c r="K457" s="14" t="n">
        <v>116480</v>
      </c>
      <c r="L457" s="14" t="n">
        <v>48655</v>
      </c>
      <c r="M457" s="14" t="n">
        <v>187</v>
      </c>
      <c r="N457" s="11" t="n">
        <v>0.003</v>
      </c>
      <c r="O457" s="11" t="n">
        <v>0.7</v>
      </c>
      <c r="P457" s="11" t="n">
        <v>130.9</v>
      </c>
      <c r="Q457" s="25"/>
    </row>
    <row r="458" ht="22.5" customHeight="1">
      <c r="A458" s="77"/>
      <c r="B458" s="33"/>
      <c r="C458" s="12" t="n">
        <v>2732727</v>
      </c>
      <c r="D458" s="12" t="s">
        <v>10</v>
      </c>
      <c r="E458" s="12" t="s">
        <v>19</v>
      </c>
      <c r="F458" s="12" t="s">
        <v>15</v>
      </c>
      <c r="G458" s="23" t="n">
        <v>0.25</v>
      </c>
      <c r="H458" s="12" t="n">
        <v>1000</v>
      </c>
      <c r="I458" s="20" t="n">
        <f>G458*H458*7</f>
        <v>1750</v>
      </c>
      <c r="J458" s="12" t="s">
        <v>119</v>
      </c>
      <c r="K458" s="14" t="n">
        <v>333</v>
      </c>
      <c r="L458" s="14" t="n">
        <v>123</v>
      </c>
      <c r="M458" s="14" t="n">
        <v>11</v>
      </c>
      <c r="N458" s="11" t="n">
        <v>0.022</v>
      </c>
      <c r="O458" s="11" t="n">
        <v>0.25</v>
      </c>
      <c r="P458" s="11" t="n">
        <v>2.75</v>
      </c>
      <c r="Q458" s="22" t="n">
        <f>M460/H458</f>
        <v>0.36</v>
      </c>
    </row>
    <row r="459" ht="22.5" customHeight="1">
      <c r="A459" s="77"/>
      <c r="B459" s="33"/>
      <c r="C459" s="12"/>
      <c r="D459" s="19"/>
      <c r="E459" s="19"/>
      <c r="F459" s="19"/>
      <c r="G459" s="28"/>
      <c r="H459" s="19"/>
      <c r="I459" s="19"/>
      <c r="J459" s="12" t="s">
        <v>120</v>
      </c>
      <c r="K459" s="14" t="n">
        <v>14573</v>
      </c>
      <c r="L459" s="14" t="n">
        <v>4244</v>
      </c>
      <c r="M459" s="14" t="n">
        <v>70</v>
      </c>
      <c r="N459" s="11" t="n">
        <v>0.004</v>
      </c>
      <c r="O459" s="11" t="n">
        <v>0.249</v>
      </c>
      <c r="P459" s="11" t="n">
        <v>17.425</v>
      </c>
      <c r="Q459" s="25"/>
    </row>
    <row r="460" ht="22.5" customHeight="1">
      <c r="A460" s="77"/>
      <c r="B460" s="33"/>
      <c r="C460" s="12"/>
      <c r="D460" s="19"/>
      <c r="E460" s="19"/>
      <c r="F460" s="19"/>
      <c r="G460" s="28"/>
      <c r="H460" s="19"/>
      <c r="I460" s="19"/>
      <c r="J460" s="12" t="s">
        <v>121</v>
      </c>
      <c r="K460" s="14" t="n">
        <v>46659</v>
      </c>
      <c r="L460" s="14" t="n">
        <v>14197</v>
      </c>
      <c r="M460" s="14" t="n">
        <v>360</v>
      </c>
      <c r="N460" s="11" t="n">
        <v>0.006</v>
      </c>
      <c r="O460" s="11" t="n">
        <v>0.25</v>
      </c>
      <c r="P460" s="11" t="n">
        <v>89.925</v>
      </c>
      <c r="Q460" s="25"/>
    </row>
    <row r="461" ht="22.5" customHeight="1">
      <c r="A461" s="77"/>
      <c r="B461" s="33"/>
      <c r="C461" s="12" t="n">
        <v>5619156</v>
      </c>
      <c r="D461" s="12" t="s">
        <v>10</v>
      </c>
      <c r="E461" s="12" t="s">
        <v>19</v>
      </c>
      <c r="F461" s="12" t="s">
        <v>12</v>
      </c>
      <c r="G461" s="23" t="n">
        <v>0.24</v>
      </c>
      <c r="H461" s="12" t="n">
        <v>500</v>
      </c>
      <c r="I461" s="20" t="n">
        <f>G461*H461*7</f>
        <v>840</v>
      </c>
      <c r="J461" s="12" t="s">
        <v>119</v>
      </c>
      <c r="K461" s="14" t="n">
        <v>2964</v>
      </c>
      <c r="L461" s="14" t="n">
        <v>554</v>
      </c>
      <c r="M461" s="14" t="n">
        <v>1</v>
      </c>
      <c r="N461" s="11" t="n">
        <v>0</v>
      </c>
      <c r="O461" s="11" t="n">
        <v>0.1427</v>
      </c>
      <c r="P461" s="11" t="n">
        <v>0.1427</v>
      </c>
      <c r="Q461" s="22" t="n">
        <f>M463/H461</f>
        <v>0.014</v>
      </c>
    </row>
    <row r="462" ht="22.5" customHeight="1">
      <c r="A462" s="77"/>
      <c r="B462" s="33"/>
      <c r="C462" s="12"/>
      <c r="D462" s="19"/>
      <c r="E462" s="19"/>
      <c r="F462" s="19"/>
      <c r="G462" s="28"/>
      <c r="H462" s="19"/>
      <c r="I462" s="19"/>
      <c r="J462" s="12" t="s">
        <v>120</v>
      </c>
      <c r="K462" s="14" t="n">
        <v>32339</v>
      </c>
      <c r="L462" s="14" t="n">
        <v>6234</v>
      </c>
      <c r="M462" s="14" t="n">
        <v>4</v>
      </c>
      <c r="N462" s="11" t="n">
        <v>0</v>
      </c>
      <c r="O462" s="11" t="n">
        <v>0.34</v>
      </c>
      <c r="P462" s="11" t="n">
        <v>1.3619</v>
      </c>
      <c r="Q462" s="25"/>
    </row>
    <row r="463" ht="22.5" customHeight="1">
      <c r="A463" s="77"/>
      <c r="B463" s="33"/>
      <c r="C463" s="12"/>
      <c r="D463" s="19"/>
      <c r="E463" s="19"/>
      <c r="F463" s="19"/>
      <c r="G463" s="28"/>
      <c r="H463" s="19"/>
      <c r="I463" s="19"/>
      <c r="J463" s="12" t="s">
        <v>121</v>
      </c>
      <c r="K463" s="14" t="n">
        <v>64658</v>
      </c>
      <c r="L463" s="14" t="n">
        <v>13161</v>
      </c>
      <c r="M463" s="14" t="n">
        <v>7</v>
      </c>
      <c r="N463" s="11" t="n">
        <v>0</v>
      </c>
      <c r="O463" s="11" t="n">
        <v>0.399</v>
      </c>
      <c r="P463" s="11" t="n">
        <v>2.7915</v>
      </c>
      <c r="Q463" s="25"/>
    </row>
    <row r="464" ht="22.5" customHeight="1">
      <c r="A464" s="77"/>
      <c r="B464" s="33"/>
      <c r="C464" s="12" t="n">
        <v>6425889</v>
      </c>
      <c r="D464" s="12" t="s">
        <v>10</v>
      </c>
      <c r="E464" s="12" t="s">
        <v>20</v>
      </c>
      <c r="F464" s="12" t="s">
        <v>15</v>
      </c>
      <c r="G464" s="23" t="n">
        <v>0.25</v>
      </c>
      <c r="H464" s="12" t="n">
        <v>400</v>
      </c>
      <c r="I464" s="20" t="n">
        <f>G464*H464*7</f>
        <v>700</v>
      </c>
      <c r="J464" s="12" t="s">
        <v>119</v>
      </c>
      <c r="K464" s="14" t="n">
        <v>23</v>
      </c>
      <c r="L464" s="14" t="n">
        <v>0</v>
      </c>
      <c r="M464" s="14" t="n">
        <v>0</v>
      </c>
      <c r="N464" s="11" t="n">
        <v>0</v>
      </c>
      <c r="O464" s="11" t="n">
        <v>0</v>
      </c>
      <c r="P464" s="11" t="n">
        <v>0</v>
      </c>
      <c r="Q464" s="22" t="n">
        <v>0.003</v>
      </c>
    </row>
    <row r="465" ht="22.5" customHeight="1">
      <c r="A465" s="77"/>
      <c r="B465" s="33"/>
      <c r="C465" s="12"/>
      <c r="D465" s="19"/>
      <c r="E465" s="19"/>
      <c r="F465" s="19"/>
      <c r="G465" s="28"/>
      <c r="H465" s="19"/>
      <c r="I465" s="19"/>
      <c r="J465" s="12" t="s">
        <v>120</v>
      </c>
      <c r="K465" s="14" t="n">
        <v>3966</v>
      </c>
      <c r="L465" s="35" t="n">
        <v>1295</v>
      </c>
      <c r="M465" s="14" t="n">
        <v>21</v>
      </c>
      <c r="N465" s="11" t="n">
        <v>0.004</v>
      </c>
      <c r="O465" s="11" t="n">
        <v>0.254</v>
      </c>
      <c r="P465" s="11" t="n">
        <v>5.325</v>
      </c>
      <c r="Q465" s="25"/>
    </row>
    <row r="466" ht="22.5" customHeight="1">
      <c r="A466" s="77"/>
      <c r="B466" s="33"/>
      <c r="C466" s="12"/>
      <c r="D466" s="19"/>
      <c r="E466" s="19"/>
      <c r="F466" s="19"/>
      <c r="G466" s="28"/>
      <c r="H466" s="19"/>
      <c r="I466" s="19"/>
      <c r="J466" s="12" t="s">
        <v>121</v>
      </c>
      <c r="K466" s="14" t="n">
        <v>18239</v>
      </c>
      <c r="L466" s="14" t="n">
        <v>6448</v>
      </c>
      <c r="M466" s="14" t="n">
        <v>139</v>
      </c>
      <c r="N466" s="11" t="n">
        <v>0.005</v>
      </c>
      <c r="O466" s="11" t="n">
        <v>0.253</v>
      </c>
      <c r="P466" s="11" t="n">
        <v>35.125</v>
      </c>
      <c r="Q466" s="25"/>
    </row>
    <row r="467" ht="22.5" customHeight="1">
      <c r="A467" s="77"/>
      <c r="B467" s="33"/>
      <c r="C467" s="12" t="n">
        <v>6439005</v>
      </c>
      <c r="D467" s="12" t="s">
        <v>10</v>
      </c>
      <c r="E467" s="12" t="s">
        <v>20</v>
      </c>
      <c r="F467" s="12" t="s">
        <v>21</v>
      </c>
      <c r="G467" s="23" t="n">
        <v>0.25</v>
      </c>
      <c r="H467" s="12" t="n">
        <v>300</v>
      </c>
      <c r="I467" s="20" t="n">
        <f>G467*H467*7</f>
        <v>525</v>
      </c>
      <c r="J467" s="12" t="s">
        <v>119</v>
      </c>
      <c r="K467" s="14" t="n">
        <v>0</v>
      </c>
      <c r="L467" s="14" t="n">
        <v>0</v>
      </c>
      <c r="M467" s="14" t="n">
        <v>0</v>
      </c>
      <c r="N467" s="11" t="n">
        <v>0</v>
      </c>
      <c r="O467" s="11" t="n">
        <v>0</v>
      </c>
      <c r="P467" s="11" t="n">
        <v>0</v>
      </c>
      <c r="Q467" s="22" t="n">
        <f>M469/H467</f>
        <v>0.24</v>
      </c>
    </row>
    <row r="468" ht="22.5" customHeight="1">
      <c r="A468" s="77"/>
      <c r="B468" s="33"/>
      <c r="C468" s="12"/>
      <c r="D468" s="19"/>
      <c r="E468" s="19"/>
      <c r="F468" s="19"/>
      <c r="G468" s="28"/>
      <c r="H468" s="19"/>
      <c r="I468" s="19"/>
      <c r="J468" s="12" t="s">
        <v>120</v>
      </c>
      <c r="K468" s="14" t="n">
        <v>0</v>
      </c>
      <c r="L468" s="14" t="n">
        <v>0</v>
      </c>
      <c r="M468" s="14" t="n">
        <v>0</v>
      </c>
      <c r="N468" s="11" t="n">
        <v>0</v>
      </c>
      <c r="O468" s="11" t="n">
        <v>0</v>
      </c>
      <c r="P468" s="11" t="n">
        <v>0</v>
      </c>
      <c r="Q468" s="25"/>
    </row>
    <row r="469" ht="22.5" customHeight="1">
      <c r="A469" s="77"/>
      <c r="B469" s="33"/>
      <c r="C469" s="12"/>
      <c r="D469" s="19"/>
      <c r="E469" s="19"/>
      <c r="F469" s="19"/>
      <c r="G469" s="28"/>
      <c r="H469" s="19"/>
      <c r="I469" s="19"/>
      <c r="J469" s="12" t="s">
        <v>121</v>
      </c>
      <c r="K469" s="14" t="n">
        <v>58555</v>
      </c>
      <c r="L469" s="14" t="n">
        <v>17169</v>
      </c>
      <c r="M469" s="14" t="n">
        <v>72</v>
      </c>
      <c r="N469" s="11" t="n">
        <v>0.001</v>
      </c>
      <c r="O469" s="11" t="n">
        <v>0.25</v>
      </c>
      <c r="P469" s="11" t="n">
        <v>18</v>
      </c>
      <c r="Q469" s="25"/>
    </row>
    <row r="470" ht="22.5" customHeight="1">
      <c r="A470" s="77"/>
      <c r="B470" s="33"/>
      <c r="C470" s="12" t="n">
        <v>7203110</v>
      </c>
      <c r="D470" s="12" t="s">
        <v>22</v>
      </c>
      <c r="E470" s="12" t="s">
        <v>23</v>
      </c>
      <c r="F470" s="12" t="s">
        <v>15</v>
      </c>
      <c r="G470" s="23" t="n">
        <v>0.2</v>
      </c>
      <c r="H470" s="12" t="n">
        <v>100</v>
      </c>
      <c r="I470" s="20" t="n">
        <f>G470*H470*7</f>
        <v>140</v>
      </c>
      <c r="J470" s="12" t="s">
        <v>119</v>
      </c>
      <c r="K470" s="14" t="n">
        <v>312</v>
      </c>
      <c r="L470" s="14" t="n">
        <v>23</v>
      </c>
      <c r="M470" s="14" t="n">
        <v>0</v>
      </c>
      <c r="N470" s="11" t="n">
        <v>0</v>
      </c>
      <c r="O470" s="11" t="n">
        <v>0</v>
      </c>
      <c r="P470" s="11" t="n">
        <v>0</v>
      </c>
      <c r="Q470" s="22" t="n">
        <f>M472/H470</f>
        <v>0.03</v>
      </c>
    </row>
    <row r="471" ht="22.5" customHeight="1">
      <c r="A471" s="77"/>
      <c r="B471" s="33"/>
      <c r="C471" s="12"/>
      <c r="D471" s="19"/>
      <c r="E471" s="19"/>
      <c r="F471" s="19"/>
      <c r="G471" s="28"/>
      <c r="H471" s="19"/>
      <c r="I471" s="19"/>
      <c r="J471" s="12" t="s">
        <v>120</v>
      </c>
      <c r="K471" s="14" t="n">
        <v>2131</v>
      </c>
      <c r="L471" s="14" t="n">
        <v>432</v>
      </c>
      <c r="M471" s="14" t="n">
        <v>0</v>
      </c>
      <c r="N471" s="11" t="n">
        <v>0</v>
      </c>
      <c r="O471" s="11" t="n">
        <v>0</v>
      </c>
      <c r="P471" s="11" t="n">
        <v>0</v>
      </c>
      <c r="Q471" s="25"/>
    </row>
    <row r="472" ht="22.5" customHeight="1">
      <c r="A472" s="77"/>
      <c r="B472" s="33"/>
      <c r="C472" s="12"/>
      <c r="D472" s="19"/>
      <c r="E472" s="19"/>
      <c r="F472" s="19"/>
      <c r="G472" s="28"/>
      <c r="H472" s="19"/>
      <c r="I472" s="19"/>
      <c r="J472" s="12" t="s">
        <v>121</v>
      </c>
      <c r="K472" s="14" t="n">
        <v>12071</v>
      </c>
      <c r="L472" s="14" t="n">
        <v>8306</v>
      </c>
      <c r="M472" s="14" t="n">
        <v>3</v>
      </c>
      <c r="N472" s="11" t="n">
        <v>0</v>
      </c>
      <c r="O472" s="11" t="n">
        <v>0.2</v>
      </c>
      <c r="P472" s="11" t="n">
        <v>0.6</v>
      </c>
      <c r="Q472" s="25"/>
    </row>
    <row r="473" ht="22.5" customHeight="1">
      <c r="A473" s="77"/>
      <c r="B473" s="33"/>
      <c r="C473" s="12" t="n">
        <v>7202934</v>
      </c>
      <c r="D473" s="12" t="s">
        <v>22</v>
      </c>
      <c r="E473" s="12" t="s">
        <v>24</v>
      </c>
      <c r="F473" s="12" t="s">
        <v>15</v>
      </c>
      <c r="G473" s="23" t="n">
        <v>0.35</v>
      </c>
      <c r="H473" s="12" t="n">
        <v>200</v>
      </c>
      <c r="I473" s="20" t="n">
        <f>G473*H473*7</f>
        <v>490</v>
      </c>
      <c r="J473" s="12" t="s">
        <v>119</v>
      </c>
      <c r="K473" s="14" t="n">
        <v>576</v>
      </c>
      <c r="L473" s="14" t="n">
        <v>135</v>
      </c>
      <c r="M473" s="14" t="n">
        <v>0</v>
      </c>
      <c r="N473" s="11" t="n">
        <v>0</v>
      </c>
      <c r="O473" s="11" t="n">
        <v>0</v>
      </c>
      <c r="P473" s="11" t="n">
        <v>0</v>
      </c>
      <c r="Q473" s="22" t="n">
        <v>0</v>
      </c>
    </row>
    <row r="474" ht="22.5" customHeight="1">
      <c r="A474" s="77"/>
      <c r="B474" s="33"/>
      <c r="C474" s="12"/>
      <c r="D474" s="19"/>
      <c r="E474" s="19"/>
      <c r="F474" s="19"/>
      <c r="G474" s="28"/>
      <c r="H474" s="19"/>
      <c r="I474" s="19"/>
      <c r="J474" s="12" t="s">
        <v>120</v>
      </c>
      <c r="K474" s="16" t="n">
        <v>168689</v>
      </c>
      <c r="L474" s="14" t="n">
        <v>108970</v>
      </c>
      <c r="M474" s="14" t="n">
        <v>45</v>
      </c>
      <c r="N474" s="11" t="n">
        <v>0</v>
      </c>
      <c r="O474" s="11" t="n">
        <v>0.35</v>
      </c>
      <c r="P474" s="11" t="n">
        <v>15.75</v>
      </c>
      <c r="Q474" s="25"/>
    </row>
    <row r="475" ht="22.5" customHeight="1">
      <c r="A475" s="77"/>
      <c r="B475" s="33"/>
      <c r="C475" s="12"/>
      <c r="D475" s="19"/>
      <c r="E475" s="19"/>
      <c r="F475" s="19"/>
      <c r="G475" s="28"/>
      <c r="H475" s="19"/>
      <c r="I475" s="19"/>
      <c r="J475" s="12" t="s">
        <v>121</v>
      </c>
      <c r="K475" s="14" t="n">
        <v>318988</v>
      </c>
      <c r="L475" s="14" t="n">
        <v>199083</v>
      </c>
      <c r="M475" s="14" t="n">
        <v>91</v>
      </c>
      <c r="N475" s="11" t="n">
        <v>0</v>
      </c>
      <c r="O475" s="11" t="n">
        <v>0.35</v>
      </c>
      <c r="P475" s="11" t="n">
        <v>31.85</v>
      </c>
      <c r="Q475" s="25"/>
    </row>
    <row r="476" ht="22.5" customHeight="1">
      <c r="A476" s="77"/>
      <c r="B476" s="33"/>
      <c r="C476" s="12" t="n">
        <v>5847496</v>
      </c>
      <c r="D476" s="12" t="s">
        <v>10</v>
      </c>
      <c r="E476" s="12" t="s">
        <v>25</v>
      </c>
      <c r="F476" s="12" t="s">
        <v>12</v>
      </c>
      <c r="G476" s="23" t="n">
        <v>0.3</v>
      </c>
      <c r="H476" s="12" t="n">
        <v>200</v>
      </c>
      <c r="I476" s="20" t="n">
        <f>G476*H476*7</f>
        <v>420</v>
      </c>
      <c r="J476" s="12" t="s">
        <v>119</v>
      </c>
      <c r="K476" s="14" t="n">
        <v>1101</v>
      </c>
      <c r="L476" s="14" t="n">
        <v>92</v>
      </c>
      <c r="M476" s="14" t="n">
        <v>0</v>
      </c>
      <c r="N476" s="11" t="n">
        <v>0</v>
      </c>
      <c r="O476" s="11" t="n">
        <v>0</v>
      </c>
      <c r="P476" s="11" t="n">
        <v>0.0584</v>
      </c>
      <c r="Q476" s="22" t="n">
        <f>M478/H476</f>
        <v>0.01</v>
      </c>
    </row>
    <row r="477" ht="22.5" customHeight="1">
      <c r="A477" s="77"/>
      <c r="B477" s="33"/>
      <c r="C477" s="12"/>
      <c r="D477" s="19"/>
      <c r="E477" s="19"/>
      <c r="F477" s="19"/>
      <c r="G477" s="28"/>
      <c r="H477" s="19"/>
      <c r="I477" s="19"/>
      <c r="J477" s="12" t="s">
        <v>120</v>
      </c>
      <c r="K477" s="14" t="n">
        <v>5737</v>
      </c>
      <c r="L477" s="14" t="n">
        <v>828</v>
      </c>
      <c r="M477" s="14" t="n">
        <v>1</v>
      </c>
      <c r="N477" s="11" t="n">
        <v>0.001</v>
      </c>
      <c r="O477" s="11" t="n">
        <v>0.5988</v>
      </c>
      <c r="P477" s="11" t="n">
        <v>0.5988</v>
      </c>
      <c r="Q477" s="25"/>
    </row>
    <row r="478" ht="22.5" customHeight="1">
      <c r="A478" s="77"/>
      <c r="B478" s="33"/>
      <c r="C478" s="12"/>
      <c r="D478" s="19"/>
      <c r="E478" s="19"/>
      <c r="F478" s="19"/>
      <c r="G478" s="28"/>
      <c r="H478" s="19"/>
      <c r="I478" s="19"/>
      <c r="J478" s="12" t="s">
        <v>121</v>
      </c>
      <c r="K478" s="14" t="n">
        <v>12523</v>
      </c>
      <c r="L478" s="14" t="n">
        <v>1852</v>
      </c>
      <c r="M478" s="14" t="n">
        <v>2</v>
      </c>
      <c r="N478" s="11" t="n">
        <v>0.001</v>
      </c>
      <c r="O478" s="11" t="n">
        <v>0.54</v>
      </c>
      <c r="P478" s="11" t="n">
        <v>1.0802</v>
      </c>
      <c r="Q478" s="25"/>
    </row>
    <row r="479" ht="22.5" customHeight="1">
      <c r="A479" s="77"/>
      <c r="B479" s="33"/>
      <c r="C479" s="12" t="n">
        <v>7572369</v>
      </c>
      <c r="D479" s="12" t="s">
        <v>10</v>
      </c>
      <c r="E479" s="12" t="s">
        <v>25</v>
      </c>
      <c r="F479" s="12" t="s">
        <v>15</v>
      </c>
      <c r="G479" s="23" t="n">
        <v>0.3</v>
      </c>
      <c r="H479" s="12" t="n">
        <v>400</v>
      </c>
      <c r="I479" s="20" t="n">
        <f>G479*H479*7</f>
        <v>840</v>
      </c>
      <c r="J479" s="12" t="s">
        <v>119</v>
      </c>
      <c r="K479" s="14" t="n">
        <v>98</v>
      </c>
      <c r="L479" s="14" t="n">
        <v>3</v>
      </c>
      <c r="M479" s="14" t="n">
        <v>0</v>
      </c>
      <c r="N479" s="11" t="n">
        <v>0</v>
      </c>
      <c r="O479" s="11" t="n">
        <v>0</v>
      </c>
      <c r="P479" s="11" t="n">
        <v>0</v>
      </c>
      <c r="Q479" s="22" t="n">
        <f>M481/H479</f>
        <v>0.4675</v>
      </c>
    </row>
    <row r="480" ht="22.5" customHeight="1">
      <c r="A480" s="77"/>
      <c r="B480" s="33"/>
      <c r="C480" s="12"/>
      <c r="D480" s="19"/>
      <c r="E480" s="19"/>
      <c r="F480" s="19"/>
      <c r="G480" s="28"/>
      <c r="H480" s="19"/>
      <c r="I480" s="19"/>
      <c r="J480" s="12" t="s">
        <v>120</v>
      </c>
      <c r="K480" s="14" t="n">
        <v>3213</v>
      </c>
      <c r="L480" s="14" t="n">
        <v>34</v>
      </c>
      <c r="M480" s="14" t="n">
        <v>0</v>
      </c>
      <c r="N480" s="11" t="n">
        <v>0</v>
      </c>
      <c r="O480" s="11" t="n">
        <v>0</v>
      </c>
      <c r="P480" s="11" t="n">
        <v>0</v>
      </c>
      <c r="Q480" s="25"/>
    </row>
    <row r="481" ht="22.5" customHeight="1">
      <c r="A481" s="77"/>
      <c r="B481" s="33"/>
      <c r="C481" s="12"/>
      <c r="D481" s="19"/>
      <c r="E481" s="19"/>
      <c r="F481" s="19"/>
      <c r="G481" s="28"/>
      <c r="H481" s="19"/>
      <c r="I481" s="19"/>
      <c r="J481" s="12" t="s">
        <v>121</v>
      </c>
      <c r="K481" s="14" t="n">
        <v>23948</v>
      </c>
      <c r="L481" s="14" t="n">
        <v>9450</v>
      </c>
      <c r="M481" s="14" t="n">
        <v>187</v>
      </c>
      <c r="N481" s="11" t="n">
        <v>0.006</v>
      </c>
      <c r="O481" s="11" t="n">
        <v>0.304</v>
      </c>
      <c r="P481" s="11" t="n">
        <v>56.82</v>
      </c>
      <c r="Q481" s="25"/>
    </row>
    <row r="482" ht="22.5" customHeight="1">
      <c r="A482" s="77"/>
      <c r="B482" s="33"/>
      <c r="C482" s="12" t="n">
        <v>8460883</v>
      </c>
      <c r="D482" s="12" t="s">
        <v>16</v>
      </c>
      <c r="E482" s="12" t="s">
        <v>11</v>
      </c>
      <c r="F482" s="12" t="s">
        <v>15</v>
      </c>
      <c r="G482" s="23" t="n">
        <v>0.14</v>
      </c>
      <c r="H482" s="12" t="n">
        <v>1400</v>
      </c>
      <c r="I482" s="20" t="n">
        <f>G482*H482*7</f>
        <v>1372</v>
      </c>
      <c r="J482" s="12" t="s">
        <v>119</v>
      </c>
      <c r="K482" s="14" t="n">
        <v>4714</v>
      </c>
      <c r="L482" s="14" t="n">
        <v>1335</v>
      </c>
      <c r="M482" s="14" t="n">
        <v>50</v>
      </c>
      <c r="N482" s="11" t="n">
        <v>0.005</v>
      </c>
      <c r="O482" s="11" t="n">
        <v>0.141</v>
      </c>
      <c r="P482" s="11" t="n">
        <v>7.042</v>
      </c>
      <c r="Q482" s="22" t="n">
        <f>M484/H482</f>
        <v>0.694285714285714</v>
      </c>
    </row>
    <row r="483" ht="22.5" customHeight="1">
      <c r="A483" s="77"/>
      <c r="B483" s="33"/>
      <c r="C483" s="12"/>
      <c r="D483" s="19"/>
      <c r="E483" s="19"/>
      <c r="F483" s="19"/>
      <c r="G483" s="28"/>
      <c r="H483" s="19"/>
      <c r="I483" s="19"/>
      <c r="J483" s="12" t="s">
        <v>120</v>
      </c>
      <c r="K483" s="14" t="n">
        <v>19646</v>
      </c>
      <c r="L483" s="14" t="n">
        <v>5108</v>
      </c>
      <c r="M483" s="14" t="n">
        <v>219</v>
      </c>
      <c r="N483" s="11" t="n">
        <v>0.006</v>
      </c>
      <c r="O483" s="11" t="n">
        <v>0.141</v>
      </c>
      <c r="P483" s="11" t="n">
        <v>30.842</v>
      </c>
      <c r="Q483" s="25"/>
    </row>
    <row r="484" ht="22.5" customHeight="1">
      <c r="A484" s="77"/>
      <c r="B484" s="33"/>
      <c r="C484" s="12"/>
      <c r="D484" s="19"/>
      <c r="E484" s="19"/>
      <c r="F484" s="19"/>
      <c r="G484" s="28"/>
      <c r="H484" s="19"/>
      <c r="I484" s="19"/>
      <c r="J484" s="12" t="s">
        <v>121</v>
      </c>
      <c r="K484" s="14" t="n">
        <v>90904</v>
      </c>
      <c r="L484" s="14" t="n">
        <v>29089</v>
      </c>
      <c r="M484" s="14" t="n">
        <v>972</v>
      </c>
      <c r="N484" s="11" t="n">
        <v>0.005</v>
      </c>
      <c r="O484" s="11" t="n">
        <v>0.142</v>
      </c>
      <c r="P484" s="11" t="n">
        <v>137.69</v>
      </c>
      <c r="Q484" s="25"/>
    </row>
    <row r="485" ht="22.5" customHeight="1">
      <c r="A485" s="77"/>
      <c r="B485" s="33"/>
      <c r="C485" s="12" t="n">
        <v>8531973</v>
      </c>
      <c r="D485" s="12" t="s">
        <v>16</v>
      </c>
      <c r="E485" s="12" t="s">
        <v>18</v>
      </c>
      <c r="F485" s="12" t="s">
        <v>26</v>
      </c>
      <c r="G485" s="23" t="n">
        <v>0.45</v>
      </c>
      <c r="H485" s="12" t="n">
        <v>150</v>
      </c>
      <c r="I485" s="20" t="n">
        <f>G485*H485*7</f>
        <v>472.5</v>
      </c>
      <c r="J485" s="12" t="s">
        <v>119</v>
      </c>
      <c r="K485" s="14" t="n">
        <v>0</v>
      </c>
      <c r="L485" s="14" t="n">
        <v>0</v>
      </c>
      <c r="M485" s="14" t="n">
        <v>0</v>
      </c>
      <c r="N485" s="11" t="n">
        <v>0</v>
      </c>
      <c r="O485" s="11" t="n">
        <v>0</v>
      </c>
      <c r="P485" s="11" t="n">
        <v>0</v>
      </c>
      <c r="Q485" s="22" t="n">
        <f>M487/H485</f>
        <v>0.04</v>
      </c>
    </row>
    <row r="486" ht="22.5" customHeight="1">
      <c r="A486" s="77"/>
      <c r="B486" s="33"/>
      <c r="C486" s="12"/>
      <c r="D486" s="19"/>
      <c r="E486" s="19"/>
      <c r="F486" s="19"/>
      <c r="G486" s="28"/>
      <c r="H486" s="19"/>
      <c r="I486" s="19"/>
      <c r="J486" s="12" t="s">
        <v>120</v>
      </c>
      <c r="K486" s="14" t="n">
        <v>40009</v>
      </c>
      <c r="L486" s="14" t="n">
        <v>105</v>
      </c>
      <c r="M486" s="14" t="n">
        <v>1</v>
      </c>
      <c r="N486" s="11" t="n">
        <v>0</v>
      </c>
      <c r="O486" s="11" t="n">
        <v>1.64</v>
      </c>
      <c r="P486" s="11" t="n">
        <v>1.64</v>
      </c>
      <c r="Q486" s="25"/>
    </row>
    <row r="487" ht="22.5" customHeight="1">
      <c r="A487" s="77"/>
      <c r="B487" s="33"/>
      <c r="C487" s="12"/>
      <c r="D487" s="19"/>
      <c r="E487" s="19"/>
      <c r="F487" s="19"/>
      <c r="G487" s="28"/>
      <c r="H487" s="19"/>
      <c r="I487" s="19"/>
      <c r="J487" s="12" t="s">
        <v>121</v>
      </c>
      <c r="K487" s="14" t="n">
        <v>81415</v>
      </c>
      <c r="L487" s="14" t="n">
        <v>326</v>
      </c>
      <c r="M487" s="14" t="n">
        <v>6</v>
      </c>
      <c r="N487" s="11" t="n">
        <v>0.01</v>
      </c>
      <c r="O487" s="11" t="n">
        <v>0.74</v>
      </c>
      <c r="P487" s="11" t="n">
        <v>4.45</v>
      </c>
      <c r="Q487" s="25"/>
    </row>
    <row r="488" ht="22.5" customHeight="1">
      <c r="A488" s="77"/>
      <c r="B488" s="33"/>
      <c r="C488" s="12" t="n">
        <v>8156506</v>
      </c>
      <c r="D488" s="12" t="s">
        <v>27</v>
      </c>
      <c r="E488" s="12" t="s">
        <v>14</v>
      </c>
      <c r="F488" s="12" t="s">
        <v>15</v>
      </c>
      <c r="G488" s="23" t="n">
        <v>0.13</v>
      </c>
      <c r="H488" s="12" t="n">
        <v>1000</v>
      </c>
      <c r="I488" s="20" t="n">
        <f>G488*H488*7</f>
        <v>910</v>
      </c>
      <c r="J488" s="12" t="s">
        <v>119</v>
      </c>
      <c r="K488" s="14" t="n">
        <v>366</v>
      </c>
      <c r="L488" s="14" t="n">
        <v>135</v>
      </c>
      <c r="M488" s="14" t="n">
        <v>0</v>
      </c>
      <c r="N488" s="11" t="n">
        <v>0</v>
      </c>
      <c r="O488" s="11" t="n">
        <v>0</v>
      </c>
      <c r="P488" s="11" t="n">
        <v>0</v>
      </c>
      <c r="Q488" s="22" t="n">
        <f>M490/H488</f>
        <v>0.97</v>
      </c>
    </row>
    <row r="489" ht="22.5" customHeight="1">
      <c r="A489" s="77"/>
      <c r="B489" s="33"/>
      <c r="C489" s="12"/>
      <c r="D489" s="19"/>
      <c r="E489" s="19"/>
      <c r="F489" s="19"/>
      <c r="G489" s="28"/>
      <c r="H489" s="19"/>
      <c r="I489" s="19"/>
      <c r="J489" s="12" t="s">
        <v>120</v>
      </c>
      <c r="K489" s="16" t="n">
        <v>31603</v>
      </c>
      <c r="L489" s="14" t="n">
        <v>10064</v>
      </c>
      <c r="M489" s="14" t="n">
        <v>489</v>
      </c>
      <c r="N489" s="11" t="n">
        <v>0.006</v>
      </c>
      <c r="O489" s="11" t="n">
        <v>0.128</v>
      </c>
      <c r="P489" s="11" t="n">
        <v>62.7</v>
      </c>
      <c r="Q489" s="25"/>
    </row>
    <row r="490" ht="22.5" customHeight="1">
      <c r="A490" s="77"/>
      <c r="B490" s="33"/>
      <c r="C490" s="12"/>
      <c r="D490" s="19"/>
      <c r="E490" s="19"/>
      <c r="F490" s="19"/>
      <c r="G490" s="28"/>
      <c r="H490" s="19"/>
      <c r="I490" s="19"/>
      <c r="J490" s="12" t="s">
        <v>121</v>
      </c>
      <c r="K490" s="14" t="n">
        <v>54585</v>
      </c>
      <c r="L490" s="14" t="n">
        <v>17179</v>
      </c>
      <c r="M490" s="14" t="n">
        <v>970</v>
      </c>
      <c r="N490" s="11" t="n">
        <v>0.007</v>
      </c>
      <c r="O490" s="11" t="n">
        <v>0.128</v>
      </c>
      <c r="P490" s="11" t="n">
        <v>124.15</v>
      </c>
      <c r="Q490" s="25"/>
    </row>
    <row r="491" ht="22.5" customHeight="1">
      <c r="A491" s="77"/>
      <c r="B491" s="33"/>
      <c r="C491" s="12" t="n">
        <v>8819666</v>
      </c>
      <c r="D491" s="12" t="s">
        <v>27</v>
      </c>
      <c r="E491" s="12" t="s">
        <v>14</v>
      </c>
      <c r="F491" s="12" t="s">
        <v>12</v>
      </c>
      <c r="G491" s="23" t="n">
        <v>0.08</v>
      </c>
      <c r="H491" s="12" t="n">
        <v>200</v>
      </c>
      <c r="I491" s="20" t="n">
        <f>G491*H491*7</f>
        <v>112</v>
      </c>
      <c r="J491" s="12" t="s">
        <v>119</v>
      </c>
      <c r="K491" s="14" t="n">
        <v>269</v>
      </c>
      <c r="L491" s="14" t="n">
        <v>44</v>
      </c>
      <c r="M491" s="14" t="n">
        <v>6</v>
      </c>
      <c r="N491" s="11" t="n">
        <v>0</v>
      </c>
      <c r="O491" s="11" t="n">
        <v>0.083</v>
      </c>
      <c r="P491" s="11" t="n">
        <v>0.4989</v>
      </c>
      <c r="Q491" s="22" t="n">
        <f>M493/H491</f>
        <v>0.995</v>
      </c>
    </row>
    <row r="492" ht="22.5" customHeight="1">
      <c r="A492" s="77"/>
      <c r="B492" s="33"/>
      <c r="C492" s="12"/>
      <c r="D492" s="19"/>
      <c r="E492" s="19"/>
      <c r="F492" s="19"/>
      <c r="G492" s="28"/>
      <c r="H492" s="19"/>
      <c r="I492" s="19"/>
      <c r="J492" s="12" t="s">
        <v>120</v>
      </c>
      <c r="K492" s="14" t="n">
        <v>4736</v>
      </c>
      <c r="L492" s="14" t="n">
        <v>876</v>
      </c>
      <c r="M492" s="14" t="n">
        <v>126</v>
      </c>
      <c r="N492" s="11" t="n">
        <v>0.011</v>
      </c>
      <c r="O492" s="11" t="n">
        <v>0.079</v>
      </c>
      <c r="P492" s="11" t="n">
        <v>10.0051</v>
      </c>
      <c r="Q492" s="25"/>
    </row>
    <row r="493" ht="22.5" customHeight="1">
      <c r="A493" s="77"/>
      <c r="B493" s="33"/>
      <c r="C493" s="12"/>
      <c r="D493" s="19"/>
      <c r="E493" s="19"/>
      <c r="F493" s="19"/>
      <c r="G493" s="28"/>
      <c r="H493" s="19"/>
      <c r="I493" s="19"/>
      <c r="J493" s="12" t="s">
        <v>121</v>
      </c>
      <c r="K493" s="14" t="n">
        <v>9428</v>
      </c>
      <c r="L493" s="14" t="n">
        <v>1853</v>
      </c>
      <c r="M493" s="14" t="n">
        <v>199</v>
      </c>
      <c r="N493" s="11" t="n">
        <v>0.011</v>
      </c>
      <c r="O493" s="11" t="n">
        <v>0.1</v>
      </c>
      <c r="P493" s="11" t="n">
        <v>19.8823</v>
      </c>
      <c r="Q493" s="25"/>
    </row>
    <row r="494" ht="22.5" customHeight="1">
      <c r="A494" s="77"/>
      <c r="B494" s="33"/>
      <c r="C494" s="12" t="n">
        <v>91410799</v>
      </c>
      <c r="D494" s="12" t="s">
        <v>28</v>
      </c>
      <c r="E494" s="12" t="s">
        <v>29</v>
      </c>
      <c r="F494" s="12" t="s">
        <v>15</v>
      </c>
      <c r="G494" s="23" t="n">
        <v>0.02</v>
      </c>
      <c r="H494" s="12" t="n">
        <v>500</v>
      </c>
      <c r="I494" s="20" t="n">
        <f>G494*H494*7</f>
        <v>70</v>
      </c>
      <c r="J494" s="12" t="s">
        <v>119</v>
      </c>
      <c r="K494" s="14" t="n">
        <v>576</v>
      </c>
      <c r="L494" s="14" t="n">
        <v>234</v>
      </c>
      <c r="M494" s="14" t="n">
        <v>0</v>
      </c>
      <c r="N494" s="11" t="n">
        <v>0</v>
      </c>
      <c r="O494" s="11" t="n">
        <v>0</v>
      </c>
      <c r="P494" s="11" t="n">
        <v>0</v>
      </c>
      <c r="Q494" s="22" t="n">
        <f>M496/H494</f>
        <v>1</v>
      </c>
    </row>
    <row r="495" ht="22.5" customHeight="1">
      <c r="A495" s="77"/>
      <c r="B495" s="33"/>
      <c r="C495" s="12"/>
      <c r="D495" s="19"/>
      <c r="E495" s="19"/>
      <c r="F495" s="19"/>
      <c r="G495" s="28"/>
      <c r="H495" s="19"/>
      <c r="I495" s="19"/>
      <c r="J495" s="12" t="s">
        <v>120</v>
      </c>
      <c r="K495" s="14" t="n">
        <v>204511</v>
      </c>
      <c r="L495" s="14" t="n">
        <v>43725</v>
      </c>
      <c r="M495" s="14" t="n">
        <v>469</v>
      </c>
      <c r="N495" s="11" t="n">
        <v>0</v>
      </c>
      <c r="O495" s="11" t="n">
        <v>0.02</v>
      </c>
      <c r="P495" s="11" t="n">
        <v>9.38</v>
      </c>
      <c r="Q495" s="25"/>
    </row>
    <row r="496" ht="22.5" customHeight="1">
      <c r="A496" s="77"/>
      <c r="B496" s="33"/>
      <c r="C496" s="12"/>
      <c r="D496" s="19"/>
      <c r="E496" s="19"/>
      <c r="F496" s="19"/>
      <c r="G496" s="28"/>
      <c r="H496" s="19"/>
      <c r="I496" s="19"/>
      <c r="J496" s="12" t="s">
        <v>121</v>
      </c>
      <c r="K496" s="14" t="n">
        <v>248249</v>
      </c>
      <c r="L496" s="14" t="n">
        <v>50047</v>
      </c>
      <c r="M496" s="14" t="n">
        <v>500</v>
      </c>
      <c r="N496" s="11" t="n">
        <v>0</v>
      </c>
      <c r="O496" s="11" t="n">
        <v>0.02</v>
      </c>
      <c r="P496" s="11" t="n">
        <v>10</v>
      </c>
      <c r="Q496" s="25"/>
    </row>
    <row r="497" ht="22.5" customHeight="1">
      <c r="A497" s="77"/>
      <c r="B497" s="33"/>
      <c r="C497" s="12" t="n">
        <v>7872826</v>
      </c>
      <c r="D497" s="12" t="s">
        <v>30</v>
      </c>
      <c r="E497" s="12" t="s">
        <v>14</v>
      </c>
      <c r="F497" s="12" t="s">
        <v>15</v>
      </c>
      <c r="G497" s="23" t="n">
        <v>0.48</v>
      </c>
      <c r="H497" s="12" t="n">
        <v>100</v>
      </c>
      <c r="I497" s="20" t="n">
        <f>G497*H497*7</f>
        <v>336</v>
      </c>
      <c r="J497" s="12" t="s">
        <v>119</v>
      </c>
      <c r="K497" s="14" t="n">
        <v>321</v>
      </c>
      <c r="L497" s="14" t="n">
        <v>42</v>
      </c>
      <c r="M497" s="14" t="n">
        <v>0</v>
      </c>
      <c r="N497" s="11" t="n">
        <v>0</v>
      </c>
      <c r="O497" s="11" t="n">
        <v>0</v>
      </c>
      <c r="P497" s="11" t="n">
        <v>0</v>
      </c>
      <c r="Q497" s="22" t="n">
        <f>M499/H497</f>
        <v>1</v>
      </c>
    </row>
    <row r="498" ht="22.5" customHeight="1">
      <c r="A498" s="77"/>
      <c r="B498" s="33"/>
      <c r="C498" s="12"/>
      <c r="D498" s="19"/>
      <c r="E498" s="19"/>
      <c r="F498" s="19"/>
      <c r="G498" s="28"/>
      <c r="H498" s="19"/>
      <c r="I498" s="19"/>
      <c r="J498" s="12" t="s">
        <v>120</v>
      </c>
      <c r="K498" s="14" t="n">
        <v>5500</v>
      </c>
      <c r="L498" s="14" t="n">
        <v>1944</v>
      </c>
      <c r="M498" s="14" t="n">
        <v>20</v>
      </c>
      <c r="N498" s="11" t="n">
        <v>0.002</v>
      </c>
      <c r="O498" s="11" t="n">
        <v>0.15</v>
      </c>
      <c r="P498" s="11" t="n">
        <v>3</v>
      </c>
      <c r="Q498" s="25"/>
      <c r="R498" s="4" t="s">
        <v>135</v>
      </c>
    </row>
    <row r="499" ht="22.5" customHeight="1">
      <c r="A499" s="77"/>
      <c r="B499" s="33"/>
      <c r="C499" s="12"/>
      <c r="D499" s="19"/>
      <c r="E499" s="19"/>
      <c r="F499" s="19"/>
      <c r="G499" s="28"/>
      <c r="H499" s="19"/>
      <c r="I499" s="19"/>
      <c r="J499" s="12" t="s">
        <v>121</v>
      </c>
      <c r="K499" s="14" t="n">
        <v>52353</v>
      </c>
      <c r="L499" s="14" t="n">
        <v>9751</v>
      </c>
      <c r="M499" s="14" t="n">
        <v>100</v>
      </c>
      <c r="N499" s="11" t="n">
        <v>0.005</v>
      </c>
      <c r="O499" s="11" t="n">
        <v>0.486</v>
      </c>
      <c r="P499" s="11" t="n">
        <v>48.576</v>
      </c>
      <c r="Q499" s="25"/>
    </row>
    <row r="500" ht="22.5" customHeight="1">
      <c r="A500" s="77"/>
      <c r="B500" s="33"/>
      <c r="C500" s="12" t="n">
        <v>9311355</v>
      </c>
      <c r="D500" s="12" t="s">
        <v>31</v>
      </c>
      <c r="E500" s="12" t="s">
        <v>14</v>
      </c>
      <c r="F500" s="12" t="s">
        <v>15</v>
      </c>
      <c r="G500" s="23" t="n">
        <v>0.15</v>
      </c>
      <c r="H500" s="12" t="n">
        <v>20</v>
      </c>
      <c r="I500" s="20" t="n">
        <f>G500*H500*7</f>
        <v>21</v>
      </c>
      <c r="J500" s="12" t="s">
        <v>119</v>
      </c>
      <c r="K500" s="14" t="n">
        <v>1</v>
      </c>
      <c r="L500" s="14" t="n">
        <v>0</v>
      </c>
      <c r="M500" s="14" t="n">
        <v>0</v>
      </c>
      <c r="N500" s="11" t="n">
        <v>0</v>
      </c>
      <c r="O500" s="11" t="n">
        <v>0</v>
      </c>
      <c r="P500" s="11" t="n">
        <v>0</v>
      </c>
      <c r="Q500" s="22" t="n">
        <f>M502/H500</f>
        <v>1</v>
      </c>
    </row>
    <row r="501" ht="22.5" customHeight="1">
      <c r="A501" s="77"/>
      <c r="B501" s="33"/>
      <c r="C501" s="12"/>
      <c r="D501" s="19"/>
      <c r="E501" s="19"/>
      <c r="F501" s="19"/>
      <c r="G501" s="28"/>
      <c r="H501" s="19"/>
      <c r="I501" s="19"/>
      <c r="J501" s="12" t="s">
        <v>120</v>
      </c>
      <c r="K501" s="14" t="n">
        <v>5500</v>
      </c>
      <c r="L501" s="14" t="n">
        <v>1944</v>
      </c>
      <c r="M501" s="14" t="n">
        <v>20</v>
      </c>
      <c r="N501" s="11" t="n">
        <v>0.002</v>
      </c>
      <c r="O501" s="11" t="n">
        <v>0.15</v>
      </c>
      <c r="P501" s="11" t="n">
        <v>3</v>
      </c>
      <c r="Q501" s="25"/>
    </row>
    <row r="502" ht="22.5" customHeight="1">
      <c r="A502" s="77"/>
      <c r="B502" s="33"/>
      <c r="C502" s="12"/>
      <c r="D502" s="19"/>
      <c r="E502" s="19"/>
      <c r="F502" s="19"/>
      <c r="G502" s="28"/>
      <c r="H502" s="19"/>
      <c r="I502" s="19"/>
      <c r="J502" s="12" t="s">
        <v>121</v>
      </c>
      <c r="K502" s="14" t="n">
        <v>8833</v>
      </c>
      <c r="L502" s="14" t="n">
        <v>2272</v>
      </c>
      <c r="M502" s="14" t="n">
        <v>20</v>
      </c>
      <c r="N502" s="11" t="n">
        <v>0.002</v>
      </c>
      <c r="O502" s="11" t="n">
        <v>0.15</v>
      </c>
      <c r="P502" s="11" t="n">
        <v>3</v>
      </c>
      <c r="Q502" s="25"/>
    </row>
    <row r="503" ht="22.5" customHeight="1">
      <c r="A503" s="77"/>
      <c r="B503" s="33"/>
      <c r="C503" s="12" t="n">
        <v>12114239</v>
      </c>
      <c r="D503" s="12" t="s">
        <v>27</v>
      </c>
      <c r="E503" s="12" t="s">
        <v>14</v>
      </c>
      <c r="F503" s="12" t="s">
        <v>26</v>
      </c>
      <c r="G503" s="23" t="n">
        <v>0.2</v>
      </c>
      <c r="H503" s="12" t="n">
        <v>100</v>
      </c>
      <c r="I503" s="20" t="n">
        <f>G503*H503*7</f>
        <v>140</v>
      </c>
      <c r="J503" s="12" t="s">
        <v>119</v>
      </c>
      <c r="K503" s="14" t="n">
        <v>0</v>
      </c>
      <c r="L503" s="14" t="n">
        <v>0</v>
      </c>
      <c r="M503" s="14" t="n">
        <v>0</v>
      </c>
      <c r="N503" s="11" t="n">
        <v>0</v>
      </c>
      <c r="O503" s="11" t="n">
        <v>0</v>
      </c>
      <c r="P503" s="11" t="n">
        <v>0</v>
      </c>
      <c r="Q503" s="22" t="n">
        <f>M505/H503</f>
        <v>0.94</v>
      </c>
    </row>
    <row r="504" ht="22.5" customHeight="1">
      <c r="A504" s="77"/>
      <c r="B504" s="33"/>
      <c r="C504" s="12"/>
      <c r="D504" s="19"/>
      <c r="E504" s="19"/>
      <c r="F504" s="19"/>
      <c r="G504" s="28"/>
      <c r="H504" s="19"/>
      <c r="I504" s="19"/>
      <c r="J504" s="12" t="s">
        <v>120</v>
      </c>
      <c r="K504" s="14" t="n">
        <v>53064</v>
      </c>
      <c r="L504" s="14" t="n">
        <v>214</v>
      </c>
      <c r="M504" s="14" t="n">
        <v>40</v>
      </c>
      <c r="N504" s="11" t="n">
        <v>0.02</v>
      </c>
      <c r="O504" s="11" t="n">
        <v>0.12</v>
      </c>
      <c r="P504" s="11" t="n">
        <v>4.7</v>
      </c>
      <c r="Q504" s="25"/>
    </row>
    <row r="505" ht="22.5" customHeight="1">
      <c r="A505" s="77"/>
      <c r="B505" s="33"/>
      <c r="C505" s="12"/>
      <c r="D505" s="19"/>
      <c r="E505" s="19"/>
      <c r="F505" s="19"/>
      <c r="G505" s="28"/>
      <c r="H505" s="19"/>
      <c r="I505" s="19"/>
      <c r="J505" s="12" t="s">
        <v>121</v>
      </c>
      <c r="K505" s="14" t="n">
        <v>446257</v>
      </c>
      <c r="L505" s="14" t="n">
        <v>1369</v>
      </c>
      <c r="M505" s="14" t="n">
        <v>94</v>
      </c>
      <c r="N505" s="11" t="n">
        <v>0.02</v>
      </c>
      <c r="O505" s="11" t="n">
        <v>0.24</v>
      </c>
      <c r="P505" s="11" t="n">
        <v>22.91</v>
      </c>
      <c r="Q505" s="25"/>
    </row>
    <row r="506" ht="22.5" customHeight="1">
      <c r="A506" s="77"/>
      <c r="B506" s="33"/>
      <c r="C506" s="12" t="n">
        <v>10501490</v>
      </c>
      <c r="D506" s="12" t="s">
        <v>13</v>
      </c>
      <c r="E506" s="12" t="s">
        <v>14</v>
      </c>
      <c r="F506" s="12" t="s">
        <v>15</v>
      </c>
      <c r="G506" s="23" t="n">
        <v>0.15</v>
      </c>
      <c r="H506" s="12" t="n">
        <v>100</v>
      </c>
      <c r="I506" s="20" t="n">
        <f>G506*H506*7</f>
        <v>105</v>
      </c>
      <c r="J506" s="12" t="s">
        <v>119</v>
      </c>
      <c r="K506" s="14" t="n">
        <v>0</v>
      </c>
      <c r="L506" s="14" t="n">
        <v>0</v>
      </c>
      <c r="M506" s="14" t="n">
        <v>0</v>
      </c>
      <c r="N506" s="11" t="n">
        <v>0</v>
      </c>
      <c r="O506" s="11" t="n">
        <v>0</v>
      </c>
      <c r="P506" s="11" t="n">
        <v>0</v>
      </c>
      <c r="Q506" s="22" t="n">
        <f>M508/H506</f>
        <v>0.09</v>
      </c>
    </row>
    <row r="507" ht="22.5" customHeight="1">
      <c r="A507" s="77"/>
      <c r="B507" s="33"/>
      <c r="C507" s="12"/>
      <c r="D507" s="19"/>
      <c r="E507" s="19"/>
      <c r="F507" s="19"/>
      <c r="G507" s="28"/>
      <c r="H507" s="19"/>
      <c r="I507" s="19"/>
      <c r="J507" s="12" t="s">
        <v>120</v>
      </c>
      <c r="K507" s="14" t="n">
        <v>23</v>
      </c>
      <c r="L507" s="14" t="n">
        <v>0</v>
      </c>
      <c r="M507" s="14" t="n">
        <v>0</v>
      </c>
      <c r="N507" s="11" t="n">
        <v>0</v>
      </c>
      <c r="O507" s="11" t="n">
        <v>0</v>
      </c>
      <c r="P507" s="11" t="n">
        <v>0</v>
      </c>
      <c r="Q507" s="25"/>
    </row>
    <row r="508" ht="22.5" customHeight="1">
      <c r="A508" s="77"/>
      <c r="B508" s="33"/>
      <c r="C508" s="12"/>
      <c r="D508" s="19"/>
      <c r="E508" s="19"/>
      <c r="F508" s="19"/>
      <c r="G508" s="28"/>
      <c r="H508" s="19"/>
      <c r="I508" s="19"/>
      <c r="J508" s="12" t="s">
        <v>121</v>
      </c>
      <c r="K508" s="14" t="n">
        <v>587</v>
      </c>
      <c r="L508" s="14" t="n">
        <v>192</v>
      </c>
      <c r="M508" s="14" t="n">
        <v>9</v>
      </c>
      <c r="N508" s="11" t="n">
        <v>0.006</v>
      </c>
      <c r="O508" s="11" t="n">
        <v>0.13</v>
      </c>
      <c r="P508" s="11" t="n">
        <v>1.17</v>
      </c>
      <c r="Q508" s="25"/>
    </row>
    <row r="509" ht="22.5" customHeight="1">
      <c r="A509" s="77"/>
      <c r="B509" s="33"/>
      <c r="C509" s="52" t="n">
        <v>10912510</v>
      </c>
      <c r="D509" s="12" t="s">
        <v>10</v>
      </c>
      <c r="E509" s="12" t="s">
        <v>11</v>
      </c>
      <c r="F509" s="12" t="s">
        <v>32</v>
      </c>
      <c r="G509" s="23" t="n">
        <v>0.17</v>
      </c>
      <c r="H509" s="12" t="n">
        <v>1500</v>
      </c>
      <c r="I509" s="20" t="n">
        <f>G509*H509*7</f>
        <v>1785</v>
      </c>
      <c r="J509" s="12" t="s">
        <v>119</v>
      </c>
      <c r="K509" s="14" t="n">
        <v>6949</v>
      </c>
      <c r="L509" s="14" t="n">
        <v>2174</v>
      </c>
      <c r="M509" s="14" t="n">
        <v>140</v>
      </c>
      <c r="N509" s="11" t="n">
        <v>0</v>
      </c>
      <c r="O509" s="11" t="n">
        <v>0.12</v>
      </c>
      <c r="P509" s="11" t="n">
        <v>17.3</v>
      </c>
      <c r="Q509" s="22" t="n">
        <f>M511/H509</f>
        <v>0.426666666666667</v>
      </c>
    </row>
    <row r="510" ht="22.5" customHeight="1">
      <c r="A510" s="77"/>
      <c r="B510" s="33"/>
      <c r="C510" s="12"/>
      <c r="D510" s="19"/>
      <c r="E510" s="19"/>
      <c r="F510" s="19"/>
      <c r="G510" s="28"/>
      <c r="H510" s="19"/>
      <c r="I510" s="19"/>
      <c r="J510" s="12" t="s">
        <v>120</v>
      </c>
      <c r="K510" s="16" t="n">
        <v>25983</v>
      </c>
      <c r="L510" s="14" t="n">
        <v>7278</v>
      </c>
      <c r="M510" s="14" t="n">
        <v>285</v>
      </c>
      <c r="N510" s="11" t="n">
        <v>0.01</v>
      </c>
      <c r="O510" s="11" t="n">
        <v>0.18</v>
      </c>
      <c r="P510" s="11" t="n">
        <v>51.26</v>
      </c>
      <c r="Q510" s="25"/>
    </row>
    <row r="511" ht="22.5" customHeight="1">
      <c r="A511" s="77"/>
      <c r="B511" s="33"/>
      <c r="C511" s="12"/>
      <c r="D511" s="19"/>
      <c r="E511" s="19"/>
      <c r="F511" s="19"/>
      <c r="G511" s="28"/>
      <c r="H511" s="19"/>
      <c r="I511" s="19"/>
      <c r="J511" s="12" t="s">
        <v>121</v>
      </c>
      <c r="K511" s="14" t="n">
        <v>67947</v>
      </c>
      <c r="L511" s="14" t="n">
        <v>20146</v>
      </c>
      <c r="M511" s="14" t="n">
        <v>640</v>
      </c>
      <c r="N511" s="11" t="n">
        <v>0.01</v>
      </c>
      <c r="O511" s="11" t="n">
        <v>0.23</v>
      </c>
      <c r="P511" s="11" t="n">
        <v>148.96</v>
      </c>
      <c r="Q511" s="25"/>
    </row>
    <row r="512" ht="22.5" customHeight="1">
      <c r="A512" s="77"/>
      <c r="B512" s="33"/>
      <c r="C512" s="52" t="n">
        <v>11080098</v>
      </c>
      <c r="D512" s="12" t="s">
        <v>22</v>
      </c>
      <c r="E512" s="12" t="s">
        <v>24</v>
      </c>
      <c r="F512" s="12" t="s">
        <v>15</v>
      </c>
      <c r="G512" s="23" t="n">
        <v>0.6</v>
      </c>
      <c r="H512" s="12" t="n">
        <v>100</v>
      </c>
      <c r="I512" s="20" t="n">
        <f>G512*H512*7</f>
        <v>420</v>
      </c>
      <c r="J512" s="12" t="s">
        <v>119</v>
      </c>
      <c r="K512" s="14" t="n">
        <v>0</v>
      </c>
      <c r="L512" s="14" t="n">
        <v>0</v>
      </c>
      <c r="M512" s="14" t="n">
        <v>0</v>
      </c>
      <c r="N512" s="11" t="n">
        <v>0</v>
      </c>
      <c r="O512" s="11" t="n">
        <v>0</v>
      </c>
      <c r="P512" s="11" t="n">
        <v>0</v>
      </c>
      <c r="Q512" s="22" t="n">
        <f>M514/H512</f>
        <v>0</v>
      </c>
    </row>
    <row r="513" ht="22.5" customHeight="1">
      <c r="A513" s="77"/>
      <c r="B513" s="33"/>
      <c r="C513" s="12"/>
      <c r="D513" s="19"/>
      <c r="E513" s="19"/>
      <c r="F513" s="19"/>
      <c r="G513" s="28"/>
      <c r="H513" s="19"/>
      <c r="I513" s="19"/>
      <c r="J513" s="12" t="s">
        <v>120</v>
      </c>
      <c r="K513" s="16" t="n">
        <v>324</v>
      </c>
      <c r="L513" s="14" t="n">
        <v>0</v>
      </c>
      <c r="M513" s="14" t="n">
        <v>0</v>
      </c>
      <c r="N513" s="11" t="n">
        <v>0</v>
      </c>
      <c r="O513" s="11" t="n">
        <v>0</v>
      </c>
      <c r="P513" s="11" t="n">
        <v>0</v>
      </c>
      <c r="Q513" s="25"/>
    </row>
    <row r="514" ht="22.5" customHeight="1">
      <c r="A514" s="77"/>
      <c r="B514" s="33"/>
      <c r="C514" s="12"/>
      <c r="D514" s="19"/>
      <c r="E514" s="19"/>
      <c r="F514" s="19"/>
      <c r="G514" s="28"/>
      <c r="H514" s="19"/>
      <c r="I514" s="19"/>
      <c r="J514" s="12" t="s">
        <v>121</v>
      </c>
      <c r="K514" s="14" t="n">
        <v>848</v>
      </c>
      <c r="L514" s="14" t="n">
        <v>450</v>
      </c>
      <c r="M514" s="14" t="n">
        <v>0</v>
      </c>
      <c r="N514" s="11" t="n">
        <v>0</v>
      </c>
      <c r="O514" s="11" t="n">
        <v>0</v>
      </c>
      <c r="P514" s="11" t="n">
        <v>0</v>
      </c>
      <c r="Q514" s="25"/>
    </row>
    <row r="515" ht="22.5" customHeight="1">
      <c r="A515" s="77"/>
      <c r="B515" s="33"/>
      <c r="C515" s="52" t="n">
        <v>91540124</v>
      </c>
      <c r="D515" s="12" t="s">
        <v>33</v>
      </c>
      <c r="E515" s="12" t="s">
        <v>34</v>
      </c>
      <c r="F515" s="12" t="s">
        <v>12</v>
      </c>
      <c r="G515" s="23" t="n">
        <v>0.5</v>
      </c>
      <c r="H515" s="12" t="n">
        <v>50</v>
      </c>
      <c r="I515" s="20" t="n">
        <f>G515*H515*7</f>
        <v>175</v>
      </c>
      <c r="J515" s="12" t="s">
        <v>119</v>
      </c>
      <c r="K515" s="14" t="n">
        <v>32</v>
      </c>
      <c r="L515" s="14" t="n">
        <v>1</v>
      </c>
      <c r="M515" s="14" t="n">
        <v>0</v>
      </c>
      <c r="N515" s="11" t="n">
        <v>0</v>
      </c>
      <c r="O515" s="11" t="n">
        <v>0</v>
      </c>
      <c r="P515" s="11" t="n">
        <v>0</v>
      </c>
      <c r="Q515" s="22" t="n">
        <f>M517/H515</f>
        <v>0.44</v>
      </c>
    </row>
    <row r="516" ht="22.5" customHeight="1">
      <c r="A516" s="77"/>
      <c r="B516" s="33"/>
      <c r="C516" s="12"/>
      <c r="D516" s="19"/>
      <c r="E516" s="19"/>
      <c r="F516" s="19"/>
      <c r="G516" s="28"/>
      <c r="H516" s="19"/>
      <c r="I516" s="19"/>
      <c r="J516" s="12" t="s">
        <v>120</v>
      </c>
      <c r="K516" s="14" t="n">
        <v>709</v>
      </c>
      <c r="L516" s="14" t="n">
        <v>303</v>
      </c>
      <c r="M516" s="14" t="n">
        <v>22</v>
      </c>
      <c r="N516" s="11" t="n">
        <v>0.042</v>
      </c>
      <c r="O516" s="11" t="n">
        <v>0.575</v>
      </c>
      <c r="P516" s="11" t="n">
        <v>12.6503</v>
      </c>
      <c r="Q516" s="25"/>
    </row>
    <row r="517" ht="22.5" customHeight="1">
      <c r="A517" s="77"/>
      <c r="B517" s="33"/>
      <c r="C517" s="12"/>
      <c r="D517" s="19"/>
      <c r="E517" s="19"/>
      <c r="F517" s="19"/>
      <c r="G517" s="28"/>
      <c r="H517" s="19"/>
      <c r="I517" s="19"/>
      <c r="J517" s="12" t="s">
        <v>121</v>
      </c>
      <c r="K517" s="14" t="n">
        <v>1006</v>
      </c>
      <c r="L517" s="14" t="n">
        <v>492</v>
      </c>
      <c r="M517" s="14" t="n">
        <v>22</v>
      </c>
      <c r="N517" s="11" t="n">
        <v>0.036</v>
      </c>
      <c r="O517" s="11" t="n">
        <v>0.8</v>
      </c>
      <c r="P517" s="11" t="n">
        <v>17.5911</v>
      </c>
      <c r="Q517" s="25"/>
    </row>
    <row r="518" ht="22.5" customHeight="1">
      <c r="A518" s="77"/>
      <c r="B518" s="33"/>
      <c r="C518" s="52" t="n">
        <v>91548042</v>
      </c>
      <c r="D518" s="12" t="s">
        <v>13</v>
      </c>
      <c r="E518" s="12" t="s">
        <v>14</v>
      </c>
      <c r="F518" s="12" t="s">
        <v>12</v>
      </c>
      <c r="G518" s="23" t="n">
        <v>0.2</v>
      </c>
      <c r="H518" s="12" t="n">
        <v>50</v>
      </c>
      <c r="I518" s="20" t="n">
        <f>G518*H518*7</f>
        <v>70</v>
      </c>
      <c r="J518" s="12" t="s">
        <v>119</v>
      </c>
      <c r="K518" s="14" t="n">
        <v>21</v>
      </c>
      <c r="L518" s="14" t="n">
        <v>2</v>
      </c>
      <c r="M518" s="14" t="n">
        <v>0</v>
      </c>
      <c r="N518" s="11" t="n">
        <v>0</v>
      </c>
      <c r="O518" s="11" t="n">
        <v>0</v>
      </c>
      <c r="P518" s="11" t="n">
        <v>0</v>
      </c>
      <c r="Q518" s="22" t="n">
        <f>M520/H518</f>
        <v>1</v>
      </c>
    </row>
    <row r="519" ht="22.5" customHeight="1">
      <c r="A519" s="77"/>
      <c r="B519" s="33"/>
      <c r="C519" s="12"/>
      <c r="D519" s="19"/>
      <c r="E519" s="19"/>
      <c r="F519" s="19"/>
      <c r="G519" s="28"/>
      <c r="H519" s="19"/>
      <c r="I519" s="19"/>
      <c r="J519" s="12" t="s">
        <v>120</v>
      </c>
      <c r="K519" s="14" t="n">
        <v>18280</v>
      </c>
      <c r="L519" s="14" t="n">
        <v>1992</v>
      </c>
      <c r="M519" s="14" t="n">
        <v>30</v>
      </c>
      <c r="N519" s="11" t="n">
        <v>0.004</v>
      </c>
      <c r="O519" s="11" t="n">
        <v>0.29</v>
      </c>
      <c r="P519" s="11" t="n">
        <v>8.6905</v>
      </c>
      <c r="Q519" s="25"/>
    </row>
    <row r="520" ht="22.5" customHeight="1">
      <c r="A520" s="77"/>
      <c r="B520" s="33"/>
      <c r="C520" s="12"/>
      <c r="D520" s="19"/>
      <c r="E520" s="19"/>
      <c r="F520" s="19"/>
      <c r="G520" s="28"/>
      <c r="H520" s="19"/>
      <c r="I520" s="19"/>
      <c r="J520" s="12" t="s">
        <v>121</v>
      </c>
      <c r="K520" s="14" t="n">
        <v>43717</v>
      </c>
      <c r="L520" s="14" t="n">
        <v>4541</v>
      </c>
      <c r="M520" s="14" t="n">
        <v>50</v>
      </c>
      <c r="N520" s="11" t="n">
        <v>0.004</v>
      </c>
      <c r="O520" s="11" t="n">
        <v>0.38</v>
      </c>
      <c r="P520" s="11" t="n">
        <v>19.0217</v>
      </c>
      <c r="Q520" s="25"/>
    </row>
    <row r="521" ht="22.5" customHeight="1">
      <c r="A521" s="77"/>
      <c r="B521" s="33"/>
      <c r="C521" s="52" t="n">
        <v>11715627</v>
      </c>
      <c r="D521" s="12" t="s">
        <v>31</v>
      </c>
      <c r="E521" s="12" t="s">
        <v>14</v>
      </c>
      <c r="F521" s="12" t="s">
        <v>15</v>
      </c>
      <c r="G521" s="23" t="n">
        <v>0.4</v>
      </c>
      <c r="H521" s="12" t="n">
        <v>100</v>
      </c>
      <c r="I521" s="20" t="n">
        <f>G521*H521*7</f>
        <v>280</v>
      </c>
      <c r="J521" s="12" t="s">
        <v>119</v>
      </c>
      <c r="K521" s="14" t="n">
        <v>0</v>
      </c>
      <c r="L521" s="14" t="n">
        <v>0</v>
      </c>
      <c r="M521" s="14" t="n">
        <v>0</v>
      </c>
      <c r="N521" s="11" t="n">
        <v>0</v>
      </c>
      <c r="O521" s="11" t="n">
        <v>0</v>
      </c>
      <c r="P521" s="11" t="n">
        <v>0</v>
      </c>
      <c r="Q521" s="22" t="n">
        <f>M523/H521</f>
        <v>0</v>
      </c>
    </row>
    <row r="522" ht="22.5" customHeight="1">
      <c r="A522" s="77"/>
      <c r="B522" s="33"/>
      <c r="C522" s="12"/>
      <c r="D522" s="19"/>
      <c r="E522" s="19"/>
      <c r="F522" s="19"/>
      <c r="G522" s="28"/>
      <c r="H522" s="19"/>
      <c r="I522" s="19"/>
      <c r="J522" s="12" t="s">
        <v>120</v>
      </c>
      <c r="K522" s="14" t="n">
        <v>3</v>
      </c>
      <c r="L522" s="14" t="n">
        <v>2</v>
      </c>
      <c r="M522" s="14" t="n">
        <v>0</v>
      </c>
      <c r="N522" s="11" t="n">
        <v>0</v>
      </c>
      <c r="O522" s="11" t="n">
        <v>0</v>
      </c>
      <c r="P522" s="11" t="n">
        <v>0</v>
      </c>
      <c r="Q522" s="25"/>
    </row>
    <row r="523" ht="22.5" customHeight="1">
      <c r="A523" s="77"/>
      <c r="B523" s="33"/>
      <c r="C523" s="12"/>
      <c r="D523" s="19"/>
      <c r="E523" s="19"/>
      <c r="F523" s="19"/>
      <c r="G523" s="28"/>
      <c r="H523" s="19"/>
      <c r="I523" s="19"/>
      <c r="J523" s="12" t="s">
        <v>121</v>
      </c>
      <c r="K523" s="14" t="n">
        <v>55</v>
      </c>
      <c r="L523" s="14" t="n">
        <v>3</v>
      </c>
      <c r="M523" s="14" t="n">
        <v>0</v>
      </c>
      <c r="N523" s="11" t="n">
        <v>0</v>
      </c>
      <c r="O523" s="11" t="n">
        <v>0</v>
      </c>
      <c r="P523" s="11" t="n">
        <v>0</v>
      </c>
      <c r="Q523" s="25"/>
    </row>
    <row r="524" ht="22.5" customHeight="1">
      <c r="A524" s="77"/>
      <c r="B524" s="33"/>
      <c r="C524" s="52" t="n">
        <v>11715655</v>
      </c>
      <c r="D524" s="12" t="s">
        <v>16</v>
      </c>
      <c r="E524" s="12" t="s">
        <v>11</v>
      </c>
      <c r="F524" s="12" t="s">
        <v>15</v>
      </c>
      <c r="G524" s="23" t="n">
        <v>0.15</v>
      </c>
      <c r="H524" s="12" t="n">
        <v>100</v>
      </c>
      <c r="I524" s="20" t="n">
        <f>G524*H524*7</f>
        <v>105</v>
      </c>
      <c r="J524" s="12" t="s">
        <v>119</v>
      </c>
      <c r="K524" s="14" t="n">
        <v>0</v>
      </c>
      <c r="L524" s="14" t="n">
        <v>0</v>
      </c>
      <c r="M524" s="14" t="n">
        <v>0</v>
      </c>
      <c r="N524" s="11" t="n">
        <v>0</v>
      </c>
      <c r="O524" s="11" t="n">
        <v>0</v>
      </c>
      <c r="P524" s="11" t="n">
        <v>0</v>
      </c>
      <c r="Q524" s="22" t="n">
        <f>M526/H524</f>
        <v>0</v>
      </c>
    </row>
    <row r="525" ht="22.5" customHeight="1">
      <c r="A525" s="77"/>
      <c r="B525" s="33"/>
      <c r="C525" s="12"/>
      <c r="D525" s="19"/>
      <c r="E525" s="19"/>
      <c r="F525" s="19"/>
      <c r="G525" s="28"/>
      <c r="H525" s="19"/>
      <c r="I525" s="19"/>
      <c r="J525" s="12" t="s">
        <v>120</v>
      </c>
      <c r="K525" s="14" t="n">
        <v>2</v>
      </c>
      <c r="L525" s="14" t="n">
        <v>0</v>
      </c>
      <c r="M525" s="14" t="n">
        <v>0</v>
      </c>
      <c r="N525" s="11" t="n">
        <v>0</v>
      </c>
      <c r="O525" s="11" t="n">
        <v>0</v>
      </c>
      <c r="P525" s="11" t="n">
        <v>0</v>
      </c>
      <c r="Q525" s="25"/>
    </row>
    <row r="526" ht="22.5" customHeight="1">
      <c r="A526" s="77"/>
      <c r="B526" s="33"/>
      <c r="C526" s="12"/>
      <c r="D526" s="19"/>
      <c r="E526" s="19"/>
      <c r="F526" s="19"/>
      <c r="G526" s="28"/>
      <c r="H526" s="19"/>
      <c r="I526" s="19"/>
      <c r="J526" s="12" t="s">
        <v>121</v>
      </c>
      <c r="K526" s="14" t="n">
        <v>290</v>
      </c>
      <c r="L526" s="14" t="n">
        <v>6</v>
      </c>
      <c r="M526" s="14" t="n">
        <v>0</v>
      </c>
      <c r="N526" s="11" t="n">
        <v>0</v>
      </c>
      <c r="O526" s="11" t="n">
        <v>0</v>
      </c>
      <c r="P526" s="11" t="n">
        <v>0</v>
      </c>
      <c r="Q526" s="25"/>
    </row>
    <row r="527" ht="22.5" customHeight="1">
      <c r="A527" s="77"/>
      <c r="B527" s="33"/>
      <c r="C527" s="52" t="n">
        <v>11715811</v>
      </c>
      <c r="D527" s="12" t="s">
        <v>16</v>
      </c>
      <c r="E527" s="12" t="s">
        <v>17</v>
      </c>
      <c r="F527" s="12" t="s">
        <v>15</v>
      </c>
      <c r="G527" s="23" t="n">
        <v>0.17</v>
      </c>
      <c r="H527" s="12" t="n">
        <v>100</v>
      </c>
      <c r="I527" s="20" t="n">
        <f>G527*H527*7</f>
        <v>119</v>
      </c>
      <c r="J527" s="12" t="s">
        <v>119</v>
      </c>
      <c r="K527" s="14" t="n">
        <v>0</v>
      </c>
      <c r="L527" s="14" t="n">
        <v>0</v>
      </c>
      <c r="M527" s="14" t="n">
        <v>0</v>
      </c>
      <c r="N527" s="11" t="n">
        <v>0</v>
      </c>
      <c r="O527" s="11" t="n">
        <v>0</v>
      </c>
      <c r="P527" s="11" t="n">
        <v>0</v>
      </c>
      <c r="Q527" s="22" t="n">
        <f>M529/H527</f>
        <v>0</v>
      </c>
    </row>
    <row r="528" ht="22.5" customHeight="1">
      <c r="A528" s="77"/>
      <c r="B528" s="33"/>
      <c r="C528" s="12"/>
      <c r="D528" s="19"/>
      <c r="E528" s="19"/>
      <c r="F528" s="19"/>
      <c r="G528" s="28"/>
      <c r="H528" s="19"/>
      <c r="I528" s="19"/>
      <c r="J528" s="12" t="s">
        <v>120</v>
      </c>
      <c r="K528" s="14" t="n">
        <v>3</v>
      </c>
      <c r="L528" s="14" t="n">
        <v>0</v>
      </c>
      <c r="M528" s="14" t="n">
        <v>0</v>
      </c>
      <c r="N528" s="11" t="n">
        <v>0</v>
      </c>
      <c r="O528" s="11" t="n">
        <v>0</v>
      </c>
      <c r="P528" s="11" t="n">
        <v>0</v>
      </c>
      <c r="Q528" s="25"/>
    </row>
    <row r="529" ht="22.5" customHeight="1">
      <c r="A529" s="77"/>
      <c r="B529" s="33"/>
      <c r="C529" s="12"/>
      <c r="D529" s="19"/>
      <c r="E529" s="19"/>
      <c r="F529" s="19"/>
      <c r="G529" s="28"/>
      <c r="H529" s="19"/>
      <c r="I529" s="19"/>
      <c r="J529" s="12" t="s">
        <v>121</v>
      </c>
      <c r="K529" s="14" t="n">
        <v>179</v>
      </c>
      <c r="L529" s="14" t="n">
        <v>7</v>
      </c>
      <c r="M529" s="14" t="n">
        <v>0</v>
      </c>
      <c r="N529" s="11" t="n">
        <v>0</v>
      </c>
      <c r="O529" s="11" t="n">
        <v>0</v>
      </c>
      <c r="P529" s="11" t="n">
        <v>0</v>
      </c>
      <c r="Q529" s="25"/>
    </row>
    <row r="530" ht="22.5" customHeight="1">
      <c r="A530" s="77"/>
      <c r="B530" s="33"/>
      <c r="C530" s="52" t="n">
        <v>11729927</v>
      </c>
      <c r="D530" s="12" t="s">
        <v>10</v>
      </c>
      <c r="E530" s="12" t="s">
        <v>20</v>
      </c>
      <c r="F530" s="12" t="s">
        <v>15</v>
      </c>
      <c r="G530" s="23" t="n">
        <v>0.25</v>
      </c>
      <c r="H530" s="12" t="n">
        <v>100</v>
      </c>
      <c r="I530" s="20" t="n">
        <f>G530*H530*7</f>
        <v>175</v>
      </c>
      <c r="J530" s="12" t="s">
        <v>119</v>
      </c>
      <c r="K530" s="14" t="n">
        <v>0</v>
      </c>
      <c r="L530" s="14" t="n">
        <v>0</v>
      </c>
      <c r="M530" s="14" t="n">
        <v>0</v>
      </c>
      <c r="N530" s="11" t="n">
        <v>0</v>
      </c>
      <c r="O530" s="11" t="n">
        <v>0</v>
      </c>
      <c r="P530" s="11" t="n">
        <v>0</v>
      </c>
      <c r="Q530" s="22" t="n">
        <f>M532/H530</f>
        <v>0</v>
      </c>
    </row>
    <row r="531" ht="22.5" customHeight="1">
      <c r="A531" s="77"/>
      <c r="B531" s="33"/>
      <c r="C531" s="12"/>
      <c r="D531" s="19"/>
      <c r="E531" s="19"/>
      <c r="F531" s="19"/>
      <c r="G531" s="28"/>
      <c r="H531" s="19"/>
      <c r="I531" s="19"/>
      <c r="J531" s="12" t="s">
        <v>120</v>
      </c>
      <c r="K531" s="14" t="n">
        <v>4</v>
      </c>
      <c r="L531" s="14" t="n">
        <v>0</v>
      </c>
      <c r="M531" s="14" t="n">
        <v>0</v>
      </c>
      <c r="N531" s="11" t="n">
        <v>0</v>
      </c>
      <c r="O531" s="11" t="n">
        <v>0</v>
      </c>
      <c r="P531" s="11" t="n">
        <v>0</v>
      </c>
      <c r="Q531" s="25"/>
    </row>
    <row r="532" ht="22.5" customHeight="1">
      <c r="A532" s="77"/>
      <c r="B532" s="33"/>
      <c r="C532" s="12"/>
      <c r="D532" s="19"/>
      <c r="E532" s="19"/>
      <c r="F532" s="19"/>
      <c r="G532" s="28"/>
      <c r="H532" s="19"/>
      <c r="I532" s="19"/>
      <c r="J532" s="12" t="s">
        <v>121</v>
      </c>
      <c r="K532" s="14" t="n">
        <v>484</v>
      </c>
      <c r="L532" s="14" t="n">
        <v>21</v>
      </c>
      <c r="M532" s="14" t="n">
        <v>0</v>
      </c>
      <c r="N532" s="11" t="n">
        <v>0</v>
      </c>
      <c r="O532" s="11" t="n">
        <v>0</v>
      </c>
      <c r="P532" s="11" t="n">
        <v>0</v>
      </c>
      <c r="Q532" s="25"/>
    </row>
    <row r="533" ht="22.5" customHeight="1">
      <c r="A533" s="77"/>
      <c r="B533" s="33"/>
      <c r="C533" s="52" t="n">
        <v>11729820</v>
      </c>
      <c r="D533" s="12" t="s">
        <v>10</v>
      </c>
      <c r="E533" s="12" t="s">
        <v>25</v>
      </c>
      <c r="F533" s="12" t="s">
        <v>15</v>
      </c>
      <c r="G533" s="23" t="n">
        <v>0.3</v>
      </c>
      <c r="H533" s="12" t="n">
        <v>100</v>
      </c>
      <c r="I533" s="20" t="n">
        <f>G533*H533*7</f>
        <v>210</v>
      </c>
      <c r="J533" s="12" t="s">
        <v>119</v>
      </c>
      <c r="K533" s="14" t="n">
        <v>0</v>
      </c>
      <c r="L533" s="14" t="n">
        <v>0</v>
      </c>
      <c r="M533" s="14" t="n">
        <v>0</v>
      </c>
      <c r="N533" s="11" t="n">
        <v>0</v>
      </c>
      <c r="O533" s="11" t="n">
        <v>0</v>
      </c>
      <c r="P533" s="11" t="n">
        <v>0</v>
      </c>
      <c r="Q533" s="22" t="n">
        <f>M535/H533</f>
        <v>0</v>
      </c>
    </row>
    <row r="534" ht="22.5" customHeight="1">
      <c r="A534" s="77"/>
      <c r="B534" s="33"/>
      <c r="C534" s="12"/>
      <c r="D534" s="19"/>
      <c r="E534" s="19"/>
      <c r="F534" s="19"/>
      <c r="G534" s="28"/>
      <c r="H534" s="19"/>
      <c r="I534" s="19"/>
      <c r="J534" s="12" t="s">
        <v>120</v>
      </c>
      <c r="K534" s="14" t="n">
        <v>4</v>
      </c>
      <c r="L534" s="14" t="n">
        <v>2</v>
      </c>
      <c r="M534" s="14" t="n">
        <v>0</v>
      </c>
      <c r="N534" s="11" t="n">
        <v>0</v>
      </c>
      <c r="O534" s="11" t="n">
        <v>0</v>
      </c>
      <c r="P534" s="11" t="n">
        <v>0</v>
      </c>
      <c r="Q534" s="25"/>
    </row>
    <row r="535" ht="22.5" customHeight="1">
      <c r="A535" s="77"/>
      <c r="B535" s="33"/>
      <c r="C535" s="12"/>
      <c r="D535" s="19"/>
      <c r="E535" s="19"/>
      <c r="F535" s="19"/>
      <c r="G535" s="28"/>
      <c r="H535" s="19"/>
      <c r="I535" s="19"/>
      <c r="J535" s="12" t="s">
        <v>121</v>
      </c>
      <c r="K535" s="14" t="n">
        <v>32</v>
      </c>
      <c r="L535" s="14" t="n">
        <v>7</v>
      </c>
      <c r="M535" s="14" t="n">
        <v>0</v>
      </c>
      <c r="N535" s="11" t="n">
        <v>0</v>
      </c>
      <c r="O535" s="11" t="n">
        <v>0</v>
      </c>
      <c r="P535" s="11" t="n">
        <v>0</v>
      </c>
      <c r="Q535" s="25"/>
    </row>
    <row r="536" ht="22.5" customHeight="1">
      <c r="A536" s="77"/>
      <c r="B536" s="33"/>
      <c r="C536" s="52" t="n">
        <v>11729830</v>
      </c>
      <c r="D536" s="12" t="s">
        <v>10</v>
      </c>
      <c r="E536" s="12" t="s">
        <v>11</v>
      </c>
      <c r="F536" s="12" t="s">
        <v>12</v>
      </c>
      <c r="G536" s="23" t="n">
        <v>0.17</v>
      </c>
      <c r="H536" s="12" t="n">
        <v>100</v>
      </c>
      <c r="I536" s="20" t="n">
        <f>G536*H536*7</f>
        <v>119</v>
      </c>
      <c r="J536" s="12" t="s">
        <v>119</v>
      </c>
      <c r="K536" s="14" t="n">
        <v>0</v>
      </c>
      <c r="L536" s="14" t="n">
        <v>0</v>
      </c>
      <c r="M536" s="14" t="n">
        <v>0</v>
      </c>
      <c r="N536" s="11" t="n">
        <v>0</v>
      </c>
      <c r="O536" s="11" t="n">
        <v>0</v>
      </c>
      <c r="P536" s="11" t="n">
        <v>0</v>
      </c>
      <c r="Q536" s="22" t="n">
        <f>M538/H536</f>
        <v>0</v>
      </c>
    </row>
    <row r="537" ht="22.5" customHeight="1">
      <c r="A537" s="77"/>
      <c r="B537" s="33"/>
      <c r="C537" s="12"/>
      <c r="D537" s="19"/>
      <c r="E537" s="19"/>
      <c r="F537" s="19"/>
      <c r="G537" s="28"/>
      <c r="H537" s="19"/>
      <c r="I537" s="19"/>
      <c r="J537" s="12" t="s">
        <v>120</v>
      </c>
      <c r="K537" s="14" t="n">
        <v>5</v>
      </c>
      <c r="L537" s="14" t="n">
        <v>0</v>
      </c>
      <c r="M537" s="14" t="n">
        <v>0</v>
      </c>
      <c r="N537" s="11" t="n">
        <v>0</v>
      </c>
      <c r="O537" s="11" t="n">
        <v>0</v>
      </c>
      <c r="P537" s="11" t="n">
        <v>0</v>
      </c>
      <c r="Q537" s="25"/>
    </row>
    <row r="538" ht="22.5" customHeight="1">
      <c r="A538" s="77"/>
      <c r="B538" s="33"/>
      <c r="C538" s="12"/>
      <c r="D538" s="19"/>
      <c r="E538" s="19"/>
      <c r="F538" s="19"/>
      <c r="G538" s="28"/>
      <c r="H538" s="19"/>
      <c r="I538" s="19"/>
      <c r="J538" s="12" t="s">
        <v>121</v>
      </c>
      <c r="K538" s="14" t="n">
        <v>11</v>
      </c>
      <c r="L538" s="14" t="n">
        <v>2</v>
      </c>
      <c r="M538" s="14" t="n">
        <v>0</v>
      </c>
      <c r="N538" s="11" t="n">
        <v>0</v>
      </c>
      <c r="O538" s="11" t="n">
        <v>0</v>
      </c>
      <c r="P538" s="11" t="n">
        <v>0.0259</v>
      </c>
      <c r="Q538" s="25"/>
    </row>
    <row r="539" ht="22.5" customHeight="1">
      <c r="A539" s="77"/>
      <c r="B539" s="33"/>
      <c r="C539" s="52" t="n">
        <v>11892329</v>
      </c>
      <c r="D539" s="12" t="s">
        <v>10</v>
      </c>
      <c r="E539" s="12" t="s">
        <v>11</v>
      </c>
      <c r="F539" s="12" t="s">
        <v>15</v>
      </c>
      <c r="G539" s="23" t="n">
        <v>0.25</v>
      </c>
      <c r="H539" s="12" t="n">
        <v>800</v>
      </c>
      <c r="I539" s="20" t="n">
        <f>G539*H539*7</f>
        <v>1400</v>
      </c>
      <c r="J539" s="12" t="s">
        <v>119</v>
      </c>
      <c r="K539" s="14" t="n">
        <v>214</v>
      </c>
      <c r="L539" s="14" t="n">
        <v>24</v>
      </c>
      <c r="M539" s="14" t="n">
        <v>0</v>
      </c>
      <c r="N539" s="11" t="n">
        <v>0</v>
      </c>
      <c r="O539" s="11" t="n">
        <v>0</v>
      </c>
      <c r="P539" s="11" t="n">
        <v>0</v>
      </c>
      <c r="Q539" s="22" t="n">
        <f>M541/H539</f>
        <v>1.00125</v>
      </c>
    </row>
    <row r="540" ht="22.5" customHeight="1">
      <c r="A540" s="77"/>
      <c r="B540" s="33"/>
      <c r="C540" s="12"/>
      <c r="D540" s="19"/>
      <c r="E540" s="19"/>
      <c r="F540" s="19"/>
      <c r="G540" s="28"/>
      <c r="H540" s="19"/>
      <c r="I540" s="19"/>
      <c r="J540" s="12" t="s">
        <v>120</v>
      </c>
      <c r="K540" s="14" t="n">
        <v>13390</v>
      </c>
      <c r="L540" s="14" t="n">
        <v>4422</v>
      </c>
      <c r="M540" s="14" t="n">
        <v>107</v>
      </c>
      <c r="N540" s="11" t="n">
        <v>0.006</v>
      </c>
      <c r="O540" s="11" t="n">
        <v>0.22</v>
      </c>
      <c r="P540" s="11" t="n">
        <v>23.54</v>
      </c>
      <c r="Q540" s="25"/>
    </row>
    <row r="541" ht="22.5" customHeight="1">
      <c r="A541" s="77"/>
      <c r="B541" s="33"/>
      <c r="C541" s="12"/>
      <c r="D541" s="19"/>
      <c r="E541" s="19"/>
      <c r="F541" s="19"/>
      <c r="G541" s="28"/>
      <c r="H541" s="19"/>
      <c r="I541" s="19"/>
      <c r="J541" s="12" t="s">
        <v>121</v>
      </c>
      <c r="K541" s="14" t="n">
        <v>116558</v>
      </c>
      <c r="L541" s="14" t="n">
        <v>49206</v>
      </c>
      <c r="M541" s="14" t="n">
        <v>801</v>
      </c>
      <c r="N541" s="11" t="n">
        <v>0.004</v>
      </c>
      <c r="O541" s="11" t="n">
        <v>0.22</v>
      </c>
      <c r="P541" s="11" t="n">
        <v>176.22</v>
      </c>
      <c r="Q541" s="25"/>
    </row>
    <row r="542" ht="22.5" customHeight="1">
      <c r="A542" s="77"/>
      <c r="B542" s="33"/>
      <c r="C542" s="52" t="n">
        <v>91557162</v>
      </c>
      <c r="D542" s="12" t="s">
        <v>35</v>
      </c>
      <c r="E542" s="12" t="s">
        <v>14</v>
      </c>
      <c r="F542" s="12" t="s">
        <v>12</v>
      </c>
      <c r="G542" s="23" t="n">
        <v>0.2</v>
      </c>
      <c r="H542" s="12" t="n">
        <v>333</v>
      </c>
      <c r="I542" s="20" t="n">
        <f>G542*H542*7</f>
        <v>466.2</v>
      </c>
      <c r="J542" s="12" t="s">
        <v>119</v>
      </c>
      <c r="K542" s="14" t="n">
        <v>0</v>
      </c>
      <c r="L542" s="14" t="n">
        <v>0</v>
      </c>
      <c r="M542" s="14" t="n">
        <v>0</v>
      </c>
      <c r="N542" s="11" t="n">
        <v>0</v>
      </c>
      <c r="O542" s="11" t="n">
        <v>0</v>
      </c>
      <c r="P542" s="11" t="n">
        <v>0</v>
      </c>
      <c r="Q542" s="22" t="n">
        <f>M544/H542</f>
        <v>0</v>
      </c>
    </row>
    <row r="543" ht="22.5" customHeight="1">
      <c r="A543" s="77"/>
      <c r="B543" s="33"/>
      <c r="C543" s="12"/>
      <c r="D543" s="19"/>
      <c r="E543" s="19"/>
      <c r="F543" s="19"/>
      <c r="G543" s="28"/>
      <c r="H543" s="19"/>
      <c r="I543" s="19"/>
      <c r="J543" s="12" t="s">
        <v>120</v>
      </c>
      <c r="K543" s="14" t="n">
        <v>0</v>
      </c>
      <c r="L543" s="14" t="n">
        <v>0</v>
      </c>
      <c r="M543" s="14" t="n">
        <v>0</v>
      </c>
      <c r="N543" s="11" t="n">
        <v>0</v>
      </c>
      <c r="O543" s="11" t="n">
        <v>0</v>
      </c>
      <c r="P543" s="11" t="n">
        <v>0</v>
      </c>
      <c r="Q543" s="25"/>
    </row>
    <row r="544" ht="22.5" customHeight="1">
      <c r="A544" s="77"/>
      <c r="B544" s="33"/>
      <c r="C544" s="12"/>
      <c r="D544" s="19"/>
      <c r="E544" s="19"/>
      <c r="F544" s="19"/>
      <c r="G544" s="28"/>
      <c r="H544" s="19"/>
      <c r="I544" s="19"/>
      <c r="J544" s="12" t="s">
        <v>121</v>
      </c>
      <c r="K544" s="14" t="n">
        <v>0</v>
      </c>
      <c r="L544" s="14" t="n">
        <v>0</v>
      </c>
      <c r="M544" s="14" t="n">
        <v>0</v>
      </c>
      <c r="N544" s="11" t="n">
        <v>0</v>
      </c>
      <c r="O544" s="11" t="n">
        <v>0</v>
      </c>
      <c r="P544" s="11" t="n">
        <v>0</v>
      </c>
      <c r="Q544" s="25"/>
    </row>
    <row r="545" ht="22.5" customHeight="1">
      <c r="A545" s="77"/>
      <c r="B545" s="33"/>
      <c r="C545" s="52" t="n">
        <v>91560708</v>
      </c>
      <c r="D545" s="12" t="s">
        <v>28</v>
      </c>
      <c r="E545" s="12" t="s">
        <v>36</v>
      </c>
      <c r="F545" s="12" t="s">
        <v>15</v>
      </c>
      <c r="G545" s="23" t="n">
        <v>0.09</v>
      </c>
      <c r="H545" s="12" t="n">
        <v>800</v>
      </c>
      <c r="I545" s="20" t="n">
        <f>G545*H545*7</f>
        <v>504</v>
      </c>
      <c r="J545" s="12" t="s">
        <v>119</v>
      </c>
      <c r="K545" s="14" t="n">
        <v>432</v>
      </c>
      <c r="L545" s="14" t="n">
        <v>12</v>
      </c>
      <c r="M545" s="14" t="n">
        <v>0</v>
      </c>
      <c r="N545" s="11" t="n">
        <v>0</v>
      </c>
      <c r="O545" s="11" t="n">
        <v>0</v>
      </c>
      <c r="P545" s="11" t="n">
        <v>0</v>
      </c>
      <c r="Q545" s="22" t="n">
        <f>M547/H545</f>
        <v>0.2875</v>
      </c>
    </row>
    <row r="546" ht="22.5" customHeight="1">
      <c r="A546" s="77"/>
      <c r="B546" s="33"/>
      <c r="C546" s="12"/>
      <c r="D546" s="19"/>
      <c r="E546" s="19"/>
      <c r="F546" s="19"/>
      <c r="G546" s="28"/>
      <c r="H546" s="19"/>
      <c r="I546" s="19"/>
      <c r="J546" s="12" t="s">
        <v>120</v>
      </c>
      <c r="K546" s="14" t="n">
        <v>14713</v>
      </c>
      <c r="L546" s="14" t="n">
        <v>6598</v>
      </c>
      <c r="M546" s="14" t="n">
        <v>141</v>
      </c>
      <c r="N546" s="11" t="n">
        <v>0.002</v>
      </c>
      <c r="O546" s="11" t="n">
        <v>0.09</v>
      </c>
      <c r="P546" s="11" t="n">
        <v>12.69</v>
      </c>
      <c r="Q546" s="25"/>
    </row>
    <row r="547" ht="22.5" customHeight="1">
      <c r="A547" s="77"/>
      <c r="B547" s="33"/>
      <c r="C547" s="12"/>
      <c r="D547" s="19"/>
      <c r="E547" s="19"/>
      <c r="F547" s="19"/>
      <c r="G547" s="28"/>
      <c r="H547" s="19"/>
      <c r="I547" s="19"/>
      <c r="J547" s="12" t="s">
        <v>121</v>
      </c>
      <c r="K547" s="14" t="n">
        <v>30432</v>
      </c>
      <c r="L547" s="14" t="n">
        <v>11734</v>
      </c>
      <c r="M547" s="14" t="n">
        <v>230</v>
      </c>
      <c r="N547" s="11" t="n">
        <v>0.002</v>
      </c>
      <c r="O547" s="11" t="n">
        <v>0.09</v>
      </c>
      <c r="P547" s="11" t="n">
        <v>20.7</v>
      </c>
      <c r="Q547" s="25"/>
    </row>
    <row r="548" ht="22.5" customHeight="1">
      <c r="A548" s="77"/>
      <c r="B548" s="33"/>
      <c r="C548" s="52" t="n">
        <v>91560709</v>
      </c>
      <c r="D548" s="12" t="s">
        <v>28</v>
      </c>
      <c r="E548" s="12" t="s">
        <v>37</v>
      </c>
      <c r="F548" s="12" t="s">
        <v>15</v>
      </c>
      <c r="G548" s="23" t="n">
        <v>0.06</v>
      </c>
      <c r="H548" s="12" t="n">
        <v>500</v>
      </c>
      <c r="I548" s="20" t="n">
        <f>G548*H548*7</f>
        <v>210</v>
      </c>
      <c r="J548" s="12" t="s">
        <v>119</v>
      </c>
      <c r="K548" s="14" t="n">
        <v>31</v>
      </c>
      <c r="L548" s="14" t="n">
        <v>1</v>
      </c>
      <c r="M548" s="14" t="n">
        <v>0</v>
      </c>
      <c r="N548" s="11" t="n">
        <v>0</v>
      </c>
      <c r="O548" s="11" t="n">
        <v>0</v>
      </c>
      <c r="P548" s="11" t="n">
        <v>0</v>
      </c>
      <c r="Q548" s="22" t="n">
        <f>M550/H548</f>
        <v>1</v>
      </c>
    </row>
    <row r="549" ht="22.5" customHeight="1">
      <c r="A549" s="77"/>
      <c r="B549" s="33"/>
      <c r="C549" s="12"/>
      <c r="D549" s="19"/>
      <c r="E549" s="19"/>
      <c r="F549" s="19"/>
      <c r="G549" s="28"/>
      <c r="H549" s="19"/>
      <c r="I549" s="19"/>
      <c r="J549" s="12" t="s">
        <v>120</v>
      </c>
      <c r="K549" s="14" t="n">
        <v>35784</v>
      </c>
      <c r="L549" s="14" t="n">
        <v>20342</v>
      </c>
      <c r="M549" s="14" t="n">
        <v>487</v>
      </c>
      <c r="N549" s="11" t="n">
        <v>0.001</v>
      </c>
      <c r="O549" s="11" t="n">
        <v>0.06</v>
      </c>
      <c r="P549" s="11" t="n">
        <v>29.22</v>
      </c>
      <c r="Q549" s="25"/>
    </row>
    <row r="550" ht="22.5" customHeight="1">
      <c r="A550" s="77"/>
      <c r="B550" s="33"/>
      <c r="C550" s="12"/>
      <c r="D550" s="19"/>
      <c r="E550" s="19"/>
      <c r="F550" s="19"/>
      <c r="G550" s="28"/>
      <c r="H550" s="19"/>
      <c r="I550" s="19"/>
      <c r="J550" s="12" t="s">
        <v>121</v>
      </c>
      <c r="K550" s="14" t="n">
        <v>83876</v>
      </c>
      <c r="L550" s="14" t="n">
        <v>48909</v>
      </c>
      <c r="M550" s="14" t="n">
        <v>500</v>
      </c>
      <c r="N550" s="11" t="n">
        <v>0.001</v>
      </c>
      <c r="O550" s="11" t="n">
        <v>0.06</v>
      </c>
      <c r="P550" s="11" t="n">
        <v>30</v>
      </c>
      <c r="Q550" s="25"/>
    </row>
    <row r="551" ht="22.5" customHeight="1">
      <c r="A551" s="77"/>
      <c r="B551" s="33"/>
      <c r="C551" s="52" t="n">
        <v>12064281</v>
      </c>
      <c r="D551" s="12" t="s">
        <v>16</v>
      </c>
      <c r="E551" s="12" t="s">
        <v>18</v>
      </c>
      <c r="F551" s="12" t="s">
        <v>15</v>
      </c>
      <c r="G551" s="23" t="n">
        <v>0.7</v>
      </c>
      <c r="H551" s="12" t="n">
        <v>100</v>
      </c>
      <c r="I551" s="20" t="n">
        <f>G551*H551*7</f>
        <v>490</v>
      </c>
      <c r="J551" s="12" t="s">
        <v>119</v>
      </c>
      <c r="K551" s="14" t="n">
        <v>0</v>
      </c>
      <c r="L551" s="14" t="n">
        <v>0</v>
      </c>
      <c r="M551" s="14" t="n">
        <v>0</v>
      </c>
      <c r="N551" s="11" t="n">
        <v>0</v>
      </c>
      <c r="O551" s="11" t="n">
        <v>0</v>
      </c>
      <c r="P551" s="11" t="n">
        <v>0</v>
      </c>
      <c r="Q551" s="22" t="n">
        <f>M553/H551</f>
        <v>0.01</v>
      </c>
    </row>
    <row r="552" ht="22.5" customHeight="1">
      <c r="A552" s="77"/>
      <c r="B552" s="33"/>
      <c r="C552" s="12"/>
      <c r="D552" s="19"/>
      <c r="E552" s="19"/>
      <c r="F552" s="19"/>
      <c r="G552" s="28"/>
      <c r="H552" s="19"/>
      <c r="I552" s="19"/>
      <c r="J552" s="12" t="s">
        <v>120</v>
      </c>
      <c r="K552" s="14" t="n">
        <v>31</v>
      </c>
      <c r="L552" s="14" t="n">
        <v>3</v>
      </c>
      <c r="M552" s="14" t="n">
        <v>0</v>
      </c>
      <c r="N552" s="11" t="n">
        <v>0</v>
      </c>
      <c r="O552" s="11" t="n">
        <v>0</v>
      </c>
      <c r="P552" s="11" t="n">
        <v>0</v>
      </c>
      <c r="Q552" s="25"/>
    </row>
    <row r="553" ht="22.5" customHeight="1">
      <c r="A553" s="77"/>
      <c r="B553" s="33"/>
      <c r="C553" s="12"/>
      <c r="D553" s="19"/>
      <c r="E553" s="19"/>
      <c r="F553" s="19"/>
      <c r="G553" s="28"/>
      <c r="H553" s="19"/>
      <c r="I553" s="19"/>
      <c r="J553" s="12" t="s">
        <v>121</v>
      </c>
      <c r="K553" s="14" t="n">
        <v>5646</v>
      </c>
      <c r="L553" s="14" t="n">
        <v>5</v>
      </c>
      <c r="M553" s="14" t="n">
        <v>1</v>
      </c>
      <c r="N553" s="11" t="n">
        <v>0.124</v>
      </c>
      <c r="O553" s="11" t="n">
        <v>0.14</v>
      </c>
      <c r="P553" s="11" t="n">
        <v>0.14</v>
      </c>
      <c r="Q553" s="25"/>
    </row>
    <row r="554" ht="22.5" customHeight="1">
      <c r="A554" s="77"/>
      <c r="B554" s="33"/>
      <c r="C554" s="52" t="n">
        <v>11987622</v>
      </c>
      <c r="D554" s="12" t="s">
        <v>10</v>
      </c>
      <c r="E554" s="12" t="s">
        <v>11</v>
      </c>
      <c r="F554" s="12" t="s">
        <v>32</v>
      </c>
      <c r="G554" s="23" t="n">
        <v>0.23</v>
      </c>
      <c r="H554" s="12" t="n">
        <v>200</v>
      </c>
      <c r="I554" s="20" t="n">
        <f>G554*H554*7</f>
        <v>322</v>
      </c>
      <c r="J554" s="12" t="s">
        <v>119</v>
      </c>
      <c r="K554" s="14" t="n">
        <v>1716</v>
      </c>
      <c r="L554" s="14" t="n">
        <v>389</v>
      </c>
      <c r="M554" s="14" t="n">
        <v>1</v>
      </c>
      <c r="N554" s="11" t="n">
        <v>0</v>
      </c>
      <c r="O554" s="11" t="n">
        <v>0.27</v>
      </c>
      <c r="P554" s="11" t="n">
        <v>0.27</v>
      </c>
      <c r="Q554" s="22" t="n">
        <f>M556/H554</f>
        <v>0.015</v>
      </c>
    </row>
    <row r="555" ht="22.5" customHeight="1">
      <c r="A555" s="77"/>
      <c r="B555" s="33"/>
      <c r="C555" s="12"/>
      <c r="D555" s="19"/>
      <c r="E555" s="19"/>
      <c r="F555" s="19"/>
      <c r="G555" s="28"/>
      <c r="H555" s="19"/>
      <c r="I555" s="19"/>
      <c r="J555" s="12" t="s">
        <v>120</v>
      </c>
      <c r="K555" s="14" t="n">
        <v>3194</v>
      </c>
      <c r="L555" s="14" t="n">
        <v>700</v>
      </c>
      <c r="M555" s="14" t="n">
        <v>2</v>
      </c>
      <c r="N555" s="11" t="n">
        <v>0</v>
      </c>
      <c r="O555" s="11" t="n">
        <v>0.17</v>
      </c>
      <c r="P555" s="11" t="n">
        <v>0.35</v>
      </c>
      <c r="Q555" s="25"/>
    </row>
    <row r="556" ht="22.5" customHeight="1">
      <c r="A556" s="77"/>
      <c r="B556" s="33"/>
      <c r="C556" s="12"/>
      <c r="D556" s="19"/>
      <c r="E556" s="19"/>
      <c r="F556" s="19"/>
      <c r="G556" s="28"/>
      <c r="H556" s="19"/>
      <c r="I556" s="19"/>
      <c r="J556" s="12" t="s">
        <v>121</v>
      </c>
      <c r="K556" s="14" t="n">
        <v>6622</v>
      </c>
      <c r="L556" s="14" t="n">
        <v>1481</v>
      </c>
      <c r="M556" s="14" t="n">
        <v>3</v>
      </c>
      <c r="N556" s="11" t="n">
        <v>0</v>
      </c>
      <c r="O556" s="11" t="n">
        <v>0.19</v>
      </c>
      <c r="P556" s="11" t="n">
        <v>0.57</v>
      </c>
      <c r="Q556" s="25"/>
    </row>
    <row r="557" ht="22.5" customHeight="1">
      <c r="A557" s="77"/>
      <c r="B557" s="33"/>
      <c r="C557" s="52" t="n">
        <v>91565960</v>
      </c>
      <c r="D557" s="12" t="s">
        <v>33</v>
      </c>
      <c r="E557" s="12" t="s">
        <v>34</v>
      </c>
      <c r="F557" s="12" t="s">
        <v>12</v>
      </c>
      <c r="G557" s="23" t="n">
        <v>0.5</v>
      </c>
      <c r="H557" s="12" t="n">
        <v>50</v>
      </c>
      <c r="I557" s="20" t="n">
        <f>G557*H557*7</f>
        <v>175</v>
      </c>
      <c r="J557" s="12" t="s">
        <v>119</v>
      </c>
      <c r="K557" s="14" t="s">
        <v>136</v>
      </c>
      <c r="L557" s="14"/>
      <c r="M557" s="14"/>
      <c r="N557" s="11"/>
      <c r="O557" s="11"/>
      <c r="P557" s="11"/>
      <c r="Q557" s="22" t="n">
        <f>M559/H557</f>
        <v>0.06</v>
      </c>
    </row>
    <row r="558" ht="22.5" customHeight="1">
      <c r="A558" s="77"/>
      <c r="B558" s="33"/>
      <c r="C558" s="12"/>
      <c r="D558" s="19"/>
      <c r="E558" s="19"/>
      <c r="F558" s="19"/>
      <c r="G558" s="28"/>
      <c r="H558" s="19"/>
      <c r="I558" s="19"/>
      <c r="J558" s="12" t="s">
        <v>120</v>
      </c>
      <c r="K558" s="14" t="n">
        <v>866</v>
      </c>
      <c r="L558" s="14" t="n">
        <v>360</v>
      </c>
      <c r="M558" s="14" t="n">
        <v>3</v>
      </c>
      <c r="N558" s="11" t="n">
        <v>0.025</v>
      </c>
      <c r="O558" s="11" t="n">
        <v>3.014</v>
      </c>
      <c r="P558" s="11" t="n">
        <v>9.043</v>
      </c>
      <c r="Q558" s="25"/>
    </row>
    <row r="559" ht="22.5" customHeight="1">
      <c r="A559" s="77"/>
      <c r="B559" s="33"/>
      <c r="C559" s="12"/>
      <c r="D559" s="19"/>
      <c r="E559" s="19"/>
      <c r="F559" s="19"/>
      <c r="G559" s="28"/>
      <c r="H559" s="19"/>
      <c r="I559" s="19"/>
      <c r="J559" s="12" t="s">
        <v>121</v>
      </c>
      <c r="K559" s="14" t="n">
        <v>1433</v>
      </c>
      <c r="L559" s="14" t="n">
        <v>538</v>
      </c>
      <c r="M559" s="14" t="n">
        <v>3</v>
      </c>
      <c r="N559" s="11" t="n">
        <v>0.024</v>
      </c>
      <c r="O559" s="11" t="n">
        <v>4.323</v>
      </c>
      <c r="P559" s="11" t="n">
        <v>12.9687</v>
      </c>
      <c r="Q559" s="25"/>
    </row>
    <row r="560" ht="22.5" customHeight="1">
      <c r="A560" s="77"/>
      <c r="B560" s="75" t="s">
        <v>122</v>
      </c>
      <c r="C560" s="12" t="n">
        <v>6061077</v>
      </c>
      <c r="D560" s="12" t="s">
        <v>38</v>
      </c>
      <c r="E560" s="12" t="s">
        <v>14</v>
      </c>
      <c r="F560" s="12" t="s">
        <v>15</v>
      </c>
      <c r="G560" s="23" t="n">
        <v>2</v>
      </c>
      <c r="H560" s="12" t="n">
        <v>20</v>
      </c>
      <c r="I560" s="20" t="n">
        <f>G560*H560*7</f>
        <v>280</v>
      </c>
      <c r="J560" s="12" t="s">
        <v>119</v>
      </c>
      <c r="K560" s="16" t="n">
        <v>449</v>
      </c>
      <c r="L560" s="14" t="n">
        <v>1</v>
      </c>
      <c r="M560" s="14" t="n">
        <v>0</v>
      </c>
      <c r="N560" s="11" t="n">
        <v>0</v>
      </c>
      <c r="O560" s="11" t="n">
        <v>0</v>
      </c>
      <c r="P560" s="11" t="n">
        <v>0</v>
      </c>
      <c r="Q560" s="22" t="n">
        <f>M562/H560</f>
        <v>0.25</v>
      </c>
    </row>
    <row r="561" ht="22.5" customHeight="1">
      <c r="A561" s="77"/>
      <c r="B561" s="33"/>
      <c r="C561" s="12"/>
      <c r="D561" s="19"/>
      <c r="E561" s="19"/>
      <c r="F561" s="19"/>
      <c r="G561" s="28"/>
      <c r="H561" s="19"/>
      <c r="I561" s="19"/>
      <c r="J561" s="12" t="s">
        <v>120</v>
      </c>
      <c r="K561" s="16" t="n">
        <v>13076</v>
      </c>
      <c r="L561" s="14" t="n">
        <v>359</v>
      </c>
      <c r="M561" s="14" t="n">
        <v>2</v>
      </c>
      <c r="N561" s="11" t="n">
        <v>0.009</v>
      </c>
      <c r="O561" s="11" t="n">
        <v>1.585</v>
      </c>
      <c r="P561" s="11" t="n">
        <v>3.171</v>
      </c>
      <c r="Q561" s="25"/>
    </row>
    <row r="562" ht="22.5" customHeight="1">
      <c r="A562" s="77"/>
      <c r="B562" s="33"/>
      <c r="C562" s="12"/>
      <c r="D562" s="19"/>
      <c r="E562" s="19"/>
      <c r="F562" s="19"/>
      <c r="G562" s="28"/>
      <c r="H562" s="19"/>
      <c r="I562" s="19"/>
      <c r="J562" s="12" t="s">
        <v>121</v>
      </c>
      <c r="K562" s="16" t="n">
        <v>49132</v>
      </c>
      <c r="L562" s="14" t="n">
        <v>585</v>
      </c>
      <c r="M562" s="14" t="n">
        <v>5</v>
      </c>
      <c r="N562" s="11" t="n">
        <v>0.009</v>
      </c>
      <c r="O562" s="11" t="n">
        <v>1.076</v>
      </c>
      <c r="P562" s="11" t="n">
        <v>5.379</v>
      </c>
      <c r="Q562" s="25"/>
    </row>
    <row r="563" ht="22.5" customHeight="1">
      <c r="A563" s="77"/>
      <c r="B563" s="33"/>
      <c r="C563" s="12" t="n">
        <v>6607117</v>
      </c>
      <c r="D563" s="12" t="s">
        <v>38</v>
      </c>
      <c r="E563" s="12" t="s">
        <v>14</v>
      </c>
      <c r="F563" s="12" t="s">
        <v>15</v>
      </c>
      <c r="G563" s="23" t="n">
        <v>2</v>
      </c>
      <c r="H563" s="12" t="n">
        <v>300</v>
      </c>
      <c r="I563" s="20" t="n">
        <f>G563*H563*7</f>
        <v>4200</v>
      </c>
      <c r="J563" s="12" t="s">
        <v>119</v>
      </c>
      <c r="K563" s="16" t="n">
        <v>497</v>
      </c>
      <c r="L563" s="14" t="n">
        <v>77</v>
      </c>
      <c r="M563" s="14" t="n">
        <v>0</v>
      </c>
      <c r="N563" s="11" t="n">
        <v>0</v>
      </c>
      <c r="O563" s="11" t="n">
        <v>0</v>
      </c>
      <c r="P563" s="11" t="n">
        <v>0</v>
      </c>
      <c r="Q563" s="22" t="n">
        <f>M565/H563</f>
        <v>0.65</v>
      </c>
    </row>
    <row r="564" ht="22.5" customHeight="1">
      <c r="A564" s="77"/>
      <c r="B564" s="33"/>
      <c r="C564" s="12"/>
      <c r="D564" s="19"/>
      <c r="E564" s="19"/>
      <c r="F564" s="19"/>
      <c r="G564" s="28"/>
      <c r="H564" s="19"/>
      <c r="I564" s="19"/>
      <c r="J564" s="12" t="s">
        <v>120</v>
      </c>
      <c r="K564" s="14" t="n">
        <v>5528</v>
      </c>
      <c r="L564" s="14" t="n">
        <v>615</v>
      </c>
      <c r="M564" s="14" t="n">
        <v>13</v>
      </c>
      <c r="N564" s="11" t="n">
        <v>0.011</v>
      </c>
      <c r="O564" s="11" t="n">
        <v>0.53</v>
      </c>
      <c r="P564" s="11" t="n">
        <v>6.895</v>
      </c>
      <c r="Q564" s="25"/>
    </row>
    <row r="565" ht="22.5" customHeight="1">
      <c r="A565" s="77"/>
      <c r="B565" s="33"/>
      <c r="C565" s="12"/>
      <c r="D565" s="19"/>
      <c r="E565" s="19"/>
      <c r="F565" s="19"/>
      <c r="G565" s="28"/>
      <c r="H565" s="19"/>
      <c r="I565" s="19"/>
      <c r="J565" s="12" t="s">
        <v>121</v>
      </c>
      <c r="K565" s="43" t="n">
        <v>26990</v>
      </c>
      <c r="L565" s="14" t="n">
        <v>2585</v>
      </c>
      <c r="M565" s="14" t="n">
        <v>195</v>
      </c>
      <c r="N565" s="11" t="n">
        <v>0.042</v>
      </c>
      <c r="O565" s="11" t="n">
        <v>0.559</v>
      </c>
      <c r="P565" s="11" t="n">
        <v>109.095</v>
      </c>
      <c r="Q565" s="25"/>
    </row>
    <row r="566" ht="22.5" customHeight="1">
      <c r="A566" s="77"/>
      <c r="B566" s="33"/>
      <c r="C566" s="12" t="n">
        <v>5497580</v>
      </c>
      <c r="D566" s="12" t="s">
        <v>28</v>
      </c>
      <c r="E566" s="12" t="s">
        <v>17</v>
      </c>
      <c r="F566" s="12" t="s">
        <v>15</v>
      </c>
      <c r="G566" s="23" t="n">
        <v>0.28</v>
      </c>
      <c r="H566" s="12" t="n">
        <v>1300</v>
      </c>
      <c r="I566" s="20" t="n">
        <f>G566*H566*7</f>
        <v>2548</v>
      </c>
      <c r="J566" s="12" t="s">
        <v>119</v>
      </c>
      <c r="K566" s="16" t="n">
        <v>2971</v>
      </c>
      <c r="L566" s="14" t="n">
        <v>464</v>
      </c>
      <c r="M566" s="14" t="n">
        <v>15</v>
      </c>
      <c r="N566" s="11" t="n">
        <v>0.008</v>
      </c>
      <c r="O566" s="11" t="n">
        <v>0.247</v>
      </c>
      <c r="P566" s="11" t="n">
        <v>3.701</v>
      </c>
      <c r="Q566" s="22" t="n">
        <f>M568/H566</f>
        <v>1.03923076923077</v>
      </c>
    </row>
    <row r="567" ht="22.5" customHeight="1">
      <c r="A567" s="77"/>
      <c r="B567" s="33"/>
      <c r="C567" s="12"/>
      <c r="D567" s="19"/>
      <c r="E567" s="19"/>
      <c r="F567" s="19"/>
      <c r="G567" s="28"/>
      <c r="H567" s="19"/>
      <c r="I567" s="19"/>
      <c r="J567" s="12" t="s">
        <v>120</v>
      </c>
      <c r="K567" s="16" t="n">
        <v>68999</v>
      </c>
      <c r="L567" s="14" t="n">
        <v>15196</v>
      </c>
      <c r="M567" s="14" t="n">
        <v>388</v>
      </c>
      <c r="N567" s="11" t="n">
        <v>0.006</v>
      </c>
      <c r="O567" s="11" t="n">
        <v>0.253</v>
      </c>
      <c r="P567" s="11" t="n">
        <v>98.301</v>
      </c>
      <c r="Q567" s="25"/>
    </row>
    <row r="568" ht="22.5" customHeight="1">
      <c r="A568" s="77"/>
      <c r="B568" s="33"/>
      <c r="C568" s="12"/>
      <c r="D568" s="19"/>
      <c r="E568" s="19"/>
      <c r="F568" s="19"/>
      <c r="G568" s="28"/>
      <c r="H568" s="19"/>
      <c r="I568" s="19"/>
      <c r="J568" s="12" t="s">
        <v>121</v>
      </c>
      <c r="K568" s="16" t="n">
        <v>361698</v>
      </c>
      <c r="L568" s="14" t="n">
        <v>99752</v>
      </c>
      <c r="M568" s="14" t="n">
        <v>1351</v>
      </c>
      <c r="N568" s="11" t="n">
        <v>0.003</v>
      </c>
      <c r="O568" s="11" t="n">
        <v>0.252</v>
      </c>
      <c r="P568" s="11" t="n">
        <v>340.724</v>
      </c>
      <c r="Q568" s="25"/>
    </row>
    <row r="569" ht="22.5" customHeight="1">
      <c r="A569" s="77"/>
      <c r="B569" s="33"/>
      <c r="C569" s="12" t="n">
        <v>91407542</v>
      </c>
      <c r="D569" s="12" t="s">
        <v>28</v>
      </c>
      <c r="E569" s="12" t="s">
        <v>39</v>
      </c>
      <c r="F569" s="12" t="s">
        <v>15</v>
      </c>
      <c r="G569" s="23" t="n">
        <v>0.02</v>
      </c>
      <c r="H569" s="12" t="n">
        <v>500</v>
      </c>
      <c r="I569" s="20" t="n">
        <f>G569*H569*7</f>
        <v>70</v>
      </c>
      <c r="J569" s="12" t="s">
        <v>119</v>
      </c>
      <c r="K569" s="16" t="n">
        <v>610</v>
      </c>
      <c r="L569" s="14" t="n">
        <v>53</v>
      </c>
      <c r="M569" s="14" t="n">
        <v>2</v>
      </c>
      <c r="N569" s="11" t="n">
        <v>0.001</v>
      </c>
      <c r="O569" s="11" t="n">
        <v>0.02</v>
      </c>
      <c r="P569" s="11" t="n">
        <v>0.04</v>
      </c>
      <c r="Q569" s="22" t="n">
        <f>M571/H569</f>
        <v>0.596</v>
      </c>
    </row>
    <row r="570" ht="22.5" customHeight="1">
      <c r="A570" s="77"/>
      <c r="B570" s="33"/>
      <c r="C570" s="12"/>
      <c r="D570" s="19"/>
      <c r="E570" s="19"/>
      <c r="F570" s="19"/>
      <c r="G570" s="28"/>
      <c r="H570" s="19"/>
      <c r="I570" s="19"/>
      <c r="J570" s="12" t="s">
        <v>120</v>
      </c>
      <c r="K570" s="16" t="n">
        <v>71914</v>
      </c>
      <c r="L570" s="14" t="n">
        <v>15647</v>
      </c>
      <c r="M570" s="14" t="n">
        <v>295</v>
      </c>
      <c r="N570" s="11" t="n">
        <v>0</v>
      </c>
      <c r="O570" s="11" t="n">
        <v>0.021</v>
      </c>
      <c r="P570" s="11" t="n">
        <v>6.054</v>
      </c>
      <c r="Q570" s="25"/>
    </row>
    <row r="571" ht="22.5" customHeight="1">
      <c r="A571" s="77"/>
      <c r="B571" s="33"/>
      <c r="C571" s="12"/>
      <c r="D571" s="19"/>
      <c r="E571" s="19"/>
      <c r="F571" s="19"/>
      <c r="G571" s="28"/>
      <c r="H571" s="19"/>
      <c r="I571" s="19"/>
      <c r="J571" s="12" t="s">
        <v>121</v>
      </c>
      <c r="K571" s="16" t="n">
        <v>165149</v>
      </c>
      <c r="L571" s="14" t="n">
        <v>39755</v>
      </c>
      <c r="M571" s="14" t="n">
        <v>298</v>
      </c>
      <c r="N571" s="11" t="n">
        <v>0</v>
      </c>
      <c r="O571" s="11" t="n">
        <v>0.021</v>
      </c>
      <c r="P571" s="11" t="n">
        <v>6.114</v>
      </c>
      <c r="Q571" s="25"/>
    </row>
    <row r="572" ht="22.5" customHeight="1">
      <c r="A572" s="77"/>
      <c r="B572" s="33"/>
      <c r="C572" s="12" t="n">
        <v>8998645</v>
      </c>
      <c r="D572" s="12" t="s">
        <v>28</v>
      </c>
      <c r="E572" s="12" t="s">
        <v>17</v>
      </c>
      <c r="F572" s="12" t="s">
        <v>15</v>
      </c>
      <c r="G572" s="23" t="n">
        <v>0.28</v>
      </c>
      <c r="H572" s="12" t="n">
        <v>200</v>
      </c>
      <c r="I572" s="20" t="n">
        <f>G572*H572*7</f>
        <v>392</v>
      </c>
      <c r="J572" s="12" t="s">
        <v>119</v>
      </c>
      <c r="K572" s="16" t="n">
        <v>5962</v>
      </c>
      <c r="L572" s="14" t="n">
        <v>39</v>
      </c>
      <c r="M572" s="14" t="n">
        <v>0</v>
      </c>
      <c r="N572" s="11" t="n">
        <v>0</v>
      </c>
      <c r="O572" s="11" t="n">
        <v>0</v>
      </c>
      <c r="P572" s="11" t="n">
        <v>0</v>
      </c>
      <c r="Q572" s="22" t="n">
        <f>M574/H572</f>
        <v>0.05</v>
      </c>
    </row>
    <row r="573" ht="22.5" customHeight="1">
      <c r="A573" s="77"/>
      <c r="B573" s="33"/>
      <c r="C573" s="12"/>
      <c r="D573" s="19"/>
      <c r="E573" s="19"/>
      <c r="F573" s="19"/>
      <c r="G573" s="28"/>
      <c r="H573" s="19"/>
      <c r="I573" s="19"/>
      <c r="J573" s="12" t="s">
        <v>120</v>
      </c>
      <c r="K573" s="16" t="n">
        <v>23337</v>
      </c>
      <c r="L573" s="14" t="n">
        <v>181</v>
      </c>
      <c r="M573" s="14" t="n">
        <v>1</v>
      </c>
      <c r="N573" s="11" t="n">
        <v>0.002</v>
      </c>
      <c r="O573" s="11" t="n">
        <v>0.321</v>
      </c>
      <c r="P573" s="11" t="n">
        <v>0.321</v>
      </c>
      <c r="Q573" s="25"/>
    </row>
    <row r="574" ht="22.5" customHeight="1">
      <c r="A574" s="77"/>
      <c r="B574" s="33"/>
      <c r="C574" s="12"/>
      <c r="D574" s="19"/>
      <c r="E574" s="19"/>
      <c r="F574" s="19"/>
      <c r="G574" s="28"/>
      <c r="H574" s="19"/>
      <c r="I574" s="19"/>
      <c r="J574" s="12" t="s">
        <v>121</v>
      </c>
      <c r="K574" s="16" t="n">
        <v>86318</v>
      </c>
      <c r="L574" s="14" t="n">
        <v>542</v>
      </c>
      <c r="M574" s="16" t="n">
        <v>10</v>
      </c>
      <c r="N574" s="11" t="n">
        <v>0.011</v>
      </c>
      <c r="O574" s="11" t="n">
        <v>0.612</v>
      </c>
      <c r="P574" s="11" t="n">
        <v>6.12</v>
      </c>
      <c r="Q574" s="25"/>
    </row>
    <row r="575" ht="22.5" customHeight="1">
      <c r="A575" s="77"/>
      <c r="B575" s="33"/>
      <c r="C575" s="12" t="n">
        <v>4383473</v>
      </c>
      <c r="D575" s="12" t="s">
        <v>38</v>
      </c>
      <c r="E575" s="12" t="s">
        <v>14</v>
      </c>
      <c r="F575" s="12" t="s">
        <v>15</v>
      </c>
      <c r="G575" s="23" t="n">
        <v>0.2</v>
      </c>
      <c r="H575" s="12" t="n">
        <v>150</v>
      </c>
      <c r="I575" s="20" t="n">
        <f>G575*H575*7</f>
        <v>210</v>
      </c>
      <c r="J575" s="12" t="s">
        <v>119</v>
      </c>
      <c r="K575" s="16" t="n">
        <v>66</v>
      </c>
      <c r="L575" s="14" t="n">
        <v>7</v>
      </c>
      <c r="M575" s="14" t="n">
        <v>0</v>
      </c>
      <c r="N575" s="11" t="n">
        <v>0</v>
      </c>
      <c r="O575" s="11" t="n">
        <v>0</v>
      </c>
      <c r="P575" s="11" t="n">
        <v>0</v>
      </c>
      <c r="Q575" s="22" t="n">
        <f>M577/H575</f>
        <v>1</v>
      </c>
    </row>
    <row r="576" ht="22.5" customHeight="1">
      <c r="A576" s="77"/>
      <c r="B576" s="33"/>
      <c r="C576" s="12"/>
      <c r="D576" s="19"/>
      <c r="E576" s="19"/>
      <c r="F576" s="19"/>
      <c r="G576" s="28"/>
      <c r="H576" s="19"/>
      <c r="I576" s="19"/>
      <c r="J576" s="12" t="s">
        <v>120</v>
      </c>
      <c r="K576" s="16" t="n">
        <v>22189</v>
      </c>
      <c r="L576" s="14" t="n">
        <v>1381</v>
      </c>
      <c r="M576" s="14" t="n">
        <v>54</v>
      </c>
      <c r="N576" s="11" t="n">
        <v>0.008</v>
      </c>
      <c r="O576" s="11" t="n">
        <v>0.209</v>
      </c>
      <c r="P576" s="11" t="n">
        <v>11.304</v>
      </c>
      <c r="Q576" s="25"/>
    </row>
    <row r="577" ht="22.5" customHeight="1">
      <c r="A577" s="77"/>
      <c r="B577" s="33"/>
      <c r="C577" s="12"/>
      <c r="D577" s="19"/>
      <c r="E577" s="19"/>
      <c r="F577" s="19"/>
      <c r="G577" s="28"/>
      <c r="H577" s="19"/>
      <c r="I577" s="19"/>
      <c r="J577" s="12" t="s">
        <v>121</v>
      </c>
      <c r="K577" s="16" t="n">
        <v>56243</v>
      </c>
      <c r="L577" s="14" t="n">
        <v>5607</v>
      </c>
      <c r="M577" s="14" t="n">
        <v>150</v>
      </c>
      <c r="N577" s="11" t="n">
        <v>0.006</v>
      </c>
      <c r="O577" s="11" t="n">
        <v>0.206</v>
      </c>
      <c r="P577" s="11" t="n">
        <v>30.942</v>
      </c>
      <c r="Q577" s="25"/>
    </row>
    <row r="578" ht="22.5" customHeight="1">
      <c r="A578" s="77"/>
      <c r="B578" s="33"/>
      <c r="C578" s="12" t="n">
        <v>8094753</v>
      </c>
      <c r="D578" s="12" t="s">
        <v>38</v>
      </c>
      <c r="E578" s="12" t="s">
        <v>14</v>
      </c>
      <c r="F578" s="12" t="s">
        <v>26</v>
      </c>
      <c r="G578" s="23" t="n">
        <v>0.3</v>
      </c>
      <c r="H578" s="12" t="n">
        <v>400</v>
      </c>
      <c r="I578" s="20" t="n">
        <f>G578*H578*7</f>
        <v>840</v>
      </c>
      <c r="J578" s="12" t="s">
        <v>119</v>
      </c>
      <c r="K578" s="16" t="n">
        <v>93211</v>
      </c>
      <c r="L578" s="14" t="n">
        <v>348</v>
      </c>
      <c r="M578" s="14" t="n">
        <v>18</v>
      </c>
      <c r="N578" s="11" t="n">
        <v>0.01</v>
      </c>
      <c r="O578" s="11" t="n">
        <v>0.18</v>
      </c>
      <c r="P578" s="11" t="n">
        <v>3.32</v>
      </c>
      <c r="Q578" s="22" t="n">
        <f>M580/H578</f>
        <v>0.9275</v>
      </c>
    </row>
    <row r="579" ht="22.5" customHeight="1">
      <c r="A579" s="77"/>
      <c r="B579" s="33"/>
      <c r="C579" s="12"/>
      <c r="D579" s="19"/>
      <c r="E579" s="19"/>
      <c r="F579" s="19"/>
      <c r="G579" s="28"/>
      <c r="H579" s="19"/>
      <c r="I579" s="19"/>
      <c r="J579" s="12" t="s">
        <v>120</v>
      </c>
      <c r="K579" s="16" t="n">
        <v>584586</v>
      </c>
      <c r="L579" s="14" t="n">
        <v>2044</v>
      </c>
      <c r="M579" s="14" t="n">
        <v>100</v>
      </c>
      <c r="N579" s="11" t="n">
        <v>0.01</v>
      </c>
      <c r="O579" s="11" t="n">
        <v>0.19</v>
      </c>
      <c r="P579" s="11" t="n">
        <v>18.74</v>
      </c>
      <c r="Q579" s="25"/>
    </row>
    <row r="580" ht="22.5" customHeight="1">
      <c r="A580" s="77"/>
      <c r="B580" s="33"/>
      <c r="C580" s="12"/>
      <c r="D580" s="19"/>
      <c r="E580" s="19"/>
      <c r="F580" s="19"/>
      <c r="G580" s="28"/>
      <c r="H580" s="19"/>
      <c r="I580" s="19"/>
      <c r="J580" s="12" t="s">
        <v>121</v>
      </c>
      <c r="K580" s="16" t="n">
        <v>4143521</v>
      </c>
      <c r="L580" s="14" t="n">
        <v>13331</v>
      </c>
      <c r="M580" s="14" t="n">
        <v>371</v>
      </c>
      <c r="N580" s="11" t="n">
        <v>0.01</v>
      </c>
      <c r="O580" s="11" t="n">
        <v>0.44</v>
      </c>
      <c r="P580" s="11" t="n">
        <v>164.99</v>
      </c>
      <c r="Q580" s="25"/>
    </row>
    <row r="581" ht="22.5" customHeight="1">
      <c r="A581" s="77"/>
      <c r="B581" s="33"/>
      <c r="C581" s="12" t="n">
        <v>9415350</v>
      </c>
      <c r="D581" s="12" t="s">
        <v>40</v>
      </c>
      <c r="E581" s="12" t="s">
        <v>14</v>
      </c>
      <c r="F581" s="12" t="s">
        <v>26</v>
      </c>
      <c r="G581" s="23" t="n">
        <v>0.15</v>
      </c>
      <c r="H581" s="12" t="n">
        <v>50</v>
      </c>
      <c r="I581" s="20" t="n">
        <f>G581*H581*7</f>
        <v>52.5</v>
      </c>
      <c r="J581" s="12" t="s">
        <v>119</v>
      </c>
      <c r="K581" s="16" t="n">
        <v>639</v>
      </c>
      <c r="L581" s="14" t="n">
        <v>22</v>
      </c>
      <c r="M581" s="14" t="n">
        <v>2</v>
      </c>
      <c r="N581" s="11" t="n">
        <v>0.01</v>
      </c>
      <c r="O581" s="11" t="n">
        <v>0.14</v>
      </c>
      <c r="P581" s="11" t="n">
        <v>0.28</v>
      </c>
      <c r="Q581" s="22" t="n">
        <f>M583/H581</f>
        <v>0.66</v>
      </c>
    </row>
    <row r="582" ht="22.5" customHeight="1">
      <c r="A582" s="77"/>
      <c r="B582" s="33"/>
      <c r="C582" s="12"/>
      <c r="D582" s="19"/>
      <c r="E582" s="19"/>
      <c r="F582" s="19"/>
      <c r="G582" s="28"/>
      <c r="H582" s="19"/>
      <c r="I582" s="19"/>
      <c r="J582" s="12" t="s">
        <v>120</v>
      </c>
      <c r="K582" s="16" t="n">
        <v>3925</v>
      </c>
      <c r="L582" s="14" t="n">
        <v>142</v>
      </c>
      <c r="M582" s="14" t="n">
        <v>17</v>
      </c>
      <c r="N582" s="11" t="n">
        <v>0.01</v>
      </c>
      <c r="O582" s="11" t="n">
        <v>0.11</v>
      </c>
      <c r="P582" s="11" t="n">
        <v>1.91</v>
      </c>
      <c r="Q582" s="25"/>
    </row>
    <row r="583" ht="22.5" customHeight="1">
      <c r="A583" s="77"/>
      <c r="B583" s="33"/>
      <c r="C583" s="12"/>
      <c r="D583" s="19"/>
      <c r="E583" s="19"/>
      <c r="F583" s="19"/>
      <c r="G583" s="28"/>
      <c r="H583" s="19"/>
      <c r="I583" s="19"/>
      <c r="J583" s="12" t="s">
        <v>121</v>
      </c>
      <c r="K583" s="16" t="n">
        <v>68273</v>
      </c>
      <c r="L583" s="14" t="n">
        <v>1022</v>
      </c>
      <c r="M583" s="14" t="n">
        <v>33</v>
      </c>
      <c r="N583" s="11" t="n">
        <v>0.01</v>
      </c>
      <c r="O583" s="11" t="n">
        <v>0.33</v>
      </c>
      <c r="P583" s="11" t="n">
        <v>10.81</v>
      </c>
      <c r="Q583" s="25"/>
    </row>
    <row r="584" ht="22.5" customHeight="1">
      <c r="A584" s="77"/>
      <c r="B584" s="33"/>
      <c r="C584" s="12" t="n">
        <v>2783561</v>
      </c>
      <c r="D584" s="12" t="s">
        <v>41</v>
      </c>
      <c r="E584" s="12" t="s">
        <v>14</v>
      </c>
      <c r="F584" s="12" t="s">
        <v>15</v>
      </c>
      <c r="G584" s="23" t="n">
        <v>0.1</v>
      </c>
      <c r="H584" s="12" t="n">
        <v>500</v>
      </c>
      <c r="I584" s="20" t="n">
        <f>G584*H584*7</f>
        <v>350</v>
      </c>
      <c r="J584" s="12" t="s">
        <v>119</v>
      </c>
      <c r="K584" s="16" t="n">
        <v>690</v>
      </c>
      <c r="L584" s="14" t="n">
        <v>140</v>
      </c>
      <c r="M584" s="14" t="n">
        <v>9</v>
      </c>
      <c r="N584" s="11" t="n">
        <v>0.006</v>
      </c>
      <c r="O584" s="11" t="n">
        <v>0.1</v>
      </c>
      <c r="P584" s="11" t="n">
        <v>0.9</v>
      </c>
      <c r="Q584" s="22" t="n">
        <f>M586/H584</f>
        <v>0.83</v>
      </c>
    </row>
    <row r="585" ht="22.5" customHeight="1">
      <c r="A585" s="77"/>
      <c r="B585" s="33"/>
      <c r="C585" s="12"/>
      <c r="D585" s="19"/>
      <c r="E585" s="19"/>
      <c r="F585" s="19"/>
      <c r="G585" s="28"/>
      <c r="H585" s="19"/>
      <c r="I585" s="19"/>
      <c r="J585" s="12" t="s">
        <v>120</v>
      </c>
      <c r="K585" s="16" t="n">
        <v>15439</v>
      </c>
      <c r="L585" s="14" t="n">
        <v>3798</v>
      </c>
      <c r="M585" s="16" t="n">
        <v>129</v>
      </c>
      <c r="N585" s="11" t="n">
        <v>0.003</v>
      </c>
      <c r="O585" s="11" t="n">
        <v>0.1</v>
      </c>
      <c r="P585" s="11" t="n">
        <v>12.95</v>
      </c>
      <c r="Q585" s="25"/>
    </row>
    <row r="586" ht="22.5" customHeight="1">
      <c r="A586" s="77"/>
      <c r="B586" s="33"/>
      <c r="C586" s="12"/>
      <c r="D586" s="19"/>
      <c r="E586" s="19"/>
      <c r="F586" s="19"/>
      <c r="G586" s="28"/>
      <c r="H586" s="19"/>
      <c r="I586" s="19"/>
      <c r="J586" s="12" t="s">
        <v>121</v>
      </c>
      <c r="K586" s="16" t="n">
        <v>48490</v>
      </c>
      <c r="L586" s="14" t="n">
        <v>8275</v>
      </c>
      <c r="M586" s="16" t="n">
        <v>415</v>
      </c>
      <c r="N586" s="11" t="n">
        <v>0.005</v>
      </c>
      <c r="O586" s="11" t="n">
        <v>0.103</v>
      </c>
      <c r="P586" s="11" t="n">
        <v>42.66</v>
      </c>
      <c r="Q586" s="25"/>
    </row>
    <row r="587" ht="22.5" customHeight="1">
      <c r="A587" s="77"/>
      <c r="B587" s="33"/>
      <c r="C587" s="12" t="n">
        <v>10599157</v>
      </c>
      <c r="D587" s="12" t="s">
        <v>42</v>
      </c>
      <c r="E587" s="12" t="s">
        <v>14</v>
      </c>
      <c r="F587" s="12" t="s">
        <v>15</v>
      </c>
      <c r="G587" s="23" t="n">
        <v>0.3</v>
      </c>
      <c r="H587" s="12" t="n">
        <v>150</v>
      </c>
      <c r="I587" s="20" t="n">
        <f>G587*H587*7</f>
        <v>315</v>
      </c>
      <c r="J587" s="12" t="s">
        <v>119</v>
      </c>
      <c r="K587" s="16" t="n">
        <v>118</v>
      </c>
      <c r="L587" s="14" t="n">
        <v>28</v>
      </c>
      <c r="M587" s="14" t="n">
        <v>1</v>
      </c>
      <c r="N587" s="11" t="n">
        <v>0.013</v>
      </c>
      <c r="O587" s="11" t="n">
        <v>0.35</v>
      </c>
      <c r="P587" s="11" t="n">
        <v>0.35</v>
      </c>
      <c r="Q587" s="22" t="n">
        <f>M589/H587</f>
        <v>0.64</v>
      </c>
    </row>
    <row r="588" ht="22.5" customHeight="1">
      <c r="A588" s="77"/>
      <c r="B588" s="33"/>
      <c r="C588" s="12"/>
      <c r="D588" s="19"/>
      <c r="E588" s="19"/>
      <c r="F588" s="19"/>
      <c r="G588" s="28"/>
      <c r="H588" s="19"/>
      <c r="I588" s="19"/>
      <c r="J588" s="12" t="s">
        <v>120</v>
      </c>
      <c r="K588" s="16" t="n">
        <v>7394</v>
      </c>
      <c r="L588" s="14" t="n">
        <v>2173</v>
      </c>
      <c r="M588" s="16" t="n">
        <v>25</v>
      </c>
      <c r="N588" s="11" t="n">
        <v>0.004</v>
      </c>
      <c r="O588" s="11" t="n">
        <v>0.306</v>
      </c>
      <c r="P588" s="11" t="n">
        <v>7.65</v>
      </c>
      <c r="Q588" s="25"/>
    </row>
    <row r="589" ht="22.5" customHeight="1">
      <c r="A589" s="77"/>
      <c r="B589" s="33"/>
      <c r="C589" s="12"/>
      <c r="D589" s="19"/>
      <c r="E589" s="19"/>
      <c r="F589" s="19"/>
      <c r="G589" s="28"/>
      <c r="H589" s="19"/>
      <c r="I589" s="19"/>
      <c r="J589" s="12" t="s">
        <v>121</v>
      </c>
      <c r="K589" s="16" t="n">
        <v>15469</v>
      </c>
      <c r="L589" s="14" t="n">
        <v>4232</v>
      </c>
      <c r="M589" s="16" t="n">
        <v>96</v>
      </c>
      <c r="N589" s="11" t="n">
        <v>0.007</v>
      </c>
      <c r="O589" s="11" t="n">
        <v>0.309</v>
      </c>
      <c r="P589" s="11" t="n">
        <v>29.65</v>
      </c>
      <c r="Q589" s="25"/>
    </row>
    <row r="590" ht="22.5" customHeight="1">
      <c r="A590" s="77"/>
      <c r="B590" s="33"/>
      <c r="C590" s="12" t="n">
        <v>10599681</v>
      </c>
      <c r="D590" s="12" t="s">
        <v>43</v>
      </c>
      <c r="E590" s="12" t="s">
        <v>14</v>
      </c>
      <c r="F590" s="12" t="s">
        <v>15</v>
      </c>
      <c r="G590" s="23" t="n">
        <v>0.13</v>
      </c>
      <c r="H590" s="12" t="n">
        <v>400</v>
      </c>
      <c r="I590" s="20" t="n">
        <f>G590*H590*7</f>
        <v>364</v>
      </c>
      <c r="J590" s="12" t="s">
        <v>119</v>
      </c>
      <c r="K590" s="14" t="n">
        <v>334</v>
      </c>
      <c r="L590" s="14" t="n">
        <v>85</v>
      </c>
      <c r="M590" s="14" t="n">
        <v>7</v>
      </c>
      <c r="N590" s="11" t="n">
        <v>0.011</v>
      </c>
      <c r="O590" s="11" t="n">
        <v>0.13</v>
      </c>
      <c r="P590" s="17" t="n">
        <v>0.91</v>
      </c>
      <c r="Q590" s="22" t="n">
        <f>M592/H590</f>
        <v>0.5925</v>
      </c>
    </row>
    <row r="591" ht="22.5" customHeight="1">
      <c r="A591" s="77"/>
      <c r="B591" s="33"/>
      <c r="C591" s="12"/>
      <c r="D591" s="19"/>
      <c r="E591" s="19"/>
      <c r="F591" s="19"/>
      <c r="G591" s="28"/>
      <c r="H591" s="19"/>
      <c r="I591" s="19"/>
      <c r="J591" s="12" t="s">
        <v>120</v>
      </c>
      <c r="K591" s="16" t="n">
        <v>4172</v>
      </c>
      <c r="L591" s="14" t="n">
        <v>1015</v>
      </c>
      <c r="M591" s="16" t="n">
        <v>33</v>
      </c>
      <c r="N591" s="11" t="n">
        <v>0.004</v>
      </c>
      <c r="O591" s="11" t="n">
        <v>0.13</v>
      </c>
      <c r="P591" s="17" t="n">
        <v>4.29</v>
      </c>
      <c r="Q591" s="25"/>
    </row>
    <row r="592" ht="22.5" customHeight="1">
      <c r="A592" s="77"/>
      <c r="B592" s="33"/>
      <c r="C592" s="12"/>
      <c r="D592" s="19"/>
      <c r="E592" s="19"/>
      <c r="F592" s="19"/>
      <c r="G592" s="28"/>
      <c r="H592" s="19"/>
      <c r="I592" s="19"/>
      <c r="J592" s="12" t="s">
        <v>121</v>
      </c>
      <c r="K592" s="16" t="n">
        <v>17464</v>
      </c>
      <c r="L592" s="14" t="n">
        <v>4343</v>
      </c>
      <c r="M592" s="16" t="n">
        <v>237</v>
      </c>
      <c r="N592" s="11" t="n">
        <v>0.007</v>
      </c>
      <c r="O592" s="11" t="n">
        <v>0.13</v>
      </c>
      <c r="P592" s="11" t="n">
        <v>30.81</v>
      </c>
      <c r="Q592" s="25"/>
    </row>
    <row r="593" ht="22.5" customHeight="1">
      <c r="A593" s="77"/>
      <c r="B593" s="33"/>
      <c r="C593" s="12" t="n">
        <v>6060965</v>
      </c>
      <c r="D593" s="12" t="s">
        <v>38</v>
      </c>
      <c r="E593" s="12" t="s">
        <v>14</v>
      </c>
      <c r="F593" s="12" t="s">
        <v>15</v>
      </c>
      <c r="G593" s="98" t="n">
        <v>0.3</v>
      </c>
      <c r="H593" s="37" t="n">
        <v>100</v>
      </c>
      <c r="I593" s="39" t="n">
        <f>G593*H593*7</f>
        <v>210</v>
      </c>
      <c r="J593" s="12" t="s">
        <v>119</v>
      </c>
      <c r="K593" s="14" t="n">
        <v>250</v>
      </c>
      <c r="L593" s="14" t="n">
        <v>16</v>
      </c>
      <c r="M593" s="14" t="n">
        <v>1</v>
      </c>
      <c r="N593" s="11" t="n">
        <v>0.019</v>
      </c>
      <c r="O593" s="11" t="n">
        <v>0.3</v>
      </c>
      <c r="P593" s="11" t="n">
        <v>0.3</v>
      </c>
      <c r="Q593" s="22" t="n">
        <f>M595/H593</f>
        <v>0.74</v>
      </c>
    </row>
    <row r="594" ht="22.5" customHeight="1">
      <c r="A594" s="77"/>
      <c r="B594" s="33"/>
      <c r="C594" s="19"/>
      <c r="D594" s="19"/>
      <c r="E594" s="19"/>
      <c r="F594" s="19"/>
      <c r="G594" s="44"/>
      <c r="H594" s="33"/>
      <c r="I594" s="33"/>
      <c r="J594" s="12" t="s">
        <v>120</v>
      </c>
      <c r="K594" s="14" t="n">
        <v>4647</v>
      </c>
      <c r="L594" s="14" t="n">
        <v>303</v>
      </c>
      <c r="M594" s="15" t="n">
        <v>24</v>
      </c>
      <c r="N594" s="11" t="n">
        <v>0.024</v>
      </c>
      <c r="O594" s="11" t="n">
        <v>0.304</v>
      </c>
      <c r="P594" s="11" t="n">
        <v>7.3</v>
      </c>
      <c r="Q594" s="25"/>
    </row>
    <row r="595" ht="22.5" customHeight="1">
      <c r="A595" s="77"/>
      <c r="B595" s="33"/>
      <c r="C595" s="19"/>
      <c r="D595" s="19"/>
      <c r="E595" s="19"/>
      <c r="F595" s="19"/>
      <c r="G595" s="45"/>
      <c r="H595" s="29"/>
      <c r="I595" s="29"/>
      <c r="J595" s="12" t="s">
        <v>121</v>
      </c>
      <c r="K595" s="14" t="n">
        <v>14790</v>
      </c>
      <c r="L595" s="14" t="n">
        <v>1471</v>
      </c>
      <c r="M595" s="15" t="n">
        <v>74</v>
      </c>
      <c r="N595" s="11" t="n">
        <v>0.015</v>
      </c>
      <c r="O595" s="11" t="n">
        <v>0.302</v>
      </c>
      <c r="P595" s="11" t="n">
        <v>22.35</v>
      </c>
      <c r="Q595" s="25"/>
    </row>
    <row r="596" ht="22.5" customHeight="1">
      <c r="A596" s="77"/>
      <c r="B596" s="33"/>
      <c r="C596" s="12" t="n">
        <v>10842514</v>
      </c>
      <c r="D596" s="12" t="s">
        <v>44</v>
      </c>
      <c r="E596" s="12" t="s">
        <v>14</v>
      </c>
      <c r="F596" s="12" t="s">
        <v>26</v>
      </c>
      <c r="G596" s="98" t="n">
        <v>0.15</v>
      </c>
      <c r="H596" s="37" t="n">
        <v>100</v>
      </c>
      <c r="I596" s="39" t="n">
        <f>G596*H596*7</f>
        <v>105</v>
      </c>
      <c r="J596" s="12" t="s">
        <v>119</v>
      </c>
      <c r="K596" s="14" t="n">
        <v>3</v>
      </c>
      <c r="L596" s="14" t="n">
        <v>0</v>
      </c>
      <c r="M596" s="14" t="n">
        <v>0</v>
      </c>
      <c r="N596" s="11" t="n">
        <v>0</v>
      </c>
      <c r="O596" s="11" t="n">
        <v>0</v>
      </c>
      <c r="P596" s="11" t="n">
        <v>0</v>
      </c>
      <c r="Q596" s="22" t="n">
        <f>M598/H596</f>
        <v>0</v>
      </c>
    </row>
    <row r="597" ht="22.5" customHeight="1">
      <c r="A597" s="77"/>
      <c r="B597" s="33"/>
      <c r="C597" s="19"/>
      <c r="D597" s="19"/>
      <c r="E597" s="19"/>
      <c r="F597" s="19"/>
      <c r="G597" s="44"/>
      <c r="H597" s="33"/>
      <c r="I597" s="33"/>
      <c r="J597" s="12" t="s">
        <v>120</v>
      </c>
      <c r="K597" s="14" t="n">
        <v>29</v>
      </c>
      <c r="L597" s="14" t="n">
        <v>2</v>
      </c>
      <c r="M597" s="14" t="n">
        <v>0</v>
      </c>
      <c r="N597" s="11" t="n">
        <v>0</v>
      </c>
      <c r="O597" s="11" t="n">
        <v>0</v>
      </c>
      <c r="P597" s="11" t="n">
        <v>0</v>
      </c>
      <c r="Q597" s="25"/>
      <c r="R597" s="4" t="s">
        <v>123</v>
      </c>
    </row>
    <row r="598" ht="22.5" customHeight="1">
      <c r="A598" s="77"/>
      <c r="B598" s="33"/>
      <c r="C598" s="19"/>
      <c r="D598" s="19"/>
      <c r="E598" s="19"/>
      <c r="F598" s="19"/>
      <c r="G598" s="45"/>
      <c r="H598" s="29"/>
      <c r="I598" s="29"/>
      <c r="J598" s="12" t="s">
        <v>121</v>
      </c>
      <c r="K598" s="14" t="n">
        <v>60</v>
      </c>
      <c r="L598" s="14" t="n">
        <v>7</v>
      </c>
      <c r="M598" s="14" t="n">
        <v>0</v>
      </c>
      <c r="N598" s="11" t="n">
        <v>0</v>
      </c>
      <c r="O598" s="11" t="n">
        <v>0</v>
      </c>
      <c r="P598" s="11" t="n">
        <v>0</v>
      </c>
      <c r="Q598" s="25"/>
    </row>
    <row r="599" ht="22.5" customHeight="1">
      <c r="A599" s="77"/>
      <c r="B599" s="33"/>
      <c r="C599" s="12" t="n">
        <v>10815258</v>
      </c>
      <c r="D599" s="12" t="s">
        <v>44</v>
      </c>
      <c r="E599" s="12" t="s">
        <v>14</v>
      </c>
      <c r="F599" s="12" t="s">
        <v>15</v>
      </c>
      <c r="G599" s="98" t="n">
        <v>0.15</v>
      </c>
      <c r="H599" s="37" t="n">
        <v>100</v>
      </c>
      <c r="I599" s="39" t="n">
        <f>G599*H599*7</f>
        <v>105</v>
      </c>
      <c r="J599" s="12" t="s">
        <v>119</v>
      </c>
      <c r="K599" s="14" t="n">
        <v>57</v>
      </c>
      <c r="L599" s="14" t="n">
        <v>0</v>
      </c>
      <c r="M599" s="14" t="n">
        <v>0</v>
      </c>
      <c r="N599" s="11" t="n">
        <v>0</v>
      </c>
      <c r="O599" s="11" t="n">
        <v>0</v>
      </c>
      <c r="P599" s="11" t="n">
        <v>0</v>
      </c>
      <c r="Q599" s="22" t="n">
        <f>M601/H599</f>
        <v>0.02</v>
      </c>
    </row>
    <row r="600" ht="22.5" customHeight="1">
      <c r="A600" s="77"/>
      <c r="B600" s="33"/>
      <c r="C600" s="19"/>
      <c r="D600" s="19"/>
      <c r="E600" s="19"/>
      <c r="F600" s="19"/>
      <c r="G600" s="44"/>
      <c r="H600" s="33"/>
      <c r="I600" s="33"/>
      <c r="J600" s="12" t="s">
        <v>120</v>
      </c>
      <c r="K600" s="14" t="n">
        <v>1963</v>
      </c>
      <c r="L600" s="14" t="n">
        <v>10</v>
      </c>
      <c r="M600" s="14" t="n">
        <v>2</v>
      </c>
      <c r="N600" s="11" t="n">
        <v>0.036</v>
      </c>
      <c r="O600" s="11" t="n">
        <v>0.18</v>
      </c>
      <c r="P600" s="11" t="n">
        <v>0.36</v>
      </c>
      <c r="Q600" s="25"/>
    </row>
    <row r="601" ht="22.5" customHeight="1">
      <c r="A601" s="77"/>
      <c r="B601" s="33"/>
      <c r="C601" s="19"/>
      <c r="D601" s="19"/>
      <c r="E601" s="19"/>
      <c r="F601" s="19"/>
      <c r="G601" s="45"/>
      <c r="H601" s="29"/>
      <c r="I601" s="29"/>
      <c r="J601" s="12" t="s">
        <v>121</v>
      </c>
      <c r="K601" s="14" t="n">
        <v>6521</v>
      </c>
      <c r="L601" s="14" t="n">
        <v>36</v>
      </c>
      <c r="M601" s="14" t="n">
        <v>2</v>
      </c>
      <c r="N601" s="11" t="n">
        <v>0.036</v>
      </c>
      <c r="O601" s="11" t="n">
        <v>0.18</v>
      </c>
      <c r="P601" s="11" t="n">
        <v>0.36</v>
      </c>
      <c r="Q601" s="25"/>
    </row>
    <row r="602" ht="22.5" customHeight="1">
      <c r="A602" s="77"/>
      <c r="B602" s="33"/>
      <c r="C602" s="12" t="n">
        <v>91535229</v>
      </c>
      <c r="D602" s="12" t="s">
        <v>28</v>
      </c>
      <c r="E602" s="12" t="s">
        <v>39</v>
      </c>
      <c r="F602" s="12" t="s">
        <v>15</v>
      </c>
      <c r="G602" s="98" t="n">
        <v>0.02</v>
      </c>
      <c r="H602" s="37" t="n">
        <v>500</v>
      </c>
      <c r="I602" s="39" t="n">
        <f>G602*H602*7</f>
        <v>70</v>
      </c>
      <c r="J602" s="12" t="s">
        <v>119</v>
      </c>
      <c r="K602" s="14" t="n">
        <v>114</v>
      </c>
      <c r="L602" s="14" t="n">
        <v>20</v>
      </c>
      <c r="M602" s="14" t="n">
        <v>0</v>
      </c>
      <c r="N602" s="11" t="n">
        <v>0</v>
      </c>
      <c r="O602" s="11" t="n">
        <v>0</v>
      </c>
      <c r="P602" s="11" t="n">
        <v>0</v>
      </c>
      <c r="Q602" s="22" t="n">
        <f>M604/H602</f>
        <v>0.03</v>
      </c>
    </row>
    <row r="603" ht="22.5" customHeight="1">
      <c r="A603" s="77"/>
      <c r="B603" s="33"/>
      <c r="C603" s="19"/>
      <c r="D603" s="19"/>
      <c r="E603" s="19"/>
      <c r="F603" s="19"/>
      <c r="G603" s="44"/>
      <c r="H603" s="33"/>
      <c r="I603" s="33"/>
      <c r="J603" s="12" t="s">
        <v>120</v>
      </c>
      <c r="K603" s="14" t="n">
        <v>2499</v>
      </c>
      <c r="L603" s="14" t="n">
        <v>836</v>
      </c>
      <c r="M603" s="14" t="n">
        <v>14</v>
      </c>
      <c r="N603" s="11" t="n">
        <v>0.001</v>
      </c>
      <c r="O603" s="11" t="n">
        <v>0.04</v>
      </c>
      <c r="P603" s="11" t="n">
        <v>0.56</v>
      </c>
      <c r="Q603" s="25"/>
    </row>
    <row r="604" ht="22.5" customHeight="1">
      <c r="A604" s="77"/>
      <c r="B604" s="33"/>
      <c r="C604" s="19"/>
      <c r="D604" s="19"/>
      <c r="E604" s="19"/>
      <c r="F604" s="19"/>
      <c r="G604" s="45"/>
      <c r="H604" s="29"/>
      <c r="I604" s="29"/>
      <c r="J604" s="12" t="s">
        <v>121</v>
      </c>
      <c r="K604" s="14" t="n">
        <v>6271</v>
      </c>
      <c r="L604" s="14" t="n">
        <v>1933</v>
      </c>
      <c r="M604" s="14" t="n">
        <v>15</v>
      </c>
      <c r="N604" s="11" t="n">
        <v>0</v>
      </c>
      <c r="O604" s="11" t="n">
        <v>0.04</v>
      </c>
      <c r="P604" s="11" t="n">
        <v>0.6</v>
      </c>
      <c r="Q604" s="25"/>
    </row>
    <row r="605" ht="22.5" customHeight="1">
      <c r="A605" s="77"/>
      <c r="B605" s="33"/>
      <c r="C605" s="12" t="n">
        <v>91535331</v>
      </c>
      <c r="D605" s="12" t="s">
        <v>28</v>
      </c>
      <c r="E605" s="12" t="s">
        <v>29</v>
      </c>
      <c r="F605" s="12" t="s">
        <v>15</v>
      </c>
      <c r="G605" s="98" t="n">
        <v>0.02</v>
      </c>
      <c r="H605" s="37" t="n">
        <v>750</v>
      </c>
      <c r="I605" s="39" t="n">
        <f>G605*H605*7</f>
        <v>105</v>
      </c>
      <c r="J605" s="12" t="s">
        <v>119</v>
      </c>
      <c r="K605" s="14" t="n">
        <v>142</v>
      </c>
      <c r="L605" s="14" t="n">
        <v>54</v>
      </c>
      <c r="M605" s="14" t="n">
        <v>0</v>
      </c>
      <c r="N605" s="11" t="n">
        <v>0</v>
      </c>
      <c r="O605" s="11" t="n">
        <v>0</v>
      </c>
      <c r="P605" s="11" t="n">
        <v>0</v>
      </c>
      <c r="Q605" s="22" t="n">
        <f>M607/H605</f>
        <v>0.0306666666666667</v>
      </c>
    </row>
    <row r="606" ht="22.5" customHeight="1">
      <c r="A606" s="77"/>
      <c r="B606" s="33"/>
      <c r="C606" s="19"/>
      <c r="D606" s="19"/>
      <c r="E606" s="19"/>
      <c r="F606" s="19"/>
      <c r="G606" s="44"/>
      <c r="H606" s="33"/>
      <c r="I606" s="33"/>
      <c r="J606" s="12" t="s">
        <v>120</v>
      </c>
      <c r="K606" s="14" t="n">
        <v>1496</v>
      </c>
      <c r="L606" s="14" t="n">
        <v>585</v>
      </c>
      <c r="M606" s="14" t="n">
        <v>8</v>
      </c>
      <c r="N606" s="11" t="n">
        <v>0.001</v>
      </c>
      <c r="O606" s="11" t="n">
        <v>0.04</v>
      </c>
      <c r="P606" s="11" t="n">
        <v>0.32</v>
      </c>
      <c r="Q606" s="25"/>
    </row>
    <row r="607" ht="22.5" customHeight="1">
      <c r="A607" s="77"/>
      <c r="B607" s="33"/>
      <c r="C607" s="19"/>
      <c r="D607" s="19"/>
      <c r="E607" s="19"/>
      <c r="F607" s="19"/>
      <c r="G607" s="45"/>
      <c r="H607" s="29"/>
      <c r="I607" s="29"/>
      <c r="J607" s="12" t="s">
        <v>121</v>
      </c>
      <c r="K607" s="14" t="n">
        <v>3999</v>
      </c>
      <c r="L607" s="14" t="n">
        <v>1474</v>
      </c>
      <c r="M607" s="15" t="n">
        <v>23</v>
      </c>
      <c r="N607" s="11" t="n">
        <v>0.001</v>
      </c>
      <c r="O607" s="11" t="n">
        <v>0.04</v>
      </c>
      <c r="P607" s="11" t="n">
        <v>0.92</v>
      </c>
      <c r="Q607" s="25"/>
    </row>
    <row r="608" ht="22.5" customHeight="1">
      <c r="A608" s="77"/>
      <c r="B608" s="33"/>
      <c r="C608" s="12" t="n">
        <v>11324493</v>
      </c>
      <c r="D608" s="12" t="s">
        <v>28</v>
      </c>
      <c r="E608" s="12" t="s">
        <v>17</v>
      </c>
      <c r="F608" s="12" t="s">
        <v>15</v>
      </c>
      <c r="G608" s="98" t="n">
        <v>0.28</v>
      </c>
      <c r="H608" s="37" t="n">
        <v>100</v>
      </c>
      <c r="I608" s="39" t="n">
        <f>G608*H608*7</f>
        <v>196</v>
      </c>
      <c r="J608" s="12" t="s">
        <v>119</v>
      </c>
      <c r="K608" s="14" t="n">
        <v>8</v>
      </c>
      <c r="L608" s="14" t="n">
        <v>2</v>
      </c>
      <c r="M608" s="14" t="n">
        <v>0</v>
      </c>
      <c r="N608" s="11" t="n">
        <v>0</v>
      </c>
      <c r="O608" s="11" t="n">
        <v>0</v>
      </c>
      <c r="P608" s="11" t="n">
        <v>0</v>
      </c>
      <c r="Q608" s="22" t="n">
        <f>M610/H608</f>
        <v>0.04</v>
      </c>
    </row>
    <row r="609" ht="22.5" customHeight="1">
      <c r="A609" s="77"/>
      <c r="B609" s="33"/>
      <c r="C609" s="19"/>
      <c r="D609" s="19"/>
      <c r="E609" s="19"/>
      <c r="F609" s="19"/>
      <c r="G609" s="44"/>
      <c r="H609" s="33"/>
      <c r="I609" s="33"/>
      <c r="J609" s="12" t="s">
        <v>120</v>
      </c>
      <c r="K609" s="14" t="n">
        <v>149</v>
      </c>
      <c r="L609" s="14" t="n">
        <v>57</v>
      </c>
      <c r="M609" s="14" t="n">
        <v>1</v>
      </c>
      <c r="N609" s="11" t="n">
        <v>0.005</v>
      </c>
      <c r="O609" s="17" t="n">
        <v>0.3</v>
      </c>
      <c r="P609" s="11" t="n">
        <v>0.3</v>
      </c>
      <c r="Q609" s="25"/>
    </row>
    <row r="610" ht="22.5" customHeight="1">
      <c r="A610" s="77"/>
      <c r="B610" s="33"/>
      <c r="C610" s="19"/>
      <c r="D610" s="19"/>
      <c r="E610" s="19"/>
      <c r="F610" s="19"/>
      <c r="G610" s="45"/>
      <c r="H610" s="29"/>
      <c r="I610" s="29"/>
      <c r="J610" s="12" t="s">
        <v>121</v>
      </c>
      <c r="K610" s="14" t="n">
        <v>624</v>
      </c>
      <c r="L610" s="14" t="n">
        <v>210</v>
      </c>
      <c r="M610" s="14" t="n">
        <v>4</v>
      </c>
      <c r="N610" s="11" t="n">
        <v>0.006</v>
      </c>
      <c r="O610" s="11" t="n">
        <v>0.3</v>
      </c>
      <c r="P610" s="11" t="n">
        <v>1.2</v>
      </c>
      <c r="Q610" s="25"/>
    </row>
    <row r="611" ht="22.5" customHeight="1">
      <c r="A611" s="77"/>
      <c r="B611" s="33"/>
      <c r="C611" s="12" t="n">
        <v>10298628</v>
      </c>
      <c r="D611" s="12" t="s">
        <v>45</v>
      </c>
      <c r="E611" s="12" t="s">
        <v>14</v>
      </c>
      <c r="F611" s="12" t="s">
        <v>26</v>
      </c>
      <c r="G611" s="98" t="n">
        <v>0.15</v>
      </c>
      <c r="H611" s="37" t="n">
        <v>100</v>
      </c>
      <c r="I611" s="39" t="n">
        <f>G611*H611*7</f>
        <v>105</v>
      </c>
      <c r="J611" s="12" t="s">
        <v>119</v>
      </c>
      <c r="K611" s="14" t="n">
        <v>22156</v>
      </c>
      <c r="L611" s="14" t="n">
        <v>52</v>
      </c>
      <c r="M611" s="14" t="n">
        <v>4</v>
      </c>
      <c r="N611" s="11" t="n">
        <v>0.03</v>
      </c>
      <c r="O611" s="11" t="n">
        <v>0.38</v>
      </c>
      <c r="P611" s="11" t="n">
        <v>1.53</v>
      </c>
      <c r="Q611" s="22" t="n">
        <f>M613/H611</f>
        <v>0.73</v>
      </c>
    </row>
    <row r="612" ht="22.5" customHeight="1">
      <c r="A612" s="77"/>
      <c r="B612" s="33"/>
      <c r="C612" s="19"/>
      <c r="D612" s="19"/>
      <c r="E612" s="19"/>
      <c r="F612" s="19"/>
      <c r="G612" s="44"/>
      <c r="H612" s="33"/>
      <c r="I612" s="33"/>
      <c r="J612" s="12" t="s">
        <v>120</v>
      </c>
      <c r="K612" s="14" t="n">
        <v>100304</v>
      </c>
      <c r="L612" s="14" t="n">
        <v>238</v>
      </c>
      <c r="M612" s="14" t="n">
        <v>26</v>
      </c>
      <c r="N612" s="11" t="n">
        <v>0.03</v>
      </c>
      <c r="O612" s="11" t="n">
        <v>0.27</v>
      </c>
      <c r="P612" s="11" t="n">
        <v>6.97</v>
      </c>
      <c r="Q612" s="25"/>
    </row>
    <row r="613" ht="22.5" customHeight="1">
      <c r="A613" s="77"/>
      <c r="B613" s="33"/>
      <c r="C613" s="19"/>
      <c r="D613" s="19"/>
      <c r="E613" s="19"/>
      <c r="F613" s="19"/>
      <c r="G613" s="45"/>
      <c r="H613" s="29"/>
      <c r="I613" s="29"/>
      <c r="J613" s="12" t="s">
        <v>121</v>
      </c>
      <c r="K613" s="14" t="n">
        <v>257512</v>
      </c>
      <c r="L613" s="14" t="n">
        <v>852</v>
      </c>
      <c r="M613" s="15" t="n">
        <v>73</v>
      </c>
      <c r="N613" s="11" t="n">
        <v>0.02</v>
      </c>
      <c r="O613" s="11" t="n">
        <v>0.25</v>
      </c>
      <c r="P613" s="11" t="n">
        <v>18.46</v>
      </c>
      <c r="Q613" s="25"/>
    </row>
    <row r="614" ht="22.5" customHeight="1">
      <c r="A614" s="77"/>
      <c r="B614" s="33"/>
      <c r="C614" s="12" t="n">
        <v>11655595</v>
      </c>
      <c r="D614" s="12" t="s">
        <v>46</v>
      </c>
      <c r="E614" s="12" t="s">
        <v>14</v>
      </c>
      <c r="F614" s="12" t="s">
        <v>26</v>
      </c>
      <c r="G614" s="98" t="n">
        <v>0.4</v>
      </c>
      <c r="H614" s="37" t="n">
        <v>100</v>
      </c>
      <c r="I614" s="39" t="n">
        <f>G614*H614*7</f>
        <v>280</v>
      </c>
      <c r="J614" s="12" t="s">
        <v>119</v>
      </c>
      <c r="K614" s="14" t="n">
        <v>49</v>
      </c>
      <c r="L614" s="14" t="n">
        <v>0</v>
      </c>
      <c r="M614" s="14" t="n">
        <v>0</v>
      </c>
      <c r="N614" s="11" t="n">
        <v>0</v>
      </c>
      <c r="O614" s="11" t="n">
        <v>0</v>
      </c>
      <c r="P614" s="11" t="n">
        <v>0</v>
      </c>
      <c r="Q614" s="22" t="n">
        <f>M616/H614</f>
        <v>0</v>
      </c>
    </row>
    <row r="615" ht="22.5" customHeight="1">
      <c r="A615" s="77"/>
      <c r="B615" s="33"/>
      <c r="C615" s="19"/>
      <c r="D615" s="19"/>
      <c r="E615" s="19"/>
      <c r="F615" s="19"/>
      <c r="G615" s="44"/>
      <c r="H615" s="33"/>
      <c r="I615" s="33"/>
      <c r="J615" s="12" t="s">
        <v>120</v>
      </c>
      <c r="K615" s="14" t="n">
        <v>315</v>
      </c>
      <c r="L615" s="14" t="n">
        <v>5</v>
      </c>
      <c r="M615" s="14" t="n">
        <v>0</v>
      </c>
      <c r="N615" s="11" t="n">
        <v>0</v>
      </c>
      <c r="O615" s="11" t="n">
        <v>0</v>
      </c>
      <c r="P615" s="11" t="n">
        <v>0</v>
      </c>
      <c r="Q615" s="25"/>
      <c r="R615" s="4" t="s">
        <v>124</v>
      </c>
    </row>
    <row r="616" ht="22.5" customHeight="1">
      <c r="A616" s="77"/>
      <c r="B616" s="33"/>
      <c r="C616" s="19"/>
      <c r="D616" s="19"/>
      <c r="E616" s="19"/>
      <c r="F616" s="19"/>
      <c r="G616" s="45"/>
      <c r="H616" s="29"/>
      <c r="I616" s="29"/>
      <c r="J616" s="12" t="s">
        <v>121</v>
      </c>
      <c r="K616" s="14" t="n">
        <v>525</v>
      </c>
      <c r="L616" s="14" t="n">
        <v>12</v>
      </c>
      <c r="M616" s="14" t="n">
        <v>0</v>
      </c>
      <c r="N616" s="11" t="n">
        <v>0</v>
      </c>
      <c r="O616" s="11" t="n">
        <v>0</v>
      </c>
      <c r="P616" s="11" t="n">
        <v>0.01</v>
      </c>
      <c r="Q616" s="25"/>
    </row>
    <row r="617" ht="22.5" customHeight="1">
      <c r="A617" s="77"/>
      <c r="B617" s="33"/>
      <c r="C617" s="12" t="n">
        <v>11655596</v>
      </c>
      <c r="D617" s="12" t="s">
        <v>46</v>
      </c>
      <c r="E617" s="12" t="s">
        <v>14</v>
      </c>
      <c r="F617" s="12" t="s">
        <v>12</v>
      </c>
      <c r="G617" s="98" t="n">
        <v>0.3</v>
      </c>
      <c r="H617" s="37" t="n">
        <v>50</v>
      </c>
      <c r="I617" s="39" t="n">
        <f>G617*H617*7</f>
        <v>105</v>
      </c>
      <c r="J617" s="12" t="s">
        <v>119</v>
      </c>
      <c r="K617" s="14" t="n">
        <v>5</v>
      </c>
      <c r="L617" s="14" t="n">
        <v>0</v>
      </c>
      <c r="M617" s="14" t="n">
        <v>0</v>
      </c>
      <c r="N617" s="11" t="n">
        <v>0</v>
      </c>
      <c r="O617" s="11" t="n">
        <v>0</v>
      </c>
      <c r="P617" s="11" t="n">
        <v>0</v>
      </c>
      <c r="Q617" s="22" t="n">
        <f>M619/H617</f>
        <v>0</v>
      </c>
    </row>
    <row r="618" ht="22.5" customHeight="1">
      <c r="A618" s="77"/>
      <c r="B618" s="33"/>
      <c r="C618" s="19"/>
      <c r="D618" s="19"/>
      <c r="E618" s="19"/>
      <c r="F618" s="19"/>
      <c r="G618" s="44"/>
      <c r="H618" s="33"/>
      <c r="I618" s="33"/>
      <c r="J618" s="12" t="s">
        <v>120</v>
      </c>
      <c r="K618" s="14" t="n">
        <v>129</v>
      </c>
      <c r="L618" s="14" t="n">
        <v>0</v>
      </c>
      <c r="M618" s="14" t="n">
        <v>0</v>
      </c>
      <c r="N618" s="11" t="n">
        <v>0</v>
      </c>
      <c r="O618" s="11" t="n">
        <v>0</v>
      </c>
      <c r="P618" s="11" t="n">
        <v>0</v>
      </c>
      <c r="Q618" s="25"/>
      <c r="R618" s="4" t="s">
        <v>125</v>
      </c>
    </row>
    <row r="619" ht="22.5" customHeight="1">
      <c r="A619" s="77"/>
      <c r="B619" s="33"/>
      <c r="C619" s="19"/>
      <c r="D619" s="19"/>
      <c r="E619" s="19"/>
      <c r="F619" s="19"/>
      <c r="G619" s="45"/>
      <c r="H619" s="29"/>
      <c r="I619" s="29"/>
      <c r="J619" s="12" t="s">
        <v>121</v>
      </c>
      <c r="K619" s="14" t="n">
        <v>555</v>
      </c>
      <c r="L619" s="14" t="n">
        <v>1</v>
      </c>
      <c r="M619" s="14" t="n">
        <v>0</v>
      </c>
      <c r="N619" s="11" t="n">
        <v>0</v>
      </c>
      <c r="O619" s="11" t="n">
        <v>0</v>
      </c>
      <c r="P619" s="11" t="n">
        <v>0</v>
      </c>
      <c r="Q619" s="25"/>
    </row>
    <row r="620" ht="22.5" customHeight="1">
      <c r="A620" s="77"/>
      <c r="B620" s="33"/>
      <c r="C620" s="12" t="n">
        <v>11690183</v>
      </c>
      <c r="D620" s="12" t="s">
        <v>41</v>
      </c>
      <c r="E620" s="12" t="s">
        <v>14</v>
      </c>
      <c r="F620" s="12" t="s">
        <v>15</v>
      </c>
      <c r="G620" s="98" t="n">
        <v>0.1</v>
      </c>
      <c r="H620" s="37" t="n">
        <v>100</v>
      </c>
      <c r="I620" s="39" t="n">
        <f>G620*H620*7</f>
        <v>70</v>
      </c>
      <c r="J620" s="12" t="s">
        <v>119</v>
      </c>
      <c r="K620" s="14" t="n">
        <v>36</v>
      </c>
      <c r="L620" s="14" t="n">
        <v>10</v>
      </c>
      <c r="M620" s="14" t="n">
        <v>0</v>
      </c>
      <c r="N620" s="11" t="n">
        <v>0</v>
      </c>
      <c r="O620" s="11" t="n">
        <v>0</v>
      </c>
      <c r="P620" s="11" t="n">
        <v>0</v>
      </c>
      <c r="Q620" s="22" t="n">
        <f>M622/H620</f>
        <v>0.43</v>
      </c>
    </row>
    <row r="621" ht="22.5" customHeight="1">
      <c r="A621" s="77"/>
      <c r="B621" s="33"/>
      <c r="C621" s="19"/>
      <c r="D621" s="19"/>
      <c r="E621" s="19"/>
      <c r="F621" s="19"/>
      <c r="G621" s="44"/>
      <c r="H621" s="33"/>
      <c r="I621" s="33"/>
      <c r="J621" s="12" t="s">
        <v>120</v>
      </c>
      <c r="K621" s="14" t="n">
        <v>2893</v>
      </c>
      <c r="L621" s="14" t="n">
        <v>752</v>
      </c>
      <c r="M621" s="15" t="n">
        <v>11</v>
      </c>
      <c r="N621" s="11" t="n">
        <v>0.003</v>
      </c>
      <c r="O621" s="11" t="n">
        <v>0.2</v>
      </c>
      <c r="P621" s="11" t="n">
        <v>2.2</v>
      </c>
      <c r="Q621" s="25"/>
    </row>
    <row r="622" ht="22.5" customHeight="1">
      <c r="A622" s="77"/>
      <c r="B622" s="33"/>
      <c r="C622" s="19"/>
      <c r="D622" s="19"/>
      <c r="E622" s="19"/>
      <c r="F622" s="19"/>
      <c r="G622" s="45"/>
      <c r="H622" s="29"/>
      <c r="I622" s="29"/>
      <c r="J622" s="12" t="s">
        <v>121</v>
      </c>
      <c r="K622" s="14" t="n">
        <v>9724</v>
      </c>
      <c r="L622" s="14" t="n">
        <v>1874</v>
      </c>
      <c r="M622" s="15" t="n">
        <v>43</v>
      </c>
      <c r="N622" s="11" t="n">
        <v>0.005</v>
      </c>
      <c r="O622" s="11" t="n">
        <v>0.197</v>
      </c>
      <c r="P622" s="11" t="n">
        <v>8.45</v>
      </c>
      <c r="Q622" s="25"/>
    </row>
    <row r="623" ht="22.5" customHeight="1">
      <c r="A623" s="77"/>
      <c r="B623" s="33"/>
      <c r="C623" s="12" t="n">
        <v>11763482</v>
      </c>
      <c r="D623" s="12" t="s">
        <v>46</v>
      </c>
      <c r="E623" s="12" t="s">
        <v>14</v>
      </c>
      <c r="F623" s="12" t="s">
        <v>12</v>
      </c>
      <c r="G623" s="98" t="n">
        <v>0.4</v>
      </c>
      <c r="H623" s="37" t="n">
        <v>100</v>
      </c>
      <c r="I623" s="39" t="n">
        <f>G623*H623*7</f>
        <v>280</v>
      </c>
      <c r="J623" s="12" t="s">
        <v>119</v>
      </c>
      <c r="K623" s="14" t="n">
        <v>24</v>
      </c>
      <c r="L623" s="14" t="n">
        <v>3</v>
      </c>
      <c r="M623" s="14" t="n">
        <v>0</v>
      </c>
      <c r="N623" s="11" t="n">
        <v>0.002</v>
      </c>
      <c r="O623" s="11" t="n">
        <v>0</v>
      </c>
      <c r="P623" s="11" t="n">
        <v>0.0058</v>
      </c>
      <c r="Q623" s="22" t="n">
        <f>M625/H623</f>
        <v>0</v>
      </c>
    </row>
    <row r="624" ht="22.5" customHeight="1">
      <c r="A624" s="77"/>
      <c r="B624" s="33"/>
      <c r="C624" s="19"/>
      <c r="D624" s="19"/>
      <c r="E624" s="19"/>
      <c r="F624" s="19"/>
      <c r="G624" s="44"/>
      <c r="H624" s="33"/>
      <c r="I624" s="33"/>
      <c r="J624" s="12" t="s">
        <v>120</v>
      </c>
      <c r="K624" s="14" t="n">
        <v>100</v>
      </c>
      <c r="L624" s="14" t="n">
        <v>18</v>
      </c>
      <c r="M624" s="14" t="n">
        <v>0</v>
      </c>
      <c r="N624" s="11" t="n">
        <v>0.002</v>
      </c>
      <c r="O624" s="11" t="n">
        <v>0</v>
      </c>
      <c r="P624" s="11" t="n">
        <v>0.0344</v>
      </c>
      <c r="Q624" s="25"/>
      <c r="R624" s="4" t="s">
        <v>126</v>
      </c>
    </row>
    <row r="625" ht="22.5" customHeight="1">
      <c r="A625" s="77"/>
      <c r="B625" s="33"/>
      <c r="C625" s="19"/>
      <c r="D625" s="19"/>
      <c r="E625" s="19"/>
      <c r="F625" s="19"/>
      <c r="G625" s="45"/>
      <c r="H625" s="29"/>
      <c r="I625" s="29"/>
      <c r="J625" s="12" t="s">
        <v>121</v>
      </c>
      <c r="K625" s="14" t="n">
        <v>415</v>
      </c>
      <c r="L625" s="14" t="n">
        <v>99</v>
      </c>
      <c r="M625" s="14" t="n">
        <v>0</v>
      </c>
      <c r="N625" s="11" t="n">
        <v>0.002</v>
      </c>
      <c r="O625" s="11" t="n">
        <v>0</v>
      </c>
      <c r="P625" s="11" t="n">
        <v>0.182</v>
      </c>
      <c r="Q625" s="25"/>
    </row>
    <row r="626" ht="22.5" customHeight="1">
      <c r="A626" s="77"/>
      <c r="B626" s="33"/>
      <c r="C626" s="12" t="n">
        <v>91565942</v>
      </c>
      <c r="D626" s="12" t="s">
        <v>28</v>
      </c>
      <c r="E626" s="12" t="s">
        <v>39</v>
      </c>
      <c r="F626" s="12" t="s">
        <v>15</v>
      </c>
      <c r="G626" s="98" t="n">
        <v>0.03</v>
      </c>
      <c r="H626" s="37" t="n">
        <v>600</v>
      </c>
      <c r="I626" s="39" t="n">
        <f>G626*H626*7</f>
        <v>126</v>
      </c>
      <c r="J626" s="12" t="s">
        <v>119</v>
      </c>
      <c r="K626" s="14" t="n">
        <v>1258</v>
      </c>
      <c r="L626" s="14" t="n">
        <v>115</v>
      </c>
      <c r="M626" s="14" t="n">
        <v>1</v>
      </c>
      <c r="N626" s="11" t="n">
        <v>0</v>
      </c>
      <c r="O626" s="11" t="n">
        <v>0.03</v>
      </c>
      <c r="P626" s="11" t="n">
        <v>0.03</v>
      </c>
      <c r="Q626" s="22" t="n">
        <f>M628/H626</f>
        <v>0.381666666666667</v>
      </c>
    </row>
    <row r="627" ht="22.5" customHeight="1">
      <c r="A627" s="77"/>
      <c r="B627" s="33"/>
      <c r="C627" s="19"/>
      <c r="D627" s="19"/>
      <c r="E627" s="19"/>
      <c r="F627" s="19"/>
      <c r="G627" s="44"/>
      <c r="H627" s="33"/>
      <c r="I627" s="33"/>
      <c r="J627" s="12" t="s">
        <v>120</v>
      </c>
      <c r="K627" s="14" t="n">
        <v>53620</v>
      </c>
      <c r="L627" s="14" t="n">
        <v>16901</v>
      </c>
      <c r="M627" s="14" t="n">
        <v>139</v>
      </c>
      <c r="N627" s="11" t="n">
        <v>0</v>
      </c>
      <c r="O627" s="11" t="n">
        <v>0.03</v>
      </c>
      <c r="P627" s="11" t="n">
        <v>4.17</v>
      </c>
      <c r="Q627" s="25"/>
    </row>
    <row r="628" ht="22.5" customHeight="1">
      <c r="A628" s="77"/>
      <c r="B628" s="33"/>
      <c r="C628" s="19"/>
      <c r="D628" s="19"/>
      <c r="E628" s="19"/>
      <c r="F628" s="19"/>
      <c r="G628" s="45"/>
      <c r="H628" s="29"/>
      <c r="I628" s="29"/>
      <c r="J628" s="12" t="s">
        <v>121</v>
      </c>
      <c r="K628" s="14" t="n">
        <v>269811</v>
      </c>
      <c r="L628" s="14" t="n">
        <v>66492</v>
      </c>
      <c r="M628" s="14" t="n">
        <v>229</v>
      </c>
      <c r="N628" s="11" t="n">
        <v>0</v>
      </c>
      <c r="O628" s="11" t="n">
        <v>0.03</v>
      </c>
      <c r="P628" s="11" t="n">
        <v>6.87</v>
      </c>
      <c r="Q628" s="25"/>
    </row>
    <row r="629" ht="22.5" customHeight="1">
      <c r="A629" s="77"/>
      <c r="B629" s="33"/>
      <c r="C629" s="12" t="n">
        <v>91565947</v>
      </c>
      <c r="D629" s="12" t="s">
        <v>28</v>
      </c>
      <c r="E629" s="12" t="s">
        <v>29</v>
      </c>
      <c r="F629" s="12" t="s">
        <v>15</v>
      </c>
      <c r="G629" s="98" t="n">
        <v>0.02</v>
      </c>
      <c r="H629" s="37" t="n">
        <v>1000</v>
      </c>
      <c r="I629" s="39" t="n">
        <f>G629*H629*7</f>
        <v>140</v>
      </c>
      <c r="J629" s="12" t="s">
        <v>119</v>
      </c>
      <c r="K629" s="14" t="s">
        <v>136</v>
      </c>
      <c r="L629" s="14"/>
      <c r="M629" s="14"/>
      <c r="N629" s="11"/>
      <c r="O629" s="11"/>
      <c r="P629" s="11"/>
      <c r="Q629" s="22" t="n">
        <f>M631/H629</f>
        <v>0.437</v>
      </c>
    </row>
    <row r="630" ht="22.5" customHeight="1">
      <c r="A630" s="77"/>
      <c r="B630" s="33"/>
      <c r="C630" s="19"/>
      <c r="D630" s="19"/>
      <c r="E630" s="19"/>
      <c r="F630" s="19"/>
      <c r="G630" s="44"/>
      <c r="H630" s="33"/>
      <c r="I630" s="33"/>
      <c r="J630" s="12" t="s">
        <v>120</v>
      </c>
      <c r="K630" s="14" t="n">
        <v>57692</v>
      </c>
      <c r="L630" s="14" t="n">
        <v>29724</v>
      </c>
      <c r="M630" s="14" t="n">
        <v>48</v>
      </c>
      <c r="N630" s="11" t="n">
        <v>0</v>
      </c>
      <c r="O630" s="11" t="n">
        <v>0.02</v>
      </c>
      <c r="P630" s="11" t="n">
        <v>0.94</v>
      </c>
      <c r="Q630" s="25"/>
      <c r="R630" s="4" t="s">
        <v>137</v>
      </c>
    </row>
    <row r="631" ht="22.5" customHeight="1">
      <c r="A631" s="77"/>
      <c r="B631" s="33"/>
      <c r="C631" s="19"/>
      <c r="D631" s="19"/>
      <c r="E631" s="19"/>
      <c r="F631" s="19"/>
      <c r="G631" s="45"/>
      <c r="H631" s="29"/>
      <c r="I631" s="29"/>
      <c r="J631" s="12" t="s">
        <v>121</v>
      </c>
      <c r="K631" s="14" t="n">
        <v>455931</v>
      </c>
      <c r="L631" s="14" t="n">
        <v>90108</v>
      </c>
      <c r="M631" s="14" t="n">
        <v>437</v>
      </c>
      <c r="N631" s="11" t="n">
        <v>0</v>
      </c>
      <c r="O631" s="11" t="n">
        <v>0.02</v>
      </c>
      <c r="P631" s="11" t="n">
        <v>8.72</v>
      </c>
      <c r="Q631" s="25"/>
    </row>
    <row r="632" ht="22.5" customHeight="1">
      <c r="A632" s="77"/>
      <c r="B632" s="75" t="s">
        <v>127</v>
      </c>
      <c r="C632" s="12" t="n">
        <v>5464039</v>
      </c>
      <c r="D632" s="12" t="s">
        <v>28</v>
      </c>
      <c r="E632" s="12" t="s">
        <v>47</v>
      </c>
      <c r="F632" s="12" t="s">
        <v>15</v>
      </c>
      <c r="G632" s="23" t="n">
        <v>0.28</v>
      </c>
      <c r="H632" s="12" t="n">
        <v>1500</v>
      </c>
      <c r="I632" s="20" t="n">
        <f>G632*H632*7</f>
        <v>2940</v>
      </c>
      <c r="J632" s="12" t="s">
        <v>119</v>
      </c>
      <c r="K632" s="14" t="n">
        <v>10307</v>
      </c>
      <c r="L632" s="14" t="n">
        <v>1617</v>
      </c>
      <c r="M632" s="14" t="n">
        <v>53</v>
      </c>
      <c r="N632" s="11" t="n">
        <v>0.01</v>
      </c>
      <c r="O632" s="11" t="n">
        <v>0.303</v>
      </c>
      <c r="P632" s="11" t="n">
        <v>16.034</v>
      </c>
      <c r="Q632" s="22" t="n">
        <f>M634/H632</f>
        <v>1</v>
      </c>
    </row>
    <row r="633" ht="22.5" customHeight="1">
      <c r="A633" s="77"/>
      <c r="B633" s="33"/>
      <c r="C633" s="12"/>
      <c r="D633" s="19"/>
      <c r="E633" s="19"/>
      <c r="F633" s="19"/>
      <c r="G633" s="28"/>
      <c r="H633" s="19"/>
      <c r="I633" s="19"/>
      <c r="J633" s="12" t="s">
        <v>120</v>
      </c>
      <c r="K633" s="14" t="n">
        <v>153491</v>
      </c>
      <c r="L633" s="14" t="n">
        <v>31547</v>
      </c>
      <c r="M633" s="14" t="n">
        <v>687</v>
      </c>
      <c r="N633" s="11" t="n">
        <v>0.006</v>
      </c>
      <c r="O633" s="11" t="n">
        <v>0.297</v>
      </c>
      <c r="P633" s="17" t="n">
        <v>204.096</v>
      </c>
      <c r="Q633" s="25"/>
    </row>
    <row r="634" ht="22.5" customHeight="1">
      <c r="A634" s="77"/>
      <c r="B634" s="33"/>
      <c r="C634" s="12"/>
      <c r="D634" s="19"/>
      <c r="E634" s="19"/>
      <c r="F634" s="19"/>
      <c r="G634" s="28"/>
      <c r="H634" s="19"/>
      <c r="I634" s="19"/>
      <c r="J634" s="12" t="s">
        <v>121</v>
      </c>
      <c r="K634" s="14" t="n">
        <v>404734</v>
      </c>
      <c r="L634" s="14" t="n">
        <v>85216</v>
      </c>
      <c r="M634" s="14" t="n">
        <v>1500</v>
      </c>
      <c r="N634" s="11" t="n">
        <v>0.005</v>
      </c>
      <c r="O634" s="11" t="n">
        <v>0.297</v>
      </c>
      <c r="P634" s="11" t="n">
        <v>445.762</v>
      </c>
      <c r="Q634" s="25"/>
    </row>
    <row r="635" ht="22.5" customHeight="1">
      <c r="A635" s="77"/>
      <c r="B635" s="33"/>
      <c r="C635" s="12" t="n">
        <v>8057746</v>
      </c>
      <c r="D635" s="12" t="s">
        <v>28</v>
      </c>
      <c r="E635" s="12" t="s">
        <v>47</v>
      </c>
      <c r="F635" s="12" t="s">
        <v>15</v>
      </c>
      <c r="G635" s="23" t="n">
        <v>0.32</v>
      </c>
      <c r="H635" s="12" t="n">
        <v>300</v>
      </c>
      <c r="I635" s="20" t="n">
        <f>G635*H635*7</f>
        <v>672</v>
      </c>
      <c r="J635" s="12" t="s">
        <v>119</v>
      </c>
      <c r="K635" s="14" t="n">
        <v>0</v>
      </c>
      <c r="L635" s="14" t="n">
        <v>0</v>
      </c>
      <c r="M635" s="14" t="n">
        <v>0</v>
      </c>
      <c r="N635" s="11" t="n">
        <v>0</v>
      </c>
      <c r="O635" s="11" t="n">
        <v>0</v>
      </c>
      <c r="P635" s="11" t="n">
        <v>0</v>
      </c>
      <c r="Q635" s="22" t="n">
        <f>M637/H635</f>
        <v>0</v>
      </c>
    </row>
    <row r="636" ht="22.5" customHeight="1">
      <c r="A636" s="77"/>
      <c r="B636" s="33"/>
      <c r="C636" s="12"/>
      <c r="D636" s="19"/>
      <c r="E636" s="19"/>
      <c r="F636" s="19"/>
      <c r="G636" s="28"/>
      <c r="H636" s="19"/>
      <c r="I636" s="19"/>
      <c r="J636" s="12" t="s">
        <v>120</v>
      </c>
      <c r="K636" s="14" t="n">
        <v>0</v>
      </c>
      <c r="L636" s="14" t="n">
        <v>0</v>
      </c>
      <c r="M636" s="14" t="n">
        <v>0</v>
      </c>
      <c r="N636" s="11" t="n">
        <v>0</v>
      </c>
      <c r="O636" s="11" t="n">
        <v>0</v>
      </c>
      <c r="P636" s="11" t="n">
        <v>0</v>
      </c>
      <c r="Q636" s="25"/>
    </row>
    <row r="637" ht="22.5" customHeight="1">
      <c r="A637" s="77"/>
      <c r="B637" s="33"/>
      <c r="C637" s="12"/>
      <c r="D637" s="19"/>
      <c r="E637" s="19"/>
      <c r="F637" s="19"/>
      <c r="G637" s="28"/>
      <c r="H637" s="19"/>
      <c r="I637" s="19"/>
      <c r="J637" s="12" t="s">
        <v>121</v>
      </c>
      <c r="K637" s="14" t="n">
        <v>0</v>
      </c>
      <c r="L637" s="14" t="n">
        <v>0</v>
      </c>
      <c r="M637" s="14" t="n">
        <v>0</v>
      </c>
      <c r="N637" s="11" t="n">
        <v>0</v>
      </c>
      <c r="O637" s="11" t="n">
        <v>0</v>
      </c>
      <c r="P637" s="11" t="n">
        <v>0</v>
      </c>
      <c r="Q637" s="25"/>
    </row>
    <row r="638" ht="22.5" customHeight="1">
      <c r="A638" s="77"/>
      <c r="B638" s="33"/>
      <c r="C638" s="12" t="n">
        <v>91399821</v>
      </c>
      <c r="D638" s="12" t="s">
        <v>43</v>
      </c>
      <c r="E638" s="12" t="s">
        <v>14</v>
      </c>
      <c r="F638" s="12" t="s">
        <v>26</v>
      </c>
      <c r="G638" s="23" t="n">
        <v>0.1</v>
      </c>
      <c r="H638" s="12" t="n">
        <v>500</v>
      </c>
      <c r="I638" s="20" t="n">
        <f>G638*H638*7</f>
        <v>350</v>
      </c>
      <c r="J638" s="12" t="s">
        <v>119</v>
      </c>
      <c r="K638" s="14" t="n">
        <v>507</v>
      </c>
      <c r="L638" s="14" t="n">
        <v>40</v>
      </c>
      <c r="M638" s="14" t="n">
        <v>0</v>
      </c>
      <c r="N638" s="11" t="n">
        <v>0</v>
      </c>
      <c r="O638" s="11" t="n">
        <v>0</v>
      </c>
      <c r="P638" s="11" t="n">
        <v>0.13</v>
      </c>
      <c r="Q638" s="22" t="n">
        <f>M640/H638</f>
        <v>0.534</v>
      </c>
    </row>
    <row r="639" ht="22.5" customHeight="1">
      <c r="A639" s="77"/>
      <c r="B639" s="33"/>
      <c r="C639" s="12"/>
      <c r="D639" s="19"/>
      <c r="E639" s="19"/>
      <c r="F639" s="19"/>
      <c r="G639" s="28"/>
      <c r="H639" s="19"/>
      <c r="I639" s="19"/>
      <c r="J639" s="12" t="s">
        <v>120</v>
      </c>
      <c r="K639" s="14" t="n">
        <v>13493</v>
      </c>
      <c r="L639" s="14" t="n">
        <v>739</v>
      </c>
      <c r="M639" s="14" t="n">
        <v>70</v>
      </c>
      <c r="N639" s="11" t="n">
        <v>0</v>
      </c>
      <c r="O639" s="11" t="n">
        <v>0.04</v>
      </c>
      <c r="P639" s="11" t="n">
        <v>2.8</v>
      </c>
      <c r="Q639" s="25"/>
    </row>
    <row r="640" ht="22.5" customHeight="1">
      <c r="A640" s="77"/>
      <c r="B640" s="33"/>
      <c r="C640" s="12"/>
      <c r="D640" s="19"/>
      <c r="E640" s="19"/>
      <c r="F640" s="19"/>
      <c r="G640" s="28"/>
      <c r="H640" s="19"/>
      <c r="I640" s="19"/>
      <c r="J640" s="12" t="s">
        <v>121</v>
      </c>
      <c r="K640" s="14" t="n">
        <v>34137</v>
      </c>
      <c r="L640" s="14" t="n">
        <v>2156</v>
      </c>
      <c r="M640" s="14" t="n">
        <v>267</v>
      </c>
      <c r="N640" s="11" t="n">
        <v>0</v>
      </c>
      <c r="O640" s="11" t="n">
        <v>0.03</v>
      </c>
      <c r="P640" s="11" t="n">
        <v>7.38</v>
      </c>
      <c r="Q640" s="25"/>
    </row>
    <row r="641" ht="22.5" customHeight="1">
      <c r="A641" s="77"/>
      <c r="B641" s="33"/>
      <c r="C641" s="12" t="n">
        <v>8670368</v>
      </c>
      <c r="D641" s="12" t="s">
        <v>16</v>
      </c>
      <c r="E641" s="12" t="s">
        <v>11</v>
      </c>
      <c r="F641" s="12" t="s">
        <v>32</v>
      </c>
      <c r="G641" s="23" t="n">
        <v>0.12</v>
      </c>
      <c r="H641" s="12" t="n">
        <v>100</v>
      </c>
      <c r="I641" s="20" t="n">
        <f>G641*H641*7</f>
        <v>84</v>
      </c>
      <c r="J641" s="12" t="s">
        <v>119</v>
      </c>
      <c r="K641" s="14" t="n">
        <v>162</v>
      </c>
      <c r="L641" s="14" t="n">
        <v>45</v>
      </c>
      <c r="M641" s="14" t="n">
        <v>1</v>
      </c>
      <c r="N641" s="11" t="n">
        <v>0</v>
      </c>
      <c r="O641" s="11" t="n">
        <v>0.09</v>
      </c>
      <c r="P641" s="11" t="n">
        <v>0.09</v>
      </c>
      <c r="Q641" s="22" t="n">
        <f>M643/H641</f>
        <v>0.04</v>
      </c>
    </row>
    <row r="642" ht="22.5" customHeight="1">
      <c r="A642" s="77"/>
      <c r="B642" s="33"/>
      <c r="C642" s="12"/>
      <c r="D642" s="19"/>
      <c r="E642" s="19"/>
      <c r="F642" s="19"/>
      <c r="G642" s="28"/>
      <c r="H642" s="19"/>
      <c r="I642" s="19"/>
      <c r="J642" s="12" t="s">
        <v>120</v>
      </c>
      <c r="K642" s="14" t="n">
        <v>224</v>
      </c>
      <c r="L642" s="14" t="n">
        <v>51</v>
      </c>
      <c r="M642" s="14" t="n">
        <v>1</v>
      </c>
      <c r="N642" s="11" t="n">
        <v>0</v>
      </c>
      <c r="O642" s="11" t="n">
        <v>0.1</v>
      </c>
      <c r="P642" s="11" t="n">
        <v>0.1</v>
      </c>
      <c r="Q642" s="25"/>
    </row>
    <row r="643" ht="22.5" customHeight="1">
      <c r="A643" s="77"/>
      <c r="B643" s="33"/>
      <c r="C643" s="12"/>
      <c r="D643" s="19"/>
      <c r="E643" s="19"/>
      <c r="F643" s="19"/>
      <c r="G643" s="28"/>
      <c r="H643" s="19"/>
      <c r="I643" s="19"/>
      <c r="J643" s="12" t="s">
        <v>121</v>
      </c>
      <c r="K643" s="14" t="n">
        <v>1189</v>
      </c>
      <c r="L643" s="14" t="n">
        <v>186</v>
      </c>
      <c r="M643" s="14" t="n">
        <v>4</v>
      </c>
      <c r="N643" s="11" t="n">
        <v>0</v>
      </c>
      <c r="O643" s="11" t="n">
        <v>0.1</v>
      </c>
      <c r="P643" s="11" t="n">
        <v>0.42</v>
      </c>
      <c r="Q643" s="25"/>
    </row>
    <row r="644" ht="22.5" customHeight="1">
      <c r="A644" s="77"/>
      <c r="B644" s="33"/>
      <c r="C644" s="12" t="n">
        <v>10514860</v>
      </c>
      <c r="D644" s="12" t="s">
        <v>46</v>
      </c>
      <c r="E644" s="12" t="s">
        <v>14</v>
      </c>
      <c r="F644" s="12" t="s">
        <v>15</v>
      </c>
      <c r="G644" s="23" t="n">
        <v>0.6</v>
      </c>
      <c r="H644" s="12" t="n">
        <v>100</v>
      </c>
      <c r="I644" s="20" t="n">
        <f>G644*H644*7</f>
        <v>420</v>
      </c>
      <c r="J644" s="12" t="s">
        <v>119</v>
      </c>
      <c r="K644" s="14" t="n">
        <v>154</v>
      </c>
      <c r="L644" s="14" t="n">
        <v>14</v>
      </c>
      <c r="M644" s="14" t="n">
        <v>0</v>
      </c>
      <c r="N644" s="11" t="n">
        <v>0</v>
      </c>
      <c r="O644" s="11" t="n">
        <v>0</v>
      </c>
      <c r="P644" s="11" t="n">
        <v>0</v>
      </c>
      <c r="Q644" s="22" t="n">
        <f>M646/H644</f>
        <v>0.65</v>
      </c>
    </row>
    <row r="645" ht="22.5" customHeight="1">
      <c r="A645" s="77"/>
      <c r="B645" s="33"/>
      <c r="C645" s="12"/>
      <c r="D645" s="19"/>
      <c r="E645" s="19"/>
      <c r="F645" s="19"/>
      <c r="G645" s="28"/>
      <c r="H645" s="19"/>
      <c r="I645" s="19"/>
      <c r="J645" s="12" t="s">
        <v>120</v>
      </c>
      <c r="K645" s="14" t="n">
        <v>10131</v>
      </c>
      <c r="L645" s="14" t="n">
        <v>1722</v>
      </c>
      <c r="M645" s="14" t="n">
        <v>15</v>
      </c>
      <c r="N645" s="11" t="n">
        <v>0.006</v>
      </c>
      <c r="O645" s="11" t="n">
        <v>0.7</v>
      </c>
      <c r="P645" s="11" t="n">
        <v>10.5</v>
      </c>
      <c r="Q645" s="25"/>
      <c r="R645" s="4" t="s">
        <v>138</v>
      </c>
    </row>
    <row r="646" ht="22.5" customHeight="1">
      <c r="A646" s="77"/>
      <c r="B646" s="33"/>
      <c r="C646" s="12"/>
      <c r="D646" s="19"/>
      <c r="E646" s="19"/>
      <c r="F646" s="19"/>
      <c r="G646" s="28"/>
      <c r="H646" s="19"/>
      <c r="I646" s="19"/>
      <c r="J646" s="12" t="s">
        <v>121</v>
      </c>
      <c r="K646" s="14" t="n">
        <v>31946</v>
      </c>
      <c r="L646" s="14" t="n">
        <v>6766</v>
      </c>
      <c r="M646" s="14" t="n">
        <v>65</v>
      </c>
      <c r="N646" s="11" t="n">
        <v>0.006</v>
      </c>
      <c r="O646" s="11" t="n">
        <v>0.655</v>
      </c>
      <c r="P646" s="11" t="n">
        <v>42.6</v>
      </c>
      <c r="Q646" s="25"/>
    </row>
    <row r="647" ht="22.5" customHeight="1">
      <c r="A647" s="77"/>
      <c r="B647" s="33"/>
      <c r="C647" s="12" t="n">
        <v>91532857</v>
      </c>
      <c r="D647" s="12" t="s">
        <v>48</v>
      </c>
      <c r="E647" s="12" t="s">
        <v>14</v>
      </c>
      <c r="F647" s="12" t="s">
        <v>12</v>
      </c>
      <c r="G647" s="23" t="n">
        <v>0.23</v>
      </c>
      <c r="H647" s="12" t="n">
        <v>100</v>
      </c>
      <c r="I647" s="20" t="n">
        <f>G647*H647*7</f>
        <v>161</v>
      </c>
      <c r="J647" s="12" t="s">
        <v>119</v>
      </c>
      <c r="K647" s="14" t="n">
        <v>449</v>
      </c>
      <c r="L647" s="14" t="n">
        <v>35</v>
      </c>
      <c r="M647" s="14" t="n">
        <v>2</v>
      </c>
      <c r="N647" s="11" t="n">
        <v>0.006</v>
      </c>
      <c r="O647" s="11" t="n">
        <v>0.109</v>
      </c>
      <c r="P647" s="11" t="n">
        <v>0.2181</v>
      </c>
      <c r="Q647" s="22" t="n">
        <f>M649/H647</f>
        <v>0.5</v>
      </c>
    </row>
    <row r="648" ht="22.5" customHeight="1">
      <c r="A648" s="77"/>
      <c r="B648" s="33"/>
      <c r="C648" s="12"/>
      <c r="D648" s="19"/>
      <c r="E648" s="19"/>
      <c r="F648" s="19"/>
      <c r="G648" s="28"/>
      <c r="H648" s="19"/>
      <c r="I648" s="19"/>
      <c r="J648" s="12" t="s">
        <v>120</v>
      </c>
      <c r="K648" s="14" t="n">
        <v>3833</v>
      </c>
      <c r="L648" s="14" t="n">
        <v>524</v>
      </c>
      <c r="M648" s="14" t="n">
        <v>21</v>
      </c>
      <c r="N648" s="11" t="n">
        <v>0.009</v>
      </c>
      <c r="O648" s="11" t="n">
        <v>0.213</v>
      </c>
      <c r="P648" s="11" t="n">
        <v>4.4675</v>
      </c>
      <c r="Q648" s="25"/>
    </row>
    <row r="649" ht="22.5" customHeight="1">
      <c r="A649" s="77"/>
      <c r="B649" s="33"/>
      <c r="C649" s="12"/>
      <c r="D649" s="19"/>
      <c r="E649" s="19"/>
      <c r="F649" s="19"/>
      <c r="G649" s="28"/>
      <c r="H649" s="19"/>
      <c r="I649" s="19"/>
      <c r="J649" s="12" t="s">
        <v>121</v>
      </c>
      <c r="K649" s="14" t="n">
        <v>9157</v>
      </c>
      <c r="L649" s="14" t="n">
        <v>1329</v>
      </c>
      <c r="M649" s="14" t="n">
        <v>50</v>
      </c>
      <c r="N649" s="11" t="n">
        <v>0.007</v>
      </c>
      <c r="O649" s="11" t="n">
        <v>0.177</v>
      </c>
      <c r="P649" s="11" t="n">
        <v>8.8457</v>
      </c>
      <c r="Q649" s="25"/>
    </row>
    <row r="650" ht="22.5" customHeight="1">
      <c r="A650" s="77"/>
      <c r="B650" s="33"/>
      <c r="C650" s="12" t="n">
        <v>91534913</v>
      </c>
      <c r="D650" s="12" t="s">
        <v>49</v>
      </c>
      <c r="E650" s="12" t="s">
        <v>50</v>
      </c>
      <c r="F650" s="12" t="s">
        <v>15</v>
      </c>
      <c r="G650" s="23" t="n">
        <v>0.5</v>
      </c>
      <c r="H650" s="12" t="n">
        <v>100</v>
      </c>
      <c r="I650" s="20" t="n">
        <f>G650*H650*7</f>
        <v>350</v>
      </c>
      <c r="J650" s="12" t="s">
        <v>119</v>
      </c>
      <c r="K650" s="14" t="n">
        <v>106</v>
      </c>
      <c r="L650" s="14" t="n">
        <v>8</v>
      </c>
      <c r="M650" s="14" t="n">
        <v>0</v>
      </c>
      <c r="N650" s="11" t="n">
        <v>0</v>
      </c>
      <c r="O650" s="11" t="n">
        <v>0</v>
      </c>
      <c r="P650" s="11" t="n">
        <v>0</v>
      </c>
      <c r="Q650" s="22" t="n">
        <f>M652/H650</f>
        <v>0.01</v>
      </c>
    </row>
    <row r="651" ht="22.5" customHeight="1">
      <c r="A651" s="77"/>
      <c r="B651" s="33"/>
      <c r="C651" s="12"/>
      <c r="D651" s="19"/>
      <c r="E651" s="19"/>
      <c r="F651" s="19"/>
      <c r="G651" s="28"/>
      <c r="H651" s="19"/>
      <c r="I651" s="19"/>
      <c r="J651" s="12" t="s">
        <v>120</v>
      </c>
      <c r="K651" s="14" t="n">
        <v>1146</v>
      </c>
      <c r="L651" s="14" t="n">
        <v>142</v>
      </c>
      <c r="M651" s="14" t="n">
        <v>0</v>
      </c>
      <c r="N651" s="11" t="n">
        <v>0</v>
      </c>
      <c r="O651" s="11" t="n">
        <v>0</v>
      </c>
      <c r="P651" s="11" t="n">
        <v>0</v>
      </c>
      <c r="Q651" s="25"/>
    </row>
    <row r="652" ht="22.5" customHeight="1">
      <c r="A652" s="77"/>
      <c r="B652" s="33"/>
      <c r="C652" s="12"/>
      <c r="D652" s="19"/>
      <c r="E652" s="19"/>
      <c r="F652" s="19"/>
      <c r="G652" s="28"/>
      <c r="H652" s="19"/>
      <c r="I652" s="19"/>
      <c r="J652" s="12" t="s">
        <v>121</v>
      </c>
      <c r="K652" s="14" t="n">
        <v>2305</v>
      </c>
      <c r="L652" s="14" t="n">
        <v>285</v>
      </c>
      <c r="M652" s="14" t="n">
        <v>1</v>
      </c>
      <c r="N652" s="11" t="n">
        <v>0.004</v>
      </c>
      <c r="O652" s="11" t="n">
        <v>1</v>
      </c>
      <c r="P652" s="11" t="n">
        <v>1</v>
      </c>
      <c r="Q652" s="25"/>
    </row>
    <row r="653" ht="22.5" customHeight="1">
      <c r="A653" s="77"/>
      <c r="B653" s="33"/>
      <c r="C653" s="12" t="n">
        <v>91533906</v>
      </c>
      <c r="D653" s="12" t="s">
        <v>51</v>
      </c>
      <c r="E653" s="12" t="s">
        <v>52</v>
      </c>
      <c r="F653" s="12" t="s">
        <v>15</v>
      </c>
      <c r="G653" s="23" t="n">
        <v>0.5</v>
      </c>
      <c r="H653" s="12" t="n">
        <v>100</v>
      </c>
      <c r="I653" s="20" t="n">
        <f>G653*H653*7</f>
        <v>350</v>
      </c>
      <c r="J653" s="12" t="s">
        <v>119</v>
      </c>
      <c r="K653" s="14" t="n">
        <v>53</v>
      </c>
      <c r="L653" s="14" t="n">
        <v>3</v>
      </c>
      <c r="M653" s="14" t="n">
        <v>0</v>
      </c>
      <c r="N653" s="11" t="n">
        <v>0</v>
      </c>
      <c r="O653" s="11" t="n">
        <v>0</v>
      </c>
      <c r="P653" s="11" t="n">
        <v>0</v>
      </c>
      <c r="Q653" s="22" t="n">
        <f>M655/H653</f>
        <v>0</v>
      </c>
    </row>
    <row r="654" ht="22.5" customHeight="1">
      <c r="A654" s="77"/>
      <c r="B654" s="33"/>
      <c r="C654" s="12"/>
      <c r="D654" s="19"/>
      <c r="E654" s="19"/>
      <c r="F654" s="19"/>
      <c r="G654" s="28"/>
      <c r="H654" s="19"/>
      <c r="I654" s="19"/>
      <c r="J654" s="12" t="s">
        <v>120</v>
      </c>
      <c r="K654" s="14" t="n">
        <v>681</v>
      </c>
      <c r="L654" s="14" t="n">
        <v>78</v>
      </c>
      <c r="M654" s="14" t="n">
        <v>0</v>
      </c>
      <c r="N654" s="11" t="n">
        <v>0</v>
      </c>
      <c r="O654" s="11" t="n">
        <v>0</v>
      </c>
      <c r="P654" s="11" t="n">
        <v>0</v>
      </c>
      <c r="Q654" s="25"/>
    </row>
    <row r="655" ht="22.5" customHeight="1">
      <c r="A655" s="77"/>
      <c r="B655" s="33"/>
      <c r="C655" s="12"/>
      <c r="D655" s="19"/>
      <c r="E655" s="19"/>
      <c r="F655" s="19"/>
      <c r="G655" s="28"/>
      <c r="H655" s="19"/>
      <c r="I655" s="19"/>
      <c r="J655" s="12" t="s">
        <v>121</v>
      </c>
      <c r="K655" s="14" t="n">
        <v>1614</v>
      </c>
      <c r="L655" s="14" t="n">
        <v>179</v>
      </c>
      <c r="M655" s="14" t="n">
        <v>0</v>
      </c>
      <c r="N655" s="11" t="n">
        <v>0</v>
      </c>
      <c r="O655" s="11" t="n">
        <v>0</v>
      </c>
      <c r="P655" s="11" t="n">
        <v>0</v>
      </c>
      <c r="Q655" s="25"/>
    </row>
    <row r="656" ht="22.5" customHeight="1">
      <c r="A656" s="77"/>
      <c r="B656" s="33"/>
      <c r="C656" s="12" t="n">
        <v>91545519</v>
      </c>
      <c r="D656" s="12" t="s">
        <v>53</v>
      </c>
      <c r="E656" s="12" t="s">
        <v>47</v>
      </c>
      <c r="F656" s="12" t="s">
        <v>15</v>
      </c>
      <c r="G656" s="23" t="n">
        <v>0.2</v>
      </c>
      <c r="H656" s="12" t="n">
        <v>100</v>
      </c>
      <c r="I656" s="20" t="n">
        <f>G656*H656*7</f>
        <v>140</v>
      </c>
      <c r="J656" s="12" t="s">
        <v>119</v>
      </c>
      <c r="K656" s="14" t="n">
        <v>873</v>
      </c>
      <c r="L656" s="14" t="n">
        <v>229</v>
      </c>
      <c r="M656" s="14" t="n">
        <v>19</v>
      </c>
      <c r="N656" s="11" t="n">
        <v>0.017</v>
      </c>
      <c r="O656" s="11" t="n">
        <v>0.2</v>
      </c>
      <c r="P656" s="11" t="n">
        <v>3.8</v>
      </c>
      <c r="Q656" s="22" t="n">
        <f>M658/H656</f>
        <v>0.5</v>
      </c>
    </row>
    <row r="657" ht="22.5" customHeight="1">
      <c r="A657" s="77"/>
      <c r="B657" s="33"/>
      <c r="C657" s="12"/>
      <c r="D657" s="19"/>
      <c r="E657" s="19"/>
      <c r="F657" s="19"/>
      <c r="G657" s="28"/>
      <c r="H657" s="19"/>
      <c r="I657" s="19"/>
      <c r="J657" s="12" t="s">
        <v>120</v>
      </c>
      <c r="K657" s="14" t="n">
        <v>7204</v>
      </c>
      <c r="L657" s="14" t="n">
        <v>1922</v>
      </c>
      <c r="M657" s="14" t="n">
        <v>50</v>
      </c>
      <c r="N657" s="11" t="n">
        <v>0.005</v>
      </c>
      <c r="O657" s="11" t="n">
        <v>0.2</v>
      </c>
      <c r="P657" s="11" t="n">
        <v>10</v>
      </c>
      <c r="Q657" s="25"/>
    </row>
    <row r="658" ht="22.5" customHeight="1">
      <c r="A658" s="77"/>
      <c r="B658" s="33"/>
      <c r="C658" s="12"/>
      <c r="D658" s="19"/>
      <c r="E658" s="19"/>
      <c r="F658" s="19"/>
      <c r="G658" s="28"/>
      <c r="H658" s="19"/>
      <c r="I658" s="19"/>
      <c r="J658" s="12" t="s">
        <v>121</v>
      </c>
      <c r="K658" s="14" t="n">
        <v>36241</v>
      </c>
      <c r="L658" s="14" t="n">
        <v>7987</v>
      </c>
      <c r="M658" s="14" t="n">
        <v>50</v>
      </c>
      <c r="N658" s="11" t="n">
        <v>0.001</v>
      </c>
      <c r="O658" s="11" t="n">
        <v>0.2</v>
      </c>
      <c r="P658" s="11" t="n">
        <v>10</v>
      </c>
      <c r="Q658" s="25"/>
    </row>
    <row r="659" ht="22.5" customHeight="1">
      <c r="A659" s="77"/>
      <c r="B659" s="33"/>
      <c r="C659" s="12" t="n">
        <v>91551388</v>
      </c>
      <c r="D659" s="12" t="s">
        <v>54</v>
      </c>
      <c r="E659" s="12" t="s">
        <v>34</v>
      </c>
      <c r="F659" s="12" t="s">
        <v>12</v>
      </c>
      <c r="G659" s="23" t="n">
        <v>0.5</v>
      </c>
      <c r="H659" s="12" t="n">
        <v>50</v>
      </c>
      <c r="I659" s="20" t="n">
        <f>G659*H659*7</f>
        <v>175</v>
      </c>
      <c r="J659" s="12" t="s">
        <v>119</v>
      </c>
      <c r="K659" s="14" t="n">
        <v>94</v>
      </c>
      <c r="L659" s="14" t="n">
        <v>59</v>
      </c>
      <c r="M659" s="14" t="n">
        <v>4</v>
      </c>
      <c r="N659" s="11" t="n">
        <v>0.037</v>
      </c>
      <c r="O659" s="11" t="n">
        <v>0.539</v>
      </c>
      <c r="P659" s="11" t="n">
        <v>2.1566</v>
      </c>
      <c r="Q659" s="22" t="n">
        <f>M661/H659</f>
        <v>0.54</v>
      </c>
      <c r="S659" s="4" t="s">
        <v>128</v>
      </c>
    </row>
    <row r="660" ht="22.5" customHeight="1">
      <c r="A660" s="77"/>
      <c r="B660" s="33"/>
      <c r="C660" s="12"/>
      <c r="D660" s="19"/>
      <c r="E660" s="19"/>
      <c r="F660" s="19"/>
      <c r="G660" s="28"/>
      <c r="H660" s="19"/>
      <c r="I660" s="19"/>
      <c r="J660" s="12" t="s">
        <v>120</v>
      </c>
      <c r="K660" s="14" t="n">
        <v>2797</v>
      </c>
      <c r="L660" s="14" t="n">
        <v>177</v>
      </c>
      <c r="M660" s="14" t="n">
        <v>2</v>
      </c>
      <c r="N660" s="11" t="n">
        <v>0.43</v>
      </c>
      <c r="O660" s="11" t="n">
        <v>0.8604</v>
      </c>
      <c r="P660" s="11" t="n">
        <v>0.8604</v>
      </c>
      <c r="Q660" s="25"/>
    </row>
    <row r="661" ht="22.5" customHeight="1">
      <c r="A661" s="77"/>
      <c r="B661" s="33"/>
      <c r="C661" s="12"/>
      <c r="D661" s="19"/>
      <c r="E661" s="19"/>
      <c r="F661" s="19"/>
      <c r="G661" s="28"/>
      <c r="H661" s="19"/>
      <c r="I661" s="19"/>
      <c r="J661" s="12" t="s">
        <v>121</v>
      </c>
      <c r="K661" s="14" t="n">
        <v>1095</v>
      </c>
      <c r="L661" s="14" t="n">
        <v>458</v>
      </c>
      <c r="M661" s="14" t="n">
        <v>27</v>
      </c>
      <c r="N661" s="11" t="n">
        <v>0.029</v>
      </c>
      <c r="O661" s="11" t="n">
        <v>0.486</v>
      </c>
      <c r="P661" s="11" t="n">
        <v>13.1135</v>
      </c>
      <c r="Q661" s="25"/>
    </row>
    <row r="662" ht="22.5" customHeight="1">
      <c r="A662" s="77"/>
      <c r="B662" s="33"/>
      <c r="C662" s="12" t="n">
        <v>91565948</v>
      </c>
      <c r="D662" s="12" t="s">
        <v>48</v>
      </c>
      <c r="E662" s="12" t="s">
        <v>14</v>
      </c>
      <c r="F662" s="12" t="s">
        <v>12</v>
      </c>
      <c r="G662" s="23" t="n">
        <v>0.16</v>
      </c>
      <c r="H662" s="12" t="n">
        <v>170</v>
      </c>
      <c r="I662" s="20" t="n">
        <f>G662*H662*7</f>
        <v>190.4</v>
      </c>
      <c r="J662" s="12" t="s">
        <v>119</v>
      </c>
      <c r="K662" s="14" t="n">
        <v>273</v>
      </c>
      <c r="L662" s="14" t="n">
        <v>11</v>
      </c>
      <c r="M662" s="14" t="n">
        <v>0</v>
      </c>
      <c r="N662" s="11" t="n">
        <v>0.006</v>
      </c>
      <c r="O662" s="11" t="n">
        <v>0</v>
      </c>
      <c r="P662" s="11" t="n">
        <v>0.0618</v>
      </c>
      <c r="Q662" s="22" t="n">
        <f>M664/H662</f>
        <v>0.0235294117647059</v>
      </c>
    </row>
    <row r="663" ht="22.5" customHeight="1">
      <c r="A663" s="77"/>
      <c r="B663" s="33"/>
      <c r="C663" s="12"/>
      <c r="D663" s="19"/>
      <c r="E663" s="19"/>
      <c r="F663" s="19"/>
      <c r="G663" s="28"/>
      <c r="H663" s="19"/>
      <c r="I663" s="19"/>
      <c r="J663" s="12" t="s">
        <v>120</v>
      </c>
      <c r="K663" s="14" t="n">
        <v>2876</v>
      </c>
      <c r="L663" s="14" t="n">
        <v>178</v>
      </c>
      <c r="M663" s="14" t="n">
        <v>4</v>
      </c>
      <c r="N663" s="11" t="n">
        <v>0.005</v>
      </c>
      <c r="O663" s="11" t="n">
        <v>0.218</v>
      </c>
      <c r="P663" s="11" t="n">
        <v>0.8713</v>
      </c>
      <c r="Q663" s="25"/>
    </row>
    <row r="664" ht="22.5" customHeight="1">
      <c r="A664" s="77"/>
      <c r="B664" s="33"/>
      <c r="C664" s="12"/>
      <c r="D664" s="19"/>
      <c r="E664" s="19"/>
      <c r="F664" s="19"/>
      <c r="G664" s="28"/>
      <c r="H664" s="19"/>
      <c r="I664" s="19"/>
      <c r="J664" s="12" t="s">
        <v>121</v>
      </c>
      <c r="K664" s="14" t="n">
        <v>2876</v>
      </c>
      <c r="L664" s="14" t="n">
        <v>178</v>
      </c>
      <c r="M664" s="14" t="n">
        <v>4</v>
      </c>
      <c r="N664" s="11" t="n">
        <v>0.005</v>
      </c>
      <c r="O664" s="11" t="n">
        <v>0.218</v>
      </c>
      <c r="P664" s="11" t="n">
        <v>0.8713</v>
      </c>
      <c r="Q664" s="25"/>
    </row>
    <row r="665" ht="22.5" customHeight="1">
      <c r="A665" s="77"/>
      <c r="B665" s="33"/>
      <c r="C665" s="12" t="n">
        <v>91550293</v>
      </c>
      <c r="D665" s="12" t="s">
        <v>55</v>
      </c>
      <c r="E665" s="12" t="s">
        <v>56</v>
      </c>
      <c r="F665" s="12" t="s">
        <v>15</v>
      </c>
      <c r="G665" s="23" t="n">
        <v>0.35</v>
      </c>
      <c r="H665" s="12" t="n">
        <v>66</v>
      </c>
      <c r="I665" s="20" t="n">
        <f>G665*H665*7</f>
        <v>161.7</v>
      </c>
      <c r="J665" s="12" t="s">
        <v>119</v>
      </c>
      <c r="K665" s="14" t="n">
        <v>278</v>
      </c>
      <c r="L665" s="14" t="n">
        <v>18</v>
      </c>
      <c r="M665" s="14" t="n">
        <v>0</v>
      </c>
      <c r="N665" s="11" t="n">
        <v>0</v>
      </c>
      <c r="O665" s="11" t="n">
        <v>0</v>
      </c>
      <c r="P665" s="11" t="n">
        <v>0</v>
      </c>
      <c r="Q665" s="22" t="n">
        <f>M667/H665</f>
        <v>0.575757575757576</v>
      </c>
    </row>
    <row r="666" ht="22.5" customHeight="1">
      <c r="A666" s="77"/>
      <c r="B666" s="33"/>
      <c r="C666" s="12"/>
      <c r="D666" s="19"/>
      <c r="E666" s="19"/>
      <c r="F666" s="19"/>
      <c r="G666" s="28"/>
      <c r="H666" s="19"/>
      <c r="I666" s="19"/>
      <c r="J666" s="12" t="s">
        <v>120</v>
      </c>
      <c r="K666" s="14" t="n">
        <v>12603</v>
      </c>
      <c r="L666" s="14" t="n">
        <v>1749</v>
      </c>
      <c r="M666" s="14" t="n">
        <v>11</v>
      </c>
      <c r="N666" s="11" t="n">
        <v>0.002</v>
      </c>
      <c r="O666" s="11" t="n">
        <v>0.35</v>
      </c>
      <c r="P666" s="11" t="n">
        <v>3.85</v>
      </c>
      <c r="Q666" s="25"/>
    </row>
    <row r="667" ht="22.5" customHeight="1">
      <c r="A667" s="77"/>
      <c r="B667" s="33"/>
      <c r="C667" s="12"/>
      <c r="D667" s="19"/>
      <c r="E667" s="19"/>
      <c r="F667" s="19"/>
      <c r="G667" s="28"/>
      <c r="H667" s="19"/>
      <c r="I667" s="19"/>
      <c r="J667" s="12" t="s">
        <v>121</v>
      </c>
      <c r="K667" s="14" t="n">
        <v>55222</v>
      </c>
      <c r="L667" s="14" t="n">
        <v>6998</v>
      </c>
      <c r="M667" s="14" t="n">
        <v>38</v>
      </c>
      <c r="N667" s="11" t="n">
        <v>0.002</v>
      </c>
      <c r="O667" s="11" t="n">
        <v>0.35</v>
      </c>
      <c r="P667" s="11" t="n">
        <v>13.3</v>
      </c>
      <c r="Q667" s="25"/>
    </row>
    <row r="668" ht="22.5" customHeight="1">
      <c r="A668" s="77"/>
      <c r="B668" s="33"/>
      <c r="C668" s="12" t="n">
        <v>9333145</v>
      </c>
      <c r="D668" s="12" t="s">
        <v>57</v>
      </c>
      <c r="E668" s="12" t="s">
        <v>14</v>
      </c>
      <c r="F668" s="12" t="s">
        <v>26</v>
      </c>
      <c r="G668" s="23" t="n">
        <v>0.38</v>
      </c>
      <c r="H668" s="12" t="n">
        <v>200</v>
      </c>
      <c r="I668" s="20" t="n">
        <f>G668*H668*7</f>
        <v>532</v>
      </c>
      <c r="J668" s="12" t="s">
        <v>119</v>
      </c>
      <c r="K668" s="14" t="n">
        <v>55052</v>
      </c>
      <c r="L668" s="14" t="n">
        <v>503</v>
      </c>
      <c r="M668" s="14" t="n">
        <v>6</v>
      </c>
      <c r="N668" s="11" t="n">
        <v>0.01</v>
      </c>
      <c r="O668" s="11" t="n">
        <v>0.55</v>
      </c>
      <c r="P668" s="11" t="n">
        <v>3.3</v>
      </c>
      <c r="Q668" s="22" t="n">
        <f>M670/H668</f>
        <v>0.94</v>
      </c>
    </row>
    <row r="669" ht="22.5" customHeight="1">
      <c r="A669" s="77"/>
      <c r="B669" s="33"/>
      <c r="C669" s="12"/>
      <c r="D669" s="19"/>
      <c r="E669" s="19"/>
      <c r="F669" s="19"/>
      <c r="G669" s="28"/>
      <c r="H669" s="19"/>
      <c r="I669" s="19"/>
      <c r="J669" s="12" t="s">
        <v>120</v>
      </c>
      <c r="K669" s="14" t="n">
        <v>539264</v>
      </c>
      <c r="L669" s="14" t="n">
        <v>3188</v>
      </c>
      <c r="M669" s="14" t="n">
        <v>91</v>
      </c>
      <c r="N669" s="11" t="n">
        <v>0.01</v>
      </c>
      <c r="O669" s="11" t="n">
        <v>0.36</v>
      </c>
      <c r="P669" s="11" t="n">
        <v>32.98</v>
      </c>
      <c r="Q669" s="25"/>
    </row>
    <row r="670" ht="22.5" customHeight="1">
      <c r="A670" s="77"/>
      <c r="B670" s="33"/>
      <c r="C670" s="12"/>
      <c r="D670" s="19"/>
      <c r="E670" s="19"/>
      <c r="F670" s="19"/>
      <c r="G670" s="28"/>
      <c r="H670" s="19"/>
      <c r="I670" s="19"/>
      <c r="J670" s="12" t="s">
        <v>121</v>
      </c>
      <c r="K670" s="14" t="n">
        <v>1978782</v>
      </c>
      <c r="L670" s="14" t="n">
        <v>8427</v>
      </c>
      <c r="M670" s="14" t="n">
        <v>188</v>
      </c>
      <c r="N670" s="11" t="n">
        <v>0.01</v>
      </c>
      <c r="O670" s="11" t="n">
        <v>0.52</v>
      </c>
      <c r="P670" s="11" t="n">
        <v>98.05</v>
      </c>
      <c r="Q670" s="25"/>
    </row>
    <row r="671" ht="22.5" customHeight="1">
      <c r="A671" s="77"/>
      <c r="B671" s="33"/>
      <c r="C671" s="12" t="n">
        <v>91557347</v>
      </c>
      <c r="D671" s="12" t="s">
        <v>58</v>
      </c>
      <c r="E671" s="12" t="s">
        <v>14</v>
      </c>
      <c r="F671" s="12" t="s">
        <v>15</v>
      </c>
      <c r="G671" s="23" t="n">
        <v>0.5</v>
      </c>
      <c r="H671" s="12" t="n">
        <v>50</v>
      </c>
      <c r="I671" s="20" t="n">
        <f>G671*H671*7</f>
        <v>175</v>
      </c>
      <c r="J671" s="12" t="s">
        <v>119</v>
      </c>
      <c r="K671" s="14" t="n">
        <v>999</v>
      </c>
      <c r="L671" s="14" t="n">
        <v>223</v>
      </c>
      <c r="M671" s="14" t="n">
        <v>2</v>
      </c>
      <c r="N671" s="11" t="n">
        <v>0.007</v>
      </c>
      <c r="O671" s="11" t="n">
        <v>0.8</v>
      </c>
      <c r="P671" s="11" t="n">
        <v>1.6</v>
      </c>
      <c r="Q671" s="22" t="n">
        <f>M673/H671</f>
        <v>0.5</v>
      </c>
    </row>
    <row r="672" ht="22.5" customHeight="1">
      <c r="A672" s="77"/>
      <c r="B672" s="33"/>
      <c r="C672" s="12"/>
      <c r="D672" s="19"/>
      <c r="E672" s="19"/>
      <c r="F672" s="19"/>
      <c r="G672" s="28"/>
      <c r="H672" s="19"/>
      <c r="I672" s="19"/>
      <c r="J672" s="12" t="s">
        <v>120</v>
      </c>
      <c r="K672" s="14" t="n">
        <v>34553</v>
      </c>
      <c r="L672" s="14" t="n">
        <v>7449</v>
      </c>
      <c r="M672" s="14" t="n">
        <v>10</v>
      </c>
      <c r="N672" s="11" t="n">
        <v>0.001</v>
      </c>
      <c r="O672" s="11" t="n">
        <v>0.8</v>
      </c>
      <c r="P672" s="11" t="n">
        <v>8</v>
      </c>
      <c r="Q672" s="25"/>
    </row>
    <row r="673" ht="22.5" customHeight="1">
      <c r="A673" s="77"/>
      <c r="B673" s="33"/>
      <c r="C673" s="12"/>
      <c r="D673" s="19"/>
      <c r="E673" s="19"/>
      <c r="F673" s="19"/>
      <c r="G673" s="28"/>
      <c r="H673" s="19"/>
      <c r="I673" s="19"/>
      <c r="J673" s="12" t="s">
        <v>121</v>
      </c>
      <c r="K673" s="14" t="n">
        <v>81857</v>
      </c>
      <c r="L673" s="14" t="n">
        <v>12840</v>
      </c>
      <c r="M673" s="14" t="n">
        <v>25</v>
      </c>
      <c r="N673" s="11" t="n">
        <v>0.002</v>
      </c>
      <c r="O673" s="11" t="n">
        <v>0.8</v>
      </c>
      <c r="P673" s="11" t="n">
        <v>20</v>
      </c>
      <c r="Q673" s="25"/>
    </row>
    <row r="674" ht="22.5" customHeight="1">
      <c r="A674" s="77"/>
      <c r="B674" s="33"/>
      <c r="C674" s="12" t="n">
        <v>12115625</v>
      </c>
      <c r="D674" s="12" t="s">
        <v>59</v>
      </c>
      <c r="E674" s="12" t="s">
        <v>14</v>
      </c>
      <c r="F674" s="12" t="s">
        <v>15</v>
      </c>
      <c r="G674" s="23" t="n">
        <v>0.3</v>
      </c>
      <c r="H674" s="12" t="n">
        <v>50</v>
      </c>
      <c r="I674" s="20" t="n">
        <f>G674*H674*7</f>
        <v>105</v>
      </c>
      <c r="J674" s="12" t="s">
        <v>119</v>
      </c>
      <c r="K674" s="14" t="n">
        <v>4</v>
      </c>
      <c r="L674" s="14" t="n">
        <v>2</v>
      </c>
      <c r="M674" s="14" t="n">
        <v>0</v>
      </c>
      <c r="N674" s="11" t="n">
        <v>0</v>
      </c>
      <c r="O674" s="11" t="n">
        <v>0</v>
      </c>
      <c r="P674" s="11" t="n">
        <v>0</v>
      </c>
      <c r="Q674" s="22" t="n">
        <f>M676/H674</f>
        <v>0</v>
      </c>
    </row>
    <row r="675" ht="22.5" customHeight="1">
      <c r="A675" s="77"/>
      <c r="B675" s="33"/>
      <c r="C675" s="12"/>
      <c r="D675" s="19"/>
      <c r="E675" s="19"/>
      <c r="F675" s="19"/>
      <c r="G675" s="28"/>
      <c r="H675" s="19"/>
      <c r="I675" s="19"/>
      <c r="J675" s="12" t="s">
        <v>120</v>
      </c>
      <c r="K675" s="14" t="n">
        <v>292</v>
      </c>
      <c r="L675" s="14" t="n">
        <v>60</v>
      </c>
      <c r="M675" s="14" t="n">
        <v>0</v>
      </c>
      <c r="N675" s="11" t="n">
        <v>0</v>
      </c>
      <c r="O675" s="11" t="n">
        <v>0</v>
      </c>
      <c r="P675" s="11" t="n">
        <v>0</v>
      </c>
      <c r="Q675" s="25"/>
    </row>
    <row r="676" ht="22.5" customHeight="1">
      <c r="A676" s="77"/>
      <c r="B676" s="33"/>
      <c r="C676" s="12"/>
      <c r="D676" s="19"/>
      <c r="E676" s="19"/>
      <c r="F676" s="19"/>
      <c r="G676" s="28"/>
      <c r="H676" s="19"/>
      <c r="I676" s="19"/>
      <c r="J676" s="12" t="s">
        <v>121</v>
      </c>
      <c r="K676" s="14" t="n">
        <v>793</v>
      </c>
      <c r="L676" s="14" t="n">
        <v>102</v>
      </c>
      <c r="M676" s="14" t="n">
        <v>0</v>
      </c>
      <c r="N676" s="11" t="n">
        <v>0</v>
      </c>
      <c r="O676" s="11" t="n">
        <v>0</v>
      </c>
      <c r="P676" s="11" t="n">
        <v>0</v>
      </c>
      <c r="Q676" s="25"/>
    </row>
    <row r="677" ht="22.5" customHeight="1">
      <c r="A677" s="77"/>
      <c r="B677" s="33"/>
      <c r="C677" s="12" t="n">
        <v>91564897</v>
      </c>
      <c r="D677" s="12" t="s">
        <v>33</v>
      </c>
      <c r="E677" s="12" t="s">
        <v>56</v>
      </c>
      <c r="F677" s="12" t="s">
        <v>15</v>
      </c>
      <c r="G677" s="23" t="n">
        <v>0.15</v>
      </c>
      <c r="H677" s="12" t="n">
        <v>100</v>
      </c>
      <c r="I677" s="20" t="n">
        <f>G677*H677*7</f>
        <v>105</v>
      </c>
      <c r="J677" s="12" t="s">
        <v>119</v>
      </c>
      <c r="K677" s="14" t="n">
        <v>18</v>
      </c>
      <c r="L677" s="14" t="n">
        <v>0</v>
      </c>
      <c r="M677" s="14" t="n">
        <v>0</v>
      </c>
      <c r="N677" s="11" t="n">
        <v>0</v>
      </c>
      <c r="O677" s="11" t="n">
        <v>0</v>
      </c>
      <c r="P677" s="11" t="n">
        <v>0</v>
      </c>
      <c r="Q677" s="22" t="n">
        <f>M679/H677</f>
        <v>0</v>
      </c>
    </row>
    <row r="678" ht="22.5" customHeight="1">
      <c r="A678" s="77"/>
      <c r="B678" s="33"/>
      <c r="C678" s="12"/>
      <c r="D678" s="19"/>
      <c r="E678" s="19"/>
      <c r="F678" s="19"/>
      <c r="G678" s="28"/>
      <c r="H678" s="19"/>
      <c r="I678" s="19"/>
      <c r="J678" s="12" t="s">
        <v>120</v>
      </c>
      <c r="K678" s="14" t="n">
        <v>4704</v>
      </c>
      <c r="L678" s="14" t="n">
        <v>49</v>
      </c>
      <c r="M678" s="14" t="n">
        <v>0</v>
      </c>
      <c r="N678" s="11" t="n">
        <v>0</v>
      </c>
      <c r="O678" s="11" t="n">
        <v>0</v>
      </c>
      <c r="P678" s="11" t="n">
        <v>0</v>
      </c>
      <c r="Q678" s="25"/>
      <c r="S678" s="10"/>
      <c r="T678" s="10"/>
      <c r="U678" s="10"/>
      <c r="V678" s="10"/>
      <c r="W678" s="17"/>
      <c r="X678" s="10"/>
      <c r="Y678" s="17"/>
      <c r="Z678" s="10"/>
      <c r="AA678" s="14"/>
      <c r="AB678" s="14"/>
      <c r="AC678" s="14"/>
      <c r="AD678" s="11"/>
      <c r="AE678" s="11"/>
      <c r="AF678" s="11"/>
      <c r="AG678" s="22"/>
    </row>
    <row r="679" ht="22.5" customHeight="1">
      <c r="A679" s="77"/>
      <c r="B679" s="33"/>
      <c r="C679" s="12"/>
      <c r="D679" s="19"/>
      <c r="E679" s="19"/>
      <c r="F679" s="19"/>
      <c r="G679" s="28"/>
      <c r="H679" s="19"/>
      <c r="I679" s="19"/>
      <c r="J679" s="12" t="s">
        <v>121</v>
      </c>
      <c r="K679" s="14" t="n">
        <v>8243</v>
      </c>
      <c r="L679" s="14" t="n">
        <v>89</v>
      </c>
      <c r="M679" s="14" t="n">
        <v>0</v>
      </c>
      <c r="N679" s="11" t="n">
        <v>0</v>
      </c>
      <c r="O679" s="11" t="n">
        <v>0</v>
      </c>
      <c r="P679" s="11" t="n">
        <v>0</v>
      </c>
      <c r="Q679" s="25"/>
      <c r="S679" s="10"/>
      <c r="T679" s="10"/>
      <c r="U679" s="10"/>
      <c r="V679" s="10"/>
      <c r="W679" s="17"/>
      <c r="X679" s="10"/>
      <c r="Y679" s="17"/>
      <c r="Z679" s="10"/>
      <c r="AA679" s="14"/>
      <c r="AB679" s="14"/>
      <c r="AC679" s="14"/>
      <c r="AD679" s="11"/>
      <c r="AE679" s="11"/>
      <c r="AF679" s="11"/>
      <c r="AG679" s="22"/>
    </row>
    <row r="680" ht="22.5" customHeight="1">
      <c r="A680" s="77"/>
      <c r="B680" s="33"/>
      <c r="C680" s="12" t="n">
        <v>91564896</v>
      </c>
      <c r="D680" s="12" t="s">
        <v>60</v>
      </c>
      <c r="E680" s="12" t="s">
        <v>14</v>
      </c>
      <c r="F680" s="12" t="s">
        <v>15</v>
      </c>
      <c r="G680" s="23" t="n">
        <v>0.35</v>
      </c>
      <c r="H680" s="12" t="n">
        <v>60</v>
      </c>
      <c r="I680" s="20" t="n">
        <f>G680*H680*7</f>
        <v>147</v>
      </c>
      <c r="J680" s="12" t="s">
        <v>119</v>
      </c>
      <c r="K680" s="14" t="n">
        <v>325</v>
      </c>
      <c r="L680" s="14" t="n">
        <v>18</v>
      </c>
      <c r="M680" s="14" t="n">
        <v>0</v>
      </c>
      <c r="N680" s="11" t="n">
        <v>0</v>
      </c>
      <c r="O680" s="11" t="n">
        <v>0</v>
      </c>
      <c r="P680" s="11" t="n">
        <v>0</v>
      </c>
      <c r="Q680" s="22" t="n">
        <f>M682/H680</f>
        <v>0.983333333333333</v>
      </c>
      <c r="S680" s="10"/>
      <c r="T680" s="10"/>
      <c r="U680" s="10"/>
      <c r="V680" s="10"/>
      <c r="W680" s="17"/>
      <c r="X680" s="10"/>
      <c r="Y680" s="17"/>
      <c r="Z680" s="10"/>
      <c r="AA680" s="14"/>
      <c r="AB680" s="14"/>
      <c r="AC680" s="14"/>
      <c r="AD680" s="11"/>
      <c r="AE680" s="11"/>
      <c r="AF680" s="11"/>
      <c r="AG680" s="22"/>
    </row>
    <row r="681" ht="22.5" customHeight="1">
      <c r="A681" s="77"/>
      <c r="B681" s="33"/>
      <c r="C681" s="12"/>
      <c r="D681" s="19"/>
      <c r="E681" s="19"/>
      <c r="F681" s="19"/>
      <c r="G681" s="28"/>
      <c r="H681" s="19"/>
      <c r="I681" s="19"/>
      <c r="J681" s="12" t="s">
        <v>120</v>
      </c>
      <c r="K681" s="14" t="n">
        <v>31569</v>
      </c>
      <c r="L681" s="14" t="n">
        <v>6695</v>
      </c>
      <c r="M681" s="14" t="n">
        <v>30</v>
      </c>
      <c r="N681" s="11" t="n">
        <v>0.002</v>
      </c>
      <c r="O681" s="11" t="n">
        <v>0.35</v>
      </c>
      <c r="P681" s="11" t="n">
        <v>10.5</v>
      </c>
      <c r="Q681" s="25"/>
    </row>
    <row r="682" ht="22.5" customHeight="1">
      <c r="A682" s="77"/>
      <c r="B682" s="33"/>
      <c r="C682" s="12"/>
      <c r="D682" s="19"/>
      <c r="E682" s="19"/>
      <c r="F682" s="19"/>
      <c r="G682" s="28"/>
      <c r="H682" s="19"/>
      <c r="I682" s="19"/>
      <c r="J682" s="12" t="s">
        <v>121</v>
      </c>
      <c r="K682" s="14" t="n">
        <v>88787</v>
      </c>
      <c r="L682" s="14" t="n">
        <v>15699</v>
      </c>
      <c r="M682" s="14" t="n">
        <v>59</v>
      </c>
      <c r="N682" s="11" t="n">
        <v>0.001</v>
      </c>
      <c r="O682" s="11" t="n">
        <v>0.35</v>
      </c>
      <c r="P682" s="11" t="n">
        <v>20.65</v>
      </c>
      <c r="Q682" s="25"/>
    </row>
    <row r="683" ht="22.5" customHeight="1">
      <c r="A683" s="77"/>
      <c r="B683" s="33"/>
      <c r="C683" s="12" t="n">
        <v>12306671</v>
      </c>
      <c r="D683" s="12" t="s">
        <v>61</v>
      </c>
      <c r="E683" s="12" t="s">
        <v>62</v>
      </c>
      <c r="F683" s="12" t="s">
        <v>21</v>
      </c>
      <c r="G683" s="23" t="n">
        <v>0.2</v>
      </c>
      <c r="H683" s="12" t="n">
        <v>100</v>
      </c>
      <c r="I683" s="20" t="n">
        <f>G683*H683*7</f>
        <v>140</v>
      </c>
      <c r="J683" s="12" t="s">
        <v>119</v>
      </c>
      <c r="K683" s="14" t="s">
        <v>136</v>
      </c>
      <c r="L683" s="14"/>
      <c r="M683" s="14"/>
      <c r="N683" s="11"/>
      <c r="O683" s="11"/>
      <c r="P683" s="11"/>
      <c r="Q683" s="22" t="n">
        <f>M685/H683</f>
        <v>0.17</v>
      </c>
    </row>
    <row r="684" ht="22.5" customHeight="1">
      <c r="A684" s="77"/>
      <c r="B684" s="33"/>
      <c r="C684" s="12"/>
      <c r="D684" s="19"/>
      <c r="E684" s="19"/>
      <c r="F684" s="19"/>
      <c r="G684" s="28"/>
      <c r="H684" s="19"/>
      <c r="I684" s="19"/>
      <c r="J684" s="12" t="s">
        <v>120</v>
      </c>
      <c r="K684" s="14" t="s">
        <v>136</v>
      </c>
      <c r="L684" s="14"/>
      <c r="M684" s="14"/>
      <c r="N684" s="11"/>
      <c r="O684" s="11"/>
      <c r="P684" s="11"/>
      <c r="Q684" s="25"/>
    </row>
    <row r="685" ht="22.5" customHeight="1">
      <c r="A685" s="77"/>
      <c r="B685" s="33"/>
      <c r="C685" s="12"/>
      <c r="D685" s="19"/>
      <c r="E685" s="19"/>
      <c r="F685" s="19"/>
      <c r="G685" s="28"/>
      <c r="H685" s="19"/>
      <c r="I685" s="19"/>
      <c r="J685" s="12" t="s">
        <v>121</v>
      </c>
      <c r="K685" s="14" t="n">
        <v>30772</v>
      </c>
      <c r="L685" s="14" t="n">
        <v>6698</v>
      </c>
      <c r="M685" s="14" t="n">
        <v>17</v>
      </c>
      <c r="N685" s="11" t="n">
        <v>0</v>
      </c>
      <c r="O685" s="11" t="n">
        <v>0.2</v>
      </c>
      <c r="P685" s="11" t="n">
        <v>3.4</v>
      </c>
      <c r="Q685" s="25"/>
    </row>
    <row r="686" ht="22.5" customHeight="1">
      <c r="A686" s="77"/>
      <c r="B686" s="33"/>
      <c r="C686" s="12" t="n">
        <v>12304863</v>
      </c>
      <c r="D686" s="12" t="s">
        <v>59</v>
      </c>
      <c r="E686" s="12" t="s">
        <v>14</v>
      </c>
      <c r="F686" s="12" t="s">
        <v>26</v>
      </c>
      <c r="G686" s="23" t="n">
        <v>0.3</v>
      </c>
      <c r="H686" s="12" t="n">
        <v>100</v>
      </c>
      <c r="I686" s="20" t="n">
        <f>G686*H686*7</f>
        <v>210</v>
      </c>
      <c r="J686" s="12" t="s">
        <v>119</v>
      </c>
      <c r="K686" s="14" t="s">
        <v>136</v>
      </c>
      <c r="L686" s="14"/>
      <c r="M686" s="14"/>
      <c r="N686" s="11"/>
      <c r="O686" s="11"/>
      <c r="P686" s="11"/>
      <c r="Q686" s="22" t="n">
        <f>M688/H686</f>
        <v>0</v>
      </c>
    </row>
    <row r="687" ht="22.5" customHeight="1">
      <c r="A687" s="77"/>
      <c r="B687" s="33"/>
      <c r="C687" s="12"/>
      <c r="D687" s="19"/>
      <c r="E687" s="19"/>
      <c r="F687" s="19"/>
      <c r="G687" s="28"/>
      <c r="H687" s="19"/>
      <c r="I687" s="19"/>
      <c r="J687" s="12" t="s">
        <v>120</v>
      </c>
      <c r="K687" s="14" t="s">
        <v>136</v>
      </c>
      <c r="L687" s="14"/>
      <c r="M687" s="14"/>
      <c r="N687" s="11"/>
      <c r="O687" s="11"/>
      <c r="P687" s="11"/>
      <c r="Q687" s="25"/>
    </row>
    <row r="688" ht="22.5" customHeight="1">
      <c r="A688" s="77"/>
      <c r="B688" s="33"/>
      <c r="C688" s="12"/>
      <c r="D688" s="19"/>
      <c r="E688" s="19"/>
      <c r="F688" s="19"/>
      <c r="G688" s="28"/>
      <c r="H688" s="19"/>
      <c r="I688" s="19"/>
      <c r="J688" s="12" t="s">
        <v>121</v>
      </c>
      <c r="K688" s="14" t="n">
        <v>35037</v>
      </c>
      <c r="L688" s="14" t="n">
        <v>640</v>
      </c>
      <c r="M688" s="14" t="n">
        <v>0</v>
      </c>
      <c r="N688" s="11" t="n">
        <v>0</v>
      </c>
      <c r="O688" s="11" t="n">
        <v>0</v>
      </c>
      <c r="P688" s="11" t="n">
        <v>0.12</v>
      </c>
      <c r="Q688" s="25"/>
    </row>
    <row r="689" ht="22.5" customHeight="1">
      <c r="A689" s="77"/>
      <c r="B689" s="33"/>
      <c r="C689" s="12" t="n">
        <v>91565968</v>
      </c>
      <c r="D689" s="12" t="s">
        <v>129</v>
      </c>
      <c r="E689" s="12" t="s">
        <v>47</v>
      </c>
      <c r="F689" s="12" t="s">
        <v>12</v>
      </c>
      <c r="G689" s="23" t="n">
        <v>0.6</v>
      </c>
      <c r="H689" s="12" t="n">
        <v>20</v>
      </c>
      <c r="I689" s="20" t="n">
        <f>G689*H689*7</f>
        <v>84</v>
      </c>
      <c r="J689" s="12" t="s">
        <v>119</v>
      </c>
      <c r="K689" s="14" t="s">
        <v>136</v>
      </c>
      <c r="L689" s="14"/>
      <c r="M689" s="14"/>
      <c r="N689" s="11"/>
      <c r="O689" s="11"/>
      <c r="P689" s="11"/>
      <c r="Q689" s="22" t="n">
        <f>M691/H689</f>
        <v>0</v>
      </c>
    </row>
    <row r="690" ht="22.5" customHeight="1">
      <c r="A690" s="77"/>
      <c r="B690" s="33"/>
      <c r="C690" s="12"/>
      <c r="D690" s="19"/>
      <c r="E690" s="19"/>
      <c r="F690" s="19"/>
      <c r="G690" s="28"/>
      <c r="H690" s="19"/>
      <c r="I690" s="19"/>
      <c r="J690" s="12" t="s">
        <v>120</v>
      </c>
      <c r="K690" s="14" t="s">
        <v>136</v>
      </c>
      <c r="L690" s="14"/>
      <c r="M690" s="14"/>
      <c r="N690" s="11"/>
      <c r="O690" s="11"/>
      <c r="P690" s="11"/>
      <c r="Q690" s="25"/>
    </row>
    <row r="691" ht="22.5" customHeight="1">
      <c r="A691" s="77"/>
      <c r="B691" s="33"/>
      <c r="C691" s="12"/>
      <c r="D691" s="19"/>
      <c r="E691" s="19"/>
      <c r="F691" s="19"/>
      <c r="G691" s="28"/>
      <c r="H691" s="19"/>
      <c r="I691" s="19"/>
      <c r="J691" s="12" t="s">
        <v>121</v>
      </c>
      <c r="K691" s="14" t="n">
        <v>5817</v>
      </c>
      <c r="L691" s="14" t="n">
        <v>3093</v>
      </c>
      <c r="M691" s="14" t="n">
        <v>0</v>
      </c>
      <c r="N691" s="11" t="n">
        <v>0.002</v>
      </c>
      <c r="O691" s="11" t="n">
        <v>0</v>
      </c>
      <c r="P691" s="11" t="n">
        <v>5.9756</v>
      </c>
      <c r="Q691" s="25"/>
    </row>
    <row r="692" ht="22.5" customHeight="1">
      <c r="A692" s="77"/>
      <c r="B692" s="33"/>
      <c r="C692" s="12" t="n">
        <v>91565967</v>
      </c>
      <c r="D692" s="12" t="s">
        <v>129</v>
      </c>
      <c r="E692" s="12" t="s">
        <v>17</v>
      </c>
      <c r="F692" s="12" t="s">
        <v>12</v>
      </c>
      <c r="G692" s="23" t="n">
        <v>0.6</v>
      </c>
      <c r="H692" s="12" t="n">
        <v>20</v>
      </c>
      <c r="I692" s="20" t="n">
        <f>G692*H692*7</f>
        <v>84</v>
      </c>
      <c r="J692" s="12" t="s">
        <v>119</v>
      </c>
      <c r="K692" s="14" t="s">
        <v>136</v>
      </c>
      <c r="L692" s="14"/>
      <c r="M692" s="14"/>
      <c r="N692" s="11"/>
      <c r="O692" s="11"/>
      <c r="P692" s="11"/>
      <c r="Q692" s="22" t="n">
        <f>M694/H692</f>
        <v>0</v>
      </c>
    </row>
    <row r="693" ht="22.5" customHeight="1">
      <c r="A693" s="77"/>
      <c r="B693" s="33"/>
      <c r="C693" s="12"/>
      <c r="D693" s="19"/>
      <c r="E693" s="19"/>
      <c r="F693" s="19"/>
      <c r="G693" s="28"/>
      <c r="H693" s="19"/>
      <c r="I693" s="19"/>
      <c r="J693" s="12" t="s">
        <v>120</v>
      </c>
      <c r="K693" s="14" t="s">
        <v>136</v>
      </c>
      <c r="L693" s="14"/>
      <c r="M693" s="14"/>
      <c r="N693" s="11"/>
      <c r="O693" s="11"/>
      <c r="P693" s="11"/>
      <c r="Q693" s="25"/>
    </row>
    <row r="694" ht="22.5" customHeight="1">
      <c r="A694" s="77"/>
      <c r="B694" s="33"/>
      <c r="C694" s="12"/>
      <c r="D694" s="19"/>
      <c r="E694" s="19"/>
      <c r="F694" s="19"/>
      <c r="G694" s="28"/>
      <c r="H694" s="19"/>
      <c r="I694" s="19"/>
      <c r="J694" s="12" t="s">
        <v>121</v>
      </c>
      <c r="K694" s="14" t="n">
        <v>13136</v>
      </c>
      <c r="L694" s="14" t="n">
        <v>6737</v>
      </c>
      <c r="M694" s="14" t="n">
        <v>0</v>
      </c>
      <c r="N694" s="11" t="n">
        <v>0.002</v>
      </c>
      <c r="O694" s="11" t="n">
        <v>0</v>
      </c>
      <c r="P694" s="11" t="n">
        <v>12.3676</v>
      </c>
      <c r="Q694" s="25"/>
    </row>
    <row r="695" ht="22.5" customHeight="1">
      <c r="A695" s="77"/>
      <c r="B695" s="33"/>
      <c r="C695" s="12" t="n">
        <v>91565966</v>
      </c>
      <c r="D695" s="12" t="s">
        <v>129</v>
      </c>
      <c r="E695" s="12" t="s">
        <v>63</v>
      </c>
      <c r="F695" s="12" t="s">
        <v>12</v>
      </c>
      <c r="G695" s="23" t="n">
        <v>0.4</v>
      </c>
      <c r="H695" s="12" t="n">
        <v>20</v>
      </c>
      <c r="I695" s="20" t="n">
        <f>G695*H695*7</f>
        <v>56</v>
      </c>
      <c r="J695" s="12" t="s">
        <v>119</v>
      </c>
      <c r="K695" s="14" t="s">
        <v>136</v>
      </c>
      <c r="L695" s="14"/>
      <c r="M695" s="14"/>
      <c r="N695" s="11"/>
      <c r="O695" s="11"/>
      <c r="P695" s="11"/>
      <c r="Q695" s="22" t="n">
        <f>M697/H695</f>
        <v>0</v>
      </c>
    </row>
    <row r="696" ht="22.5" customHeight="1">
      <c r="A696" s="77"/>
      <c r="B696" s="33"/>
      <c r="C696" s="12"/>
      <c r="D696" s="19"/>
      <c r="E696" s="19"/>
      <c r="F696" s="19"/>
      <c r="G696" s="28"/>
      <c r="H696" s="19"/>
      <c r="I696" s="19"/>
      <c r="J696" s="12" t="s">
        <v>120</v>
      </c>
      <c r="K696" s="14" t="s">
        <v>136</v>
      </c>
      <c r="L696" s="14"/>
      <c r="M696" s="14"/>
      <c r="N696" s="11"/>
      <c r="O696" s="11"/>
      <c r="P696" s="11"/>
      <c r="Q696" s="25"/>
    </row>
    <row r="697" ht="22.5" customHeight="1">
      <c r="A697" s="77"/>
      <c r="B697" s="33"/>
      <c r="C697" s="12"/>
      <c r="D697" s="19"/>
      <c r="E697" s="19"/>
      <c r="F697" s="19"/>
      <c r="G697" s="28"/>
      <c r="H697" s="19"/>
      <c r="I697" s="19"/>
      <c r="J697" s="12" t="s">
        <v>121</v>
      </c>
      <c r="K697" s="14" t="n">
        <v>42005</v>
      </c>
      <c r="L697" s="14" t="n">
        <v>27808</v>
      </c>
      <c r="M697" s="14" t="n">
        <v>0</v>
      </c>
      <c r="N697" s="11" t="n">
        <v>0</v>
      </c>
      <c r="O697" s="11" t="n">
        <v>0</v>
      </c>
      <c r="P697" s="11" t="n">
        <v>11.1248</v>
      </c>
      <c r="Q697" s="25"/>
    </row>
    <row r="698" ht="22.5" customHeight="1">
      <c r="A698" s="77"/>
      <c r="B698" s="33"/>
      <c r="C698" s="12" t="n">
        <v>91565965</v>
      </c>
      <c r="D698" s="12" t="s">
        <v>129</v>
      </c>
      <c r="E698" s="12" t="s">
        <v>39</v>
      </c>
      <c r="F698" s="12" t="s">
        <v>12</v>
      </c>
      <c r="G698" s="23" t="n">
        <v>0.35</v>
      </c>
      <c r="H698" s="12" t="n">
        <v>20</v>
      </c>
      <c r="I698" s="20" t="n">
        <f>G698*H698*7</f>
        <v>49</v>
      </c>
      <c r="J698" s="12" t="s">
        <v>119</v>
      </c>
      <c r="K698" s="14" t="s">
        <v>136</v>
      </c>
      <c r="L698" s="14"/>
      <c r="M698" s="14"/>
      <c r="N698" s="11"/>
      <c r="O698" s="11"/>
      <c r="P698" s="11"/>
      <c r="Q698" s="22" t="n">
        <f>M700/H698</f>
        <v>0</v>
      </c>
    </row>
    <row r="699" ht="22.5" customHeight="1">
      <c r="A699" s="77"/>
      <c r="B699" s="33"/>
      <c r="C699" s="12"/>
      <c r="D699" s="19"/>
      <c r="E699" s="19"/>
      <c r="F699" s="19"/>
      <c r="G699" s="28"/>
      <c r="H699" s="19"/>
      <c r="I699" s="19"/>
      <c r="J699" s="12" t="s">
        <v>120</v>
      </c>
      <c r="K699" s="14" t="s">
        <v>136</v>
      </c>
      <c r="L699" s="14"/>
      <c r="M699" s="14"/>
      <c r="N699" s="11"/>
      <c r="O699" s="11"/>
      <c r="P699" s="11"/>
      <c r="Q699" s="25"/>
    </row>
    <row r="700" ht="22.5" customHeight="1">
      <c r="A700" s="77"/>
      <c r="B700" s="33"/>
      <c r="C700" s="12"/>
      <c r="D700" s="19"/>
      <c r="E700" s="19"/>
      <c r="F700" s="19"/>
      <c r="G700" s="28"/>
      <c r="H700" s="19"/>
      <c r="I700" s="19"/>
      <c r="J700" s="12" t="s">
        <v>121</v>
      </c>
      <c r="K700" s="14" t="n">
        <v>18050</v>
      </c>
      <c r="L700" s="14" t="n">
        <v>11546</v>
      </c>
      <c r="M700" s="14" t="n">
        <v>0</v>
      </c>
      <c r="N700" s="11" t="n">
        <v>0</v>
      </c>
      <c r="O700" s="11" t="n">
        <v>0</v>
      </c>
      <c r="P700" s="11" t="n">
        <v>4.6184</v>
      </c>
      <c r="Q700" s="25"/>
    </row>
    <row r="701" ht="22.5" customHeight="1">
      <c r="A701" s="77"/>
      <c r="B701" s="33"/>
      <c r="C701" s="12" t="n">
        <v>91565964</v>
      </c>
      <c r="D701" s="12" t="s">
        <v>130</v>
      </c>
      <c r="E701" s="12" t="s">
        <v>47</v>
      </c>
      <c r="F701" s="12" t="s">
        <v>12</v>
      </c>
      <c r="G701" s="23" t="n">
        <v>0.6</v>
      </c>
      <c r="H701" s="12" t="n">
        <v>20</v>
      </c>
      <c r="I701" s="20" t="n">
        <f>G701*H701*7</f>
        <v>84</v>
      </c>
      <c r="J701" s="12" t="s">
        <v>119</v>
      </c>
      <c r="K701" s="14" t="s">
        <v>136</v>
      </c>
      <c r="L701" s="14"/>
      <c r="M701" s="14"/>
      <c r="N701" s="11"/>
      <c r="O701" s="11"/>
      <c r="P701" s="11"/>
      <c r="Q701" s="22" t="n">
        <f>M703/H701</f>
        <v>0</v>
      </c>
    </row>
    <row r="702" ht="22.5" customHeight="1">
      <c r="A702" s="77"/>
      <c r="B702" s="33"/>
      <c r="C702" s="12"/>
      <c r="D702" s="19"/>
      <c r="E702" s="19"/>
      <c r="F702" s="19"/>
      <c r="G702" s="28"/>
      <c r="H702" s="19"/>
      <c r="I702" s="19"/>
      <c r="J702" s="12" t="s">
        <v>120</v>
      </c>
      <c r="K702" s="14" t="s">
        <v>136</v>
      </c>
      <c r="L702" s="14"/>
      <c r="M702" s="14"/>
      <c r="N702" s="11"/>
      <c r="O702" s="11"/>
      <c r="P702" s="11"/>
      <c r="Q702" s="25"/>
    </row>
    <row r="703" ht="22.5" customHeight="1">
      <c r="A703" s="77"/>
      <c r="B703" s="33"/>
      <c r="C703" s="12"/>
      <c r="D703" s="19"/>
      <c r="E703" s="19"/>
      <c r="F703" s="19"/>
      <c r="G703" s="28"/>
      <c r="H703" s="19"/>
      <c r="I703" s="19"/>
      <c r="J703" s="12" t="s">
        <v>121</v>
      </c>
      <c r="K703" s="14" t="n">
        <v>983</v>
      </c>
      <c r="L703" s="14" t="n">
        <v>385</v>
      </c>
      <c r="M703" s="14" t="n">
        <v>0</v>
      </c>
      <c r="N703" s="11" t="n">
        <v>0</v>
      </c>
      <c r="O703" s="11" t="n">
        <v>0</v>
      </c>
      <c r="P703" s="11" t="n">
        <v>0.154</v>
      </c>
      <c r="Q703" s="25"/>
    </row>
    <row r="704" ht="22.5" customHeight="1">
      <c r="A704" s="77"/>
      <c r="B704" s="33"/>
      <c r="C704" s="12" t="n">
        <v>91565963</v>
      </c>
      <c r="D704" s="12" t="s">
        <v>130</v>
      </c>
      <c r="E704" s="12" t="s">
        <v>17</v>
      </c>
      <c r="F704" s="12" t="s">
        <v>12</v>
      </c>
      <c r="G704" s="23" t="n">
        <v>0.6</v>
      </c>
      <c r="H704" s="12" t="n">
        <v>20</v>
      </c>
      <c r="I704" s="20" t="n">
        <f>G704*H704*7</f>
        <v>84</v>
      </c>
      <c r="J704" s="12" t="s">
        <v>119</v>
      </c>
      <c r="K704" s="14" t="s">
        <v>136</v>
      </c>
      <c r="L704" s="14"/>
      <c r="M704" s="14"/>
      <c r="N704" s="11"/>
      <c r="O704" s="11"/>
      <c r="P704" s="11"/>
      <c r="Q704" s="22" t="n">
        <f>M706/H704</f>
        <v>0</v>
      </c>
    </row>
    <row r="705" ht="22.5" customHeight="1">
      <c r="A705" s="77"/>
      <c r="B705" s="33"/>
      <c r="C705" s="12"/>
      <c r="D705" s="19"/>
      <c r="E705" s="19"/>
      <c r="F705" s="19"/>
      <c r="G705" s="28"/>
      <c r="H705" s="19"/>
      <c r="I705" s="19"/>
      <c r="J705" s="12" t="s">
        <v>120</v>
      </c>
      <c r="K705" s="14" t="s">
        <v>136</v>
      </c>
      <c r="L705" s="14"/>
      <c r="M705" s="14"/>
      <c r="N705" s="11"/>
      <c r="O705" s="11"/>
      <c r="P705" s="11"/>
      <c r="Q705" s="25"/>
    </row>
    <row r="706" ht="22.5" customHeight="1">
      <c r="A706" s="77"/>
      <c r="B706" s="33"/>
      <c r="C706" s="12"/>
      <c r="D706" s="19"/>
      <c r="E706" s="19"/>
      <c r="F706" s="19"/>
      <c r="G706" s="28"/>
      <c r="H706" s="19"/>
      <c r="I706" s="19"/>
      <c r="J706" s="12" t="s">
        <v>121</v>
      </c>
      <c r="K706" s="14" t="n">
        <v>1885</v>
      </c>
      <c r="L706" s="14" t="n">
        <v>812</v>
      </c>
      <c r="M706" s="14" t="n">
        <v>0</v>
      </c>
      <c r="N706" s="11" t="n">
        <v>0</v>
      </c>
      <c r="O706" s="11" t="n">
        <v>0</v>
      </c>
      <c r="P706" s="11" t="n">
        <v>0.3248</v>
      </c>
      <c r="Q706" s="25"/>
    </row>
    <row r="707" ht="22.5" customHeight="1">
      <c r="A707" s="77"/>
      <c r="B707" s="33"/>
      <c r="C707" s="12" t="n">
        <v>91565962</v>
      </c>
      <c r="D707" s="12" t="s">
        <v>130</v>
      </c>
      <c r="E707" s="12" t="s">
        <v>63</v>
      </c>
      <c r="F707" s="12" t="s">
        <v>12</v>
      </c>
      <c r="G707" s="23" t="n">
        <v>0.4</v>
      </c>
      <c r="H707" s="12" t="n">
        <v>20</v>
      </c>
      <c r="I707" s="20" t="n">
        <f>G707*H707*7</f>
        <v>56</v>
      </c>
      <c r="J707" s="12" t="s">
        <v>119</v>
      </c>
      <c r="K707" s="14" t="s">
        <v>136</v>
      </c>
      <c r="L707" s="14"/>
      <c r="M707" s="14"/>
      <c r="N707" s="11"/>
      <c r="O707" s="11"/>
      <c r="P707" s="11"/>
      <c r="Q707" s="22" t="n">
        <f>M709/H707</f>
        <v>0</v>
      </c>
    </row>
    <row r="708" ht="22.5" customHeight="1">
      <c r="A708" s="77"/>
      <c r="B708" s="33"/>
      <c r="C708" s="12"/>
      <c r="D708" s="19"/>
      <c r="E708" s="19"/>
      <c r="F708" s="19"/>
      <c r="G708" s="28"/>
      <c r="H708" s="19"/>
      <c r="I708" s="19"/>
      <c r="J708" s="12" t="s">
        <v>120</v>
      </c>
      <c r="K708" s="14" t="s">
        <v>136</v>
      </c>
      <c r="L708" s="14"/>
      <c r="M708" s="14"/>
      <c r="N708" s="11"/>
      <c r="O708" s="11"/>
      <c r="P708" s="11"/>
      <c r="Q708" s="25"/>
    </row>
    <row r="709" ht="22.5" customHeight="1">
      <c r="A709" s="77"/>
      <c r="B709" s="33"/>
      <c r="C709" s="12"/>
      <c r="D709" s="19"/>
      <c r="E709" s="19"/>
      <c r="F709" s="19"/>
      <c r="G709" s="28"/>
      <c r="H709" s="19"/>
      <c r="I709" s="19"/>
      <c r="J709" s="12" t="s">
        <v>121</v>
      </c>
      <c r="K709" s="14" t="n">
        <v>6777</v>
      </c>
      <c r="L709" s="14" t="n">
        <v>4075</v>
      </c>
      <c r="M709" s="14" t="n">
        <v>0</v>
      </c>
      <c r="N709" s="11" t="n">
        <v>0</v>
      </c>
      <c r="O709" s="11" t="n">
        <v>0</v>
      </c>
      <c r="P709" s="11" t="n">
        <v>1.63</v>
      </c>
      <c r="Q709" s="25"/>
    </row>
    <row r="710" ht="22.5" customHeight="1">
      <c r="A710" s="77"/>
      <c r="B710" s="33"/>
      <c r="C710" s="12" t="n">
        <v>91565961</v>
      </c>
      <c r="D710" s="12" t="s">
        <v>130</v>
      </c>
      <c r="E710" s="12" t="s">
        <v>39</v>
      </c>
      <c r="F710" s="12" t="s">
        <v>12</v>
      </c>
      <c r="G710" s="23" t="n">
        <v>0.35</v>
      </c>
      <c r="H710" s="12" t="n">
        <v>20</v>
      </c>
      <c r="I710" s="20" t="n">
        <f>G710*H710*7</f>
        <v>49</v>
      </c>
      <c r="J710" s="12" t="s">
        <v>119</v>
      </c>
      <c r="K710" s="14" t="s">
        <v>136</v>
      </c>
      <c r="L710" s="14"/>
      <c r="M710" s="14"/>
      <c r="N710" s="11"/>
      <c r="O710" s="11"/>
      <c r="P710" s="11"/>
      <c r="Q710" s="22" t="n">
        <f>M712/H710</f>
        <v>0</v>
      </c>
    </row>
    <row r="711" ht="22.5" customHeight="1">
      <c r="A711" s="77"/>
      <c r="B711" s="33"/>
      <c r="C711" s="12"/>
      <c r="D711" s="19"/>
      <c r="E711" s="19"/>
      <c r="F711" s="19"/>
      <c r="G711" s="28"/>
      <c r="H711" s="19"/>
      <c r="I711" s="19"/>
      <c r="J711" s="12" t="s">
        <v>120</v>
      </c>
      <c r="K711" s="14" t="s">
        <v>136</v>
      </c>
      <c r="L711" s="14"/>
      <c r="M711" s="14"/>
      <c r="N711" s="11"/>
      <c r="O711" s="11"/>
      <c r="P711" s="11"/>
      <c r="Q711" s="25"/>
    </row>
    <row r="712" ht="22.5" customHeight="1">
      <c r="A712" s="77"/>
      <c r="B712" s="33"/>
      <c r="C712" s="12"/>
      <c r="D712" s="19"/>
      <c r="E712" s="19"/>
      <c r="F712" s="19"/>
      <c r="G712" s="28"/>
      <c r="H712" s="19"/>
      <c r="I712" s="19"/>
      <c r="J712" s="12" t="s">
        <v>121</v>
      </c>
      <c r="K712" s="14" t="n">
        <v>7459</v>
      </c>
      <c r="L712" s="14" t="n">
        <v>4576</v>
      </c>
      <c r="M712" s="14" t="n">
        <v>0</v>
      </c>
      <c r="N712" s="11" t="n">
        <v>0</v>
      </c>
      <c r="O712" s="11" t="n">
        <v>0</v>
      </c>
      <c r="P712" s="11" t="n">
        <v>1.8304</v>
      </c>
      <c r="Q712" s="25"/>
    </row>
    <row r="713" ht="22.5" customHeight="1">
      <c r="A713" s="77"/>
      <c r="B713" s="75" t="s">
        <v>131</v>
      </c>
      <c r="C713" s="12" t="n">
        <v>91399439</v>
      </c>
      <c r="D713" s="12" t="s">
        <v>64</v>
      </c>
      <c r="E713" s="12" t="s">
        <v>29</v>
      </c>
      <c r="F713" s="12" t="s">
        <v>15</v>
      </c>
      <c r="G713" s="23" t="n">
        <v>0.1</v>
      </c>
      <c r="H713" s="12" t="n">
        <v>200</v>
      </c>
      <c r="I713" s="20" t="n">
        <f>G713*H713*7</f>
        <v>140</v>
      </c>
      <c r="J713" s="12" t="s">
        <v>119</v>
      </c>
      <c r="K713" s="16" t="n">
        <v>2419</v>
      </c>
      <c r="L713" s="14" t="n">
        <v>157</v>
      </c>
      <c r="M713" s="14" t="n">
        <v>0</v>
      </c>
      <c r="N713" s="11" t="n">
        <v>0</v>
      </c>
      <c r="O713" s="11" t="n">
        <v>0</v>
      </c>
      <c r="P713" s="11" t="n">
        <v>0</v>
      </c>
      <c r="Q713" s="22" t="n">
        <f>M715/H713</f>
        <v>0.02</v>
      </c>
    </row>
    <row r="714" ht="22.5" customHeight="1">
      <c r="A714" s="77"/>
      <c r="B714" s="33"/>
      <c r="C714" s="12"/>
      <c r="D714" s="19"/>
      <c r="E714" s="19"/>
      <c r="F714" s="19"/>
      <c r="G714" s="28"/>
      <c r="H714" s="19"/>
      <c r="I714" s="19"/>
      <c r="J714" s="12" t="s">
        <v>120</v>
      </c>
      <c r="K714" s="16" t="n">
        <v>146767</v>
      </c>
      <c r="L714" s="14" t="n">
        <v>19378</v>
      </c>
      <c r="M714" s="16" t="n">
        <v>3</v>
      </c>
      <c r="N714" s="11" t="n">
        <v>0.1</v>
      </c>
      <c r="O714" s="11" t="n">
        <v>0.1</v>
      </c>
      <c r="P714" s="11" t="n">
        <v>0.3</v>
      </c>
      <c r="Q714" s="25"/>
    </row>
    <row r="715" ht="22.5" customHeight="1">
      <c r="A715" s="77"/>
      <c r="B715" s="33"/>
      <c r="C715" s="12"/>
      <c r="D715" s="19"/>
      <c r="E715" s="19"/>
      <c r="F715" s="19"/>
      <c r="G715" s="28"/>
      <c r="H715" s="19"/>
      <c r="I715" s="19"/>
      <c r="J715" s="12" t="s">
        <v>121</v>
      </c>
      <c r="K715" s="16" t="n">
        <v>340083</v>
      </c>
      <c r="L715" s="14" t="n">
        <v>30693</v>
      </c>
      <c r="M715" s="10" t="n">
        <v>4</v>
      </c>
      <c r="N715" s="11" t="n">
        <v>0</v>
      </c>
      <c r="O715" s="11" t="n">
        <v>0.1</v>
      </c>
      <c r="P715" s="11" t="n">
        <v>0.4</v>
      </c>
      <c r="Q715" s="25"/>
    </row>
    <row r="716" ht="22.5" customHeight="1">
      <c r="A716" s="77"/>
      <c r="B716" s="33"/>
      <c r="C716" s="12" t="n">
        <v>91399437</v>
      </c>
      <c r="D716" s="12" t="s">
        <v>65</v>
      </c>
      <c r="E716" s="12" t="s">
        <v>63</v>
      </c>
      <c r="F716" s="12" t="s">
        <v>15</v>
      </c>
      <c r="G716" s="23" t="n">
        <v>0.15</v>
      </c>
      <c r="H716" s="12" t="n">
        <v>50</v>
      </c>
      <c r="I716" s="20" t="n">
        <f>G716*H716*7</f>
        <v>52.5</v>
      </c>
      <c r="J716" s="12" t="s">
        <v>119</v>
      </c>
      <c r="K716" s="16" t="n">
        <v>460</v>
      </c>
      <c r="L716" s="14" t="n">
        <v>227</v>
      </c>
      <c r="M716" s="14" t="n">
        <v>9</v>
      </c>
      <c r="N716" s="11" t="n">
        <v>0.006</v>
      </c>
      <c r="O716" s="11" t="n">
        <v>0.15</v>
      </c>
      <c r="P716" s="11" t="n">
        <v>1.35</v>
      </c>
      <c r="Q716" s="22" t="n">
        <f>M718/H716</f>
        <v>1</v>
      </c>
    </row>
    <row r="717" ht="22.5" customHeight="1">
      <c r="A717" s="77"/>
      <c r="B717" s="33"/>
      <c r="C717" s="12"/>
      <c r="D717" s="19"/>
      <c r="E717" s="19"/>
      <c r="F717" s="19"/>
      <c r="G717" s="28"/>
      <c r="H717" s="19"/>
      <c r="I717" s="19"/>
      <c r="J717" s="12" t="s">
        <v>120</v>
      </c>
      <c r="K717" s="16" t="n">
        <v>6851</v>
      </c>
      <c r="L717" s="14" t="n">
        <v>3641</v>
      </c>
      <c r="M717" s="14" t="n">
        <v>50</v>
      </c>
      <c r="N717" s="11" t="n">
        <v>0.002</v>
      </c>
      <c r="O717" s="11" t="n">
        <v>0.15</v>
      </c>
      <c r="P717" s="11" t="n">
        <v>7.5</v>
      </c>
      <c r="Q717" s="25"/>
    </row>
    <row r="718" ht="22.5" customHeight="1">
      <c r="A718" s="77"/>
      <c r="B718" s="33"/>
      <c r="C718" s="12"/>
      <c r="D718" s="19"/>
      <c r="E718" s="19"/>
      <c r="F718" s="19"/>
      <c r="G718" s="28"/>
      <c r="H718" s="19"/>
      <c r="I718" s="19"/>
      <c r="J718" s="12" t="s">
        <v>121</v>
      </c>
      <c r="K718" s="16" t="n">
        <v>28413</v>
      </c>
      <c r="L718" s="14" t="n">
        <v>12124</v>
      </c>
      <c r="M718" s="14" t="n">
        <v>50</v>
      </c>
      <c r="N718" s="11" t="n">
        <v>0.001</v>
      </c>
      <c r="O718" s="11" t="n">
        <v>0.15</v>
      </c>
      <c r="P718" s="11" t="n">
        <v>7.5</v>
      </c>
      <c r="Q718" s="25"/>
    </row>
    <row r="719" ht="22.5" customHeight="1">
      <c r="A719" s="77"/>
      <c r="B719" s="33"/>
      <c r="C719" s="12" t="n">
        <v>5556054</v>
      </c>
      <c r="D719" s="12" t="s">
        <v>66</v>
      </c>
      <c r="E719" s="12" t="s">
        <v>39</v>
      </c>
      <c r="F719" s="12" t="s">
        <v>15</v>
      </c>
      <c r="G719" s="23" t="n">
        <v>0.8</v>
      </c>
      <c r="H719" s="12" t="n">
        <v>100</v>
      </c>
      <c r="I719" s="20" t="n">
        <f>G719*H719*7</f>
        <v>560</v>
      </c>
      <c r="J719" s="12" t="s">
        <v>119</v>
      </c>
      <c r="K719" s="16" t="n">
        <v>344</v>
      </c>
      <c r="L719" s="14" t="n">
        <v>15</v>
      </c>
      <c r="M719" s="14" t="n">
        <v>0</v>
      </c>
      <c r="N719" s="11" t="n">
        <v>0</v>
      </c>
      <c r="O719" s="11" t="n">
        <v>0</v>
      </c>
      <c r="P719" s="11" t="n">
        <v>0</v>
      </c>
      <c r="Q719" s="22" t="n">
        <f>M721/H719</f>
        <v>0.01</v>
      </c>
    </row>
    <row r="720" ht="22.5" customHeight="1">
      <c r="A720" s="77"/>
      <c r="B720" s="33"/>
      <c r="C720" s="12"/>
      <c r="D720" s="19"/>
      <c r="E720" s="19"/>
      <c r="F720" s="19"/>
      <c r="G720" s="28"/>
      <c r="H720" s="19"/>
      <c r="I720" s="19"/>
      <c r="J720" s="12" t="s">
        <v>120</v>
      </c>
      <c r="K720" s="16" t="n">
        <v>4619</v>
      </c>
      <c r="L720" s="14" t="n">
        <v>229</v>
      </c>
      <c r="M720" s="16" t="n">
        <v>1</v>
      </c>
      <c r="N720" s="11" t="n">
        <v>0.003</v>
      </c>
      <c r="O720" s="11" t="n">
        <v>0.75</v>
      </c>
      <c r="P720" s="11" t="n">
        <v>0.75</v>
      </c>
      <c r="Q720" s="25"/>
    </row>
    <row r="721" ht="22.5" customHeight="1">
      <c r="A721" s="77"/>
      <c r="B721" s="33"/>
      <c r="C721" s="12"/>
      <c r="D721" s="19"/>
      <c r="E721" s="19"/>
      <c r="F721" s="19"/>
      <c r="G721" s="28"/>
      <c r="H721" s="19"/>
      <c r="I721" s="19"/>
      <c r="J721" s="12" t="s">
        <v>121</v>
      </c>
      <c r="K721" s="16" t="n">
        <v>12046</v>
      </c>
      <c r="L721" s="14" t="n">
        <v>498</v>
      </c>
      <c r="M721" s="16" t="n">
        <v>1</v>
      </c>
      <c r="N721" s="11" t="n">
        <v>0.002</v>
      </c>
      <c r="O721" s="11" t="n">
        <v>0.75</v>
      </c>
      <c r="P721" s="11" t="n">
        <v>0.75</v>
      </c>
      <c r="Q721" s="25"/>
    </row>
    <row r="722" ht="22.5" customHeight="1">
      <c r="A722" s="77"/>
      <c r="B722" s="33"/>
      <c r="C722" s="12" t="n">
        <v>8628042</v>
      </c>
      <c r="D722" s="12" t="s">
        <v>30</v>
      </c>
      <c r="E722" s="12" t="s">
        <v>14</v>
      </c>
      <c r="F722" s="12" t="s">
        <v>26</v>
      </c>
      <c r="G722" s="23" t="n">
        <v>0.48</v>
      </c>
      <c r="H722" s="12" t="n">
        <v>500</v>
      </c>
      <c r="I722" s="20" t="n">
        <f>G722*H722*7</f>
        <v>1680</v>
      </c>
      <c r="J722" s="12" t="s">
        <v>119</v>
      </c>
      <c r="K722" s="16" t="n">
        <v>2934</v>
      </c>
      <c r="L722" s="14" t="n">
        <v>962</v>
      </c>
      <c r="M722" s="16" t="n">
        <v>17</v>
      </c>
      <c r="N722" s="11" t="n">
        <v>0.01</v>
      </c>
      <c r="O722" s="11" t="n">
        <v>0.43</v>
      </c>
      <c r="P722" s="11" t="n">
        <v>7.28</v>
      </c>
      <c r="Q722" s="22" t="n">
        <f>M724/H722</f>
        <v>0.906</v>
      </c>
    </row>
    <row r="723" ht="22.5" customHeight="1">
      <c r="A723" s="77"/>
      <c r="B723" s="33"/>
      <c r="C723" s="12"/>
      <c r="D723" s="19"/>
      <c r="E723" s="19"/>
      <c r="F723" s="19"/>
      <c r="G723" s="28"/>
      <c r="H723" s="19"/>
      <c r="I723" s="19"/>
      <c r="J723" s="12" t="s">
        <v>120</v>
      </c>
      <c r="K723" s="16" t="n">
        <v>23567</v>
      </c>
      <c r="L723" s="14" t="n">
        <v>10703</v>
      </c>
      <c r="M723" s="16" t="n">
        <v>218</v>
      </c>
      <c r="N723" s="11" t="n">
        <v>0.01</v>
      </c>
      <c r="O723" s="11" t="n">
        <v>0.36</v>
      </c>
      <c r="P723" s="11" t="n">
        <v>78.76</v>
      </c>
      <c r="Q723" s="25"/>
    </row>
    <row r="724" ht="22.5" customHeight="1">
      <c r="A724" s="77"/>
      <c r="B724" s="33"/>
      <c r="C724" s="12"/>
      <c r="D724" s="19"/>
      <c r="E724" s="19"/>
      <c r="F724" s="19"/>
      <c r="G724" s="28"/>
      <c r="H724" s="19"/>
      <c r="I724" s="19"/>
      <c r="J724" s="12" t="s">
        <v>121</v>
      </c>
      <c r="K724" s="16" t="n">
        <v>158087</v>
      </c>
      <c r="L724" s="14" t="n">
        <v>28537</v>
      </c>
      <c r="M724" s="10" t="n">
        <v>453</v>
      </c>
      <c r="N724" s="11" t="n">
        <v>0.01</v>
      </c>
      <c r="O724" s="11" t="n">
        <v>0.36</v>
      </c>
      <c r="P724" s="11" t="n">
        <v>163.2</v>
      </c>
      <c r="Q724" s="25"/>
    </row>
    <row r="725" ht="22.5" customHeight="1">
      <c r="A725" s="77"/>
      <c r="B725" s="33"/>
      <c r="C725" s="12" t="n">
        <v>9297014</v>
      </c>
      <c r="D725" s="12" t="s">
        <v>13</v>
      </c>
      <c r="E725" s="12" t="s">
        <v>14</v>
      </c>
      <c r="F725" s="12" t="s">
        <v>26</v>
      </c>
      <c r="G725" s="23" t="n">
        <v>0.19</v>
      </c>
      <c r="H725" s="12" t="n">
        <v>300</v>
      </c>
      <c r="I725" s="20" t="n">
        <f>G725*H725*7</f>
        <v>399</v>
      </c>
      <c r="J725" s="12" t="s">
        <v>119</v>
      </c>
      <c r="K725" s="16" t="n">
        <v>3314</v>
      </c>
      <c r="L725" s="14" t="n">
        <v>274</v>
      </c>
      <c r="M725" s="16" t="n">
        <v>15</v>
      </c>
      <c r="N725" s="11" t="n">
        <v>0.02</v>
      </c>
      <c r="O725" s="11" t="n">
        <v>0.29</v>
      </c>
      <c r="P725" s="11" t="n">
        <v>4.28</v>
      </c>
      <c r="Q725" s="22" t="n">
        <f>M727/H725</f>
        <v>0.986666666666667</v>
      </c>
    </row>
    <row r="726" ht="22.5" customHeight="1">
      <c r="A726" s="77"/>
      <c r="B726" s="33"/>
      <c r="C726" s="12"/>
      <c r="D726" s="19"/>
      <c r="E726" s="19"/>
      <c r="F726" s="19"/>
      <c r="G726" s="28"/>
      <c r="H726" s="19"/>
      <c r="I726" s="19"/>
      <c r="J726" s="12" t="s">
        <v>120</v>
      </c>
      <c r="K726" s="16" t="n">
        <v>13070</v>
      </c>
      <c r="L726" s="14" t="n">
        <v>1148</v>
      </c>
      <c r="M726" s="10" t="n">
        <v>87</v>
      </c>
      <c r="N726" s="11" t="n">
        <v>0.02</v>
      </c>
      <c r="O726" s="11" t="n">
        <v>0.2</v>
      </c>
      <c r="P726" s="11" t="n">
        <v>17</v>
      </c>
      <c r="Q726" s="25"/>
    </row>
    <row r="727" ht="22.5" customHeight="1">
      <c r="A727" s="77"/>
      <c r="B727" s="33"/>
      <c r="C727" s="12"/>
      <c r="D727" s="19"/>
      <c r="E727" s="19"/>
      <c r="F727" s="19"/>
      <c r="G727" s="28"/>
      <c r="H727" s="19"/>
      <c r="I727" s="19"/>
      <c r="J727" s="12" t="s">
        <v>121</v>
      </c>
      <c r="K727" s="16" t="n">
        <v>39532</v>
      </c>
      <c r="L727" s="14" t="n">
        <v>3548</v>
      </c>
      <c r="M727" s="10" t="n">
        <v>296</v>
      </c>
      <c r="N727" s="11" t="n">
        <v>0.01</v>
      </c>
      <c r="O727" s="11" t="n">
        <v>0.17</v>
      </c>
      <c r="P727" s="11" t="n">
        <v>50.06</v>
      </c>
      <c r="Q727" s="25"/>
    </row>
    <row r="728" ht="22.5" customHeight="1">
      <c r="A728" s="77"/>
      <c r="B728" s="33"/>
      <c r="C728" s="12" t="n">
        <v>7815836</v>
      </c>
      <c r="D728" s="12" t="s">
        <v>67</v>
      </c>
      <c r="E728" s="12" t="s">
        <v>39</v>
      </c>
      <c r="F728" s="12" t="s">
        <v>15</v>
      </c>
      <c r="G728" s="23" t="n">
        <v>0.08</v>
      </c>
      <c r="H728" s="12" t="n">
        <v>12000</v>
      </c>
      <c r="I728" s="20" t="n">
        <f>G728*H728*7</f>
        <v>6720</v>
      </c>
      <c r="J728" s="12" t="s">
        <v>119</v>
      </c>
      <c r="K728" s="16" t="n">
        <v>19975</v>
      </c>
      <c r="L728" s="14" t="n">
        <v>5130</v>
      </c>
      <c r="M728" s="16" t="n">
        <v>153</v>
      </c>
      <c r="N728" s="11" t="n">
        <v>0.003</v>
      </c>
      <c r="O728" s="11" t="n">
        <v>0.102</v>
      </c>
      <c r="P728" s="11" t="n">
        <v>15.54</v>
      </c>
      <c r="Q728" s="22" t="n">
        <f>M730/H728</f>
        <v>0.299916666666667</v>
      </c>
    </row>
    <row r="729" ht="22.5" customHeight="1">
      <c r="A729" s="77"/>
      <c r="B729" s="33"/>
      <c r="C729" s="12"/>
      <c r="D729" s="19"/>
      <c r="E729" s="19"/>
      <c r="F729" s="19"/>
      <c r="G729" s="28"/>
      <c r="H729" s="19"/>
      <c r="I729" s="19"/>
      <c r="J729" s="12" t="s">
        <v>120</v>
      </c>
      <c r="K729" s="16" t="n">
        <v>220981</v>
      </c>
      <c r="L729" s="14" t="n">
        <v>60037</v>
      </c>
      <c r="M729" s="16" t="n">
        <v>1389</v>
      </c>
      <c r="N729" s="11" t="n">
        <v>0.002</v>
      </c>
      <c r="O729" s="11" t="n">
        <v>0.1</v>
      </c>
      <c r="P729" s="11" t="n">
        <v>139.47</v>
      </c>
      <c r="Q729" s="25"/>
    </row>
    <row r="730" ht="22.5" customHeight="1">
      <c r="A730" s="77"/>
      <c r="B730" s="33"/>
      <c r="C730" s="12"/>
      <c r="D730" s="19"/>
      <c r="E730" s="19"/>
      <c r="F730" s="19"/>
      <c r="G730" s="28"/>
      <c r="H730" s="19"/>
      <c r="I730" s="19"/>
      <c r="J730" s="12" t="s">
        <v>121</v>
      </c>
      <c r="K730" s="16" t="n">
        <v>583745</v>
      </c>
      <c r="L730" s="14" t="n">
        <v>153679</v>
      </c>
      <c r="M730" s="16" t="n">
        <v>3599</v>
      </c>
      <c r="N730" s="11" t="n">
        <v>0.002</v>
      </c>
      <c r="O730" s="11" t="n">
        <v>0.099</v>
      </c>
      <c r="P730" s="11" t="n">
        <v>356.475</v>
      </c>
      <c r="Q730" s="25"/>
    </row>
    <row r="731" ht="22.5" customHeight="1">
      <c r="A731" s="77"/>
      <c r="B731" s="33"/>
      <c r="C731" s="12" t="n">
        <v>8312006</v>
      </c>
      <c r="D731" s="12" t="s">
        <v>68</v>
      </c>
      <c r="E731" s="12" t="s">
        <v>14</v>
      </c>
      <c r="F731" s="12" t="s">
        <v>15</v>
      </c>
      <c r="G731" s="23" t="n">
        <v>0.12</v>
      </c>
      <c r="H731" s="13" t="n">
        <v>50</v>
      </c>
      <c r="I731" s="20" t="n">
        <f>G731*H731*7</f>
        <v>42</v>
      </c>
      <c r="J731" s="12" t="s">
        <v>119</v>
      </c>
      <c r="K731" s="16" t="n">
        <v>19</v>
      </c>
      <c r="L731" s="16" t="n">
        <v>3</v>
      </c>
      <c r="M731" s="14" t="n">
        <v>0</v>
      </c>
      <c r="N731" s="11" t="n">
        <v>0</v>
      </c>
      <c r="O731" s="11" t="n">
        <v>0</v>
      </c>
      <c r="P731" s="11" t="n">
        <v>0</v>
      </c>
      <c r="Q731" s="22" t="n">
        <f>M733/H731</f>
        <v>0.4</v>
      </c>
    </row>
    <row r="732" ht="22.5" customHeight="1">
      <c r="A732" s="77"/>
      <c r="B732" s="33"/>
      <c r="C732" s="12"/>
      <c r="D732" s="19"/>
      <c r="E732" s="19"/>
      <c r="F732" s="19"/>
      <c r="G732" s="28"/>
      <c r="H732" s="28"/>
      <c r="I732" s="19"/>
      <c r="J732" s="12" t="s">
        <v>120</v>
      </c>
      <c r="K732" s="16" t="n">
        <v>6492</v>
      </c>
      <c r="L732" s="14" t="n">
        <v>1575</v>
      </c>
      <c r="M732" s="16" t="n">
        <v>17</v>
      </c>
      <c r="N732" s="11" t="n">
        <v>0.001</v>
      </c>
      <c r="O732" s="11" t="n">
        <v>0.12</v>
      </c>
      <c r="P732" s="11" t="n">
        <v>2.04</v>
      </c>
      <c r="Q732" s="25"/>
    </row>
    <row r="733" ht="22.5" customHeight="1">
      <c r="A733" s="77"/>
      <c r="B733" s="33"/>
      <c r="C733" s="12"/>
      <c r="D733" s="19"/>
      <c r="E733" s="19"/>
      <c r="F733" s="19"/>
      <c r="G733" s="28"/>
      <c r="H733" s="28"/>
      <c r="I733" s="19"/>
      <c r="J733" s="12" t="s">
        <v>121</v>
      </c>
      <c r="K733" s="16" t="n">
        <v>12974</v>
      </c>
      <c r="L733" s="14" t="n">
        <v>2629</v>
      </c>
      <c r="M733" s="16" t="n">
        <v>20</v>
      </c>
      <c r="N733" s="11" t="n">
        <v>0.001</v>
      </c>
      <c r="O733" s="11" t="n">
        <v>0.12</v>
      </c>
      <c r="P733" s="11" t="n">
        <v>2.4</v>
      </c>
      <c r="Q733" s="25"/>
    </row>
    <row r="734" ht="22.5" customHeight="1">
      <c r="A734" s="77"/>
      <c r="B734" s="33"/>
      <c r="C734" s="12" t="n">
        <v>91467820</v>
      </c>
      <c r="D734" s="12" t="s">
        <v>69</v>
      </c>
      <c r="E734" s="12" t="s">
        <v>39</v>
      </c>
      <c r="F734" s="12" t="s">
        <v>15</v>
      </c>
      <c r="G734" s="23" t="n">
        <v>0.1</v>
      </c>
      <c r="H734" s="13" t="n">
        <v>300</v>
      </c>
      <c r="I734" s="20" t="n">
        <f>G734*H734*7</f>
        <v>210</v>
      </c>
      <c r="J734" s="12" t="s">
        <v>119</v>
      </c>
      <c r="K734" s="16" t="n">
        <v>166</v>
      </c>
      <c r="L734" s="14" t="n">
        <v>34</v>
      </c>
      <c r="M734" s="16" t="n">
        <v>1</v>
      </c>
      <c r="N734" s="11" t="n">
        <v>0.003</v>
      </c>
      <c r="O734" s="11" t="n">
        <v>0.1</v>
      </c>
      <c r="P734" s="11" t="n">
        <v>0.1</v>
      </c>
      <c r="Q734" s="22" t="n">
        <f>M736/H734</f>
        <v>0.89</v>
      </c>
    </row>
    <row r="735" ht="22.5" customHeight="1">
      <c r="A735" s="77"/>
      <c r="B735" s="33"/>
      <c r="C735" s="12"/>
      <c r="D735" s="19"/>
      <c r="E735" s="19"/>
      <c r="F735" s="19"/>
      <c r="G735" s="28"/>
      <c r="H735" s="28"/>
      <c r="I735" s="19"/>
      <c r="J735" s="12" t="s">
        <v>120</v>
      </c>
      <c r="K735" s="16" t="n">
        <v>105360</v>
      </c>
      <c r="L735" s="14" t="n">
        <v>35306</v>
      </c>
      <c r="M735" s="16" t="n">
        <v>267</v>
      </c>
      <c r="N735" s="11" t="n">
        <v>0.001</v>
      </c>
      <c r="O735" s="11" t="n">
        <v>0.1</v>
      </c>
      <c r="P735" s="11" t="n">
        <v>26.7</v>
      </c>
      <c r="Q735" s="25"/>
    </row>
    <row r="736" ht="22.5" customHeight="1">
      <c r="A736" s="77"/>
      <c r="B736" s="33"/>
      <c r="C736" s="12"/>
      <c r="D736" s="19"/>
      <c r="E736" s="19"/>
      <c r="F736" s="19"/>
      <c r="G736" s="28"/>
      <c r="H736" s="28"/>
      <c r="I736" s="19"/>
      <c r="J736" s="12" t="s">
        <v>121</v>
      </c>
      <c r="K736" s="16" t="n">
        <v>147149</v>
      </c>
      <c r="L736" s="14" t="n">
        <v>43485</v>
      </c>
      <c r="M736" s="16" t="n">
        <v>267</v>
      </c>
      <c r="N736" s="11" t="n">
        <v>0.001</v>
      </c>
      <c r="O736" s="11" t="n">
        <v>0.1</v>
      </c>
      <c r="P736" s="11" t="n">
        <v>26.7</v>
      </c>
      <c r="Q736" s="25"/>
    </row>
    <row r="737" ht="22.5" customHeight="1">
      <c r="A737" s="77"/>
      <c r="B737" s="33"/>
      <c r="C737" s="12" t="n">
        <v>91467821</v>
      </c>
      <c r="D737" s="12" t="s">
        <v>69</v>
      </c>
      <c r="E737" s="12" t="s">
        <v>17</v>
      </c>
      <c r="F737" s="12" t="s">
        <v>15</v>
      </c>
      <c r="G737" s="23" t="n">
        <v>0.17</v>
      </c>
      <c r="H737" s="13" t="n">
        <v>100</v>
      </c>
      <c r="I737" s="20" t="n">
        <f>G737*H737*7</f>
        <v>119</v>
      </c>
      <c r="J737" s="12" t="s">
        <v>119</v>
      </c>
      <c r="K737" s="16" t="n">
        <v>242</v>
      </c>
      <c r="L737" s="16" t="n">
        <v>22</v>
      </c>
      <c r="M737" s="16" t="n">
        <v>1</v>
      </c>
      <c r="N737" s="11" t="n">
        <v>0.008</v>
      </c>
      <c r="O737" s="11" t="n">
        <v>0.17</v>
      </c>
      <c r="P737" s="11" t="n">
        <v>0.17</v>
      </c>
      <c r="Q737" s="22" t="n">
        <f>M739/H737</f>
        <v>1</v>
      </c>
    </row>
    <row r="738" ht="22.5" customHeight="1">
      <c r="A738" s="77"/>
      <c r="B738" s="33"/>
      <c r="C738" s="12"/>
      <c r="D738" s="19"/>
      <c r="E738" s="19"/>
      <c r="F738" s="19"/>
      <c r="G738" s="28"/>
      <c r="H738" s="28"/>
      <c r="I738" s="19"/>
      <c r="J738" s="12" t="s">
        <v>120</v>
      </c>
      <c r="K738" s="16" t="n">
        <v>34281</v>
      </c>
      <c r="L738" s="14" t="n">
        <v>6853</v>
      </c>
      <c r="M738" s="16" t="n">
        <v>59</v>
      </c>
      <c r="N738" s="11" t="n">
        <v>0.001</v>
      </c>
      <c r="O738" s="11" t="n">
        <v>0.17</v>
      </c>
      <c r="P738" s="11" t="n">
        <v>10.03</v>
      </c>
      <c r="Q738" s="25"/>
    </row>
    <row r="739" ht="22.5" customHeight="1">
      <c r="A739" s="77"/>
      <c r="B739" s="33"/>
      <c r="C739" s="12"/>
      <c r="D739" s="19"/>
      <c r="E739" s="19"/>
      <c r="F739" s="19"/>
      <c r="G739" s="28"/>
      <c r="H739" s="28"/>
      <c r="I739" s="19"/>
      <c r="J739" s="12" t="s">
        <v>121</v>
      </c>
      <c r="K739" s="16" t="n">
        <v>95508</v>
      </c>
      <c r="L739" s="14" t="n">
        <v>15144</v>
      </c>
      <c r="M739" s="16" t="n">
        <v>100</v>
      </c>
      <c r="N739" s="11" t="n">
        <v>0.001</v>
      </c>
      <c r="O739" s="11" t="n">
        <v>0.17</v>
      </c>
      <c r="P739" s="11" t="n">
        <v>17</v>
      </c>
      <c r="Q739" s="25"/>
    </row>
    <row r="740" ht="22.5" customHeight="1">
      <c r="A740" s="77"/>
      <c r="B740" s="33"/>
      <c r="C740" s="12" t="n">
        <v>10295313</v>
      </c>
      <c r="D740" s="12" t="s">
        <v>68</v>
      </c>
      <c r="E740" s="12" t="s">
        <v>14</v>
      </c>
      <c r="F740" s="12" t="s">
        <v>15</v>
      </c>
      <c r="G740" s="23" t="n">
        <v>3</v>
      </c>
      <c r="H740" s="13" t="n">
        <v>100</v>
      </c>
      <c r="I740" s="20" t="n">
        <f>G740*H740*7</f>
        <v>2100</v>
      </c>
      <c r="J740" s="12" t="s">
        <v>119</v>
      </c>
      <c r="K740" s="16" t="n">
        <v>3</v>
      </c>
      <c r="L740" s="14" t="n">
        <v>0</v>
      </c>
      <c r="M740" s="14" t="n">
        <v>0</v>
      </c>
      <c r="N740" s="11" t="n">
        <v>0</v>
      </c>
      <c r="O740" s="11" t="n">
        <v>0</v>
      </c>
      <c r="P740" s="11" t="n">
        <v>0</v>
      </c>
      <c r="Q740" s="22" t="n">
        <f>M742/H740</f>
        <v>0</v>
      </c>
    </row>
    <row r="741" ht="22.5" customHeight="1">
      <c r="A741" s="77"/>
      <c r="B741" s="33"/>
      <c r="C741" s="12"/>
      <c r="D741" s="19"/>
      <c r="E741" s="19"/>
      <c r="F741" s="19"/>
      <c r="G741" s="28"/>
      <c r="H741" s="28"/>
      <c r="I741" s="19"/>
      <c r="J741" s="12" t="s">
        <v>120</v>
      </c>
      <c r="K741" s="16" t="n">
        <v>347</v>
      </c>
      <c r="L741" s="14" t="n">
        <v>0</v>
      </c>
      <c r="M741" s="14" t="n">
        <v>0</v>
      </c>
      <c r="N741" s="11" t="n">
        <v>0</v>
      </c>
      <c r="O741" s="11" t="n">
        <v>0</v>
      </c>
      <c r="P741" s="11" t="n">
        <v>0</v>
      </c>
      <c r="Q741" s="25"/>
    </row>
    <row r="742" ht="22.5" customHeight="1">
      <c r="A742" s="77"/>
      <c r="B742" s="33"/>
      <c r="C742" s="12"/>
      <c r="D742" s="19"/>
      <c r="E742" s="19"/>
      <c r="F742" s="19"/>
      <c r="G742" s="28"/>
      <c r="H742" s="28"/>
      <c r="I742" s="19"/>
      <c r="J742" s="12" t="s">
        <v>121</v>
      </c>
      <c r="K742" s="16" t="n">
        <v>761</v>
      </c>
      <c r="L742" s="14" t="n">
        <v>0</v>
      </c>
      <c r="M742" s="14" t="n">
        <v>0</v>
      </c>
      <c r="N742" s="11" t="n">
        <v>0</v>
      </c>
      <c r="O742" s="11" t="n">
        <v>0</v>
      </c>
      <c r="P742" s="11" t="n">
        <v>0</v>
      </c>
      <c r="Q742" s="25"/>
    </row>
    <row r="743" ht="22.5" customHeight="1">
      <c r="A743" s="77"/>
      <c r="B743" s="33"/>
      <c r="C743" s="12" t="n">
        <v>91496145</v>
      </c>
      <c r="D743" s="12" t="s">
        <v>69</v>
      </c>
      <c r="E743" s="12" t="s">
        <v>63</v>
      </c>
      <c r="F743" s="12" t="s">
        <v>15</v>
      </c>
      <c r="G743" s="23" t="n">
        <v>0.14</v>
      </c>
      <c r="H743" s="13" t="n">
        <v>50</v>
      </c>
      <c r="I743" s="20" t="n">
        <f>G743*H743*7</f>
        <v>49</v>
      </c>
      <c r="J743" s="12" t="s">
        <v>119</v>
      </c>
      <c r="K743" s="16" t="n">
        <v>237</v>
      </c>
      <c r="L743" s="16" t="n">
        <v>51</v>
      </c>
      <c r="M743" s="14" t="n">
        <v>0</v>
      </c>
      <c r="N743" s="11" t="n">
        <v>0</v>
      </c>
      <c r="O743" s="11" t="n">
        <v>0</v>
      </c>
      <c r="P743" s="11" t="n">
        <v>0</v>
      </c>
      <c r="Q743" s="22" t="n">
        <f>M745/H743</f>
        <v>1</v>
      </c>
    </row>
    <row r="744" ht="22.5" customHeight="1">
      <c r="A744" s="77"/>
      <c r="B744" s="33"/>
      <c r="C744" s="12"/>
      <c r="D744" s="19"/>
      <c r="E744" s="19"/>
      <c r="F744" s="19"/>
      <c r="G744" s="28"/>
      <c r="H744" s="28"/>
      <c r="I744" s="19"/>
      <c r="J744" s="12" t="s">
        <v>120</v>
      </c>
      <c r="K744" s="16" t="n">
        <v>43465</v>
      </c>
      <c r="L744" s="14" t="n">
        <v>14843</v>
      </c>
      <c r="M744" s="16" t="n">
        <v>50</v>
      </c>
      <c r="N744" s="11" t="n">
        <v>0.001</v>
      </c>
      <c r="O744" s="11" t="n">
        <v>0.15</v>
      </c>
      <c r="P744" s="11" t="n">
        <v>7.5</v>
      </c>
      <c r="Q744" s="25"/>
    </row>
    <row r="745" ht="22.5" customHeight="1">
      <c r="A745" s="77"/>
      <c r="B745" s="33"/>
      <c r="C745" s="12"/>
      <c r="D745" s="19"/>
      <c r="E745" s="19"/>
      <c r="F745" s="19"/>
      <c r="G745" s="28"/>
      <c r="H745" s="28"/>
      <c r="I745" s="19"/>
      <c r="J745" s="12" t="s">
        <v>121</v>
      </c>
      <c r="K745" s="16" t="n">
        <v>75077</v>
      </c>
      <c r="L745" s="14" t="n">
        <v>20139</v>
      </c>
      <c r="M745" s="16" t="n">
        <v>50</v>
      </c>
      <c r="N745" s="11" t="n">
        <v>0</v>
      </c>
      <c r="O745" s="11" t="n">
        <v>0.15</v>
      </c>
      <c r="P745" s="11" t="n">
        <v>7.5</v>
      </c>
      <c r="Q745" s="25"/>
    </row>
    <row r="746" ht="22.5" customHeight="1">
      <c r="A746" s="77"/>
      <c r="B746" s="33"/>
      <c r="C746" s="12" t="n">
        <v>91496146</v>
      </c>
      <c r="D746" s="12" t="s">
        <v>69</v>
      </c>
      <c r="E746" s="12" t="s">
        <v>47</v>
      </c>
      <c r="F746" s="12" t="s">
        <v>15</v>
      </c>
      <c r="G746" s="23" t="n">
        <v>0.14</v>
      </c>
      <c r="H746" s="13" t="n">
        <v>200</v>
      </c>
      <c r="I746" s="20" t="n">
        <f>G746*H746*7</f>
        <v>196</v>
      </c>
      <c r="J746" s="12" t="s">
        <v>119</v>
      </c>
      <c r="K746" s="16" t="n">
        <v>518</v>
      </c>
      <c r="L746" s="16" t="n">
        <v>181</v>
      </c>
      <c r="M746" s="16" t="n">
        <v>5</v>
      </c>
      <c r="N746" s="11" t="n">
        <v>0.004</v>
      </c>
      <c r="O746" s="11" t="n">
        <v>0.14</v>
      </c>
      <c r="P746" s="11" t="n">
        <v>0.7</v>
      </c>
      <c r="Q746" s="22" t="n">
        <f>M748/H746</f>
        <v>0.465</v>
      </c>
    </row>
    <row r="747" ht="22.5" customHeight="1">
      <c r="A747" s="77"/>
      <c r="B747" s="33"/>
      <c r="C747" s="12"/>
      <c r="D747" s="19"/>
      <c r="E747" s="19"/>
      <c r="F747" s="19"/>
      <c r="G747" s="28"/>
      <c r="H747" s="28"/>
      <c r="I747" s="19"/>
      <c r="J747" s="12" t="s">
        <v>120</v>
      </c>
      <c r="K747" s="16" t="n">
        <v>41312</v>
      </c>
      <c r="L747" s="14" t="n">
        <v>14179</v>
      </c>
      <c r="M747" s="16" t="n">
        <v>93</v>
      </c>
      <c r="N747" s="11" t="n">
        <v>0.001</v>
      </c>
      <c r="O747" s="11" t="n">
        <v>0.14</v>
      </c>
      <c r="P747" s="11" t="n">
        <v>13.02</v>
      </c>
      <c r="Q747" s="25"/>
    </row>
    <row r="748" ht="22.5" customHeight="1">
      <c r="A748" s="77"/>
      <c r="B748" s="33"/>
      <c r="C748" s="12"/>
      <c r="D748" s="19"/>
      <c r="E748" s="19"/>
      <c r="F748" s="19"/>
      <c r="G748" s="28"/>
      <c r="H748" s="28"/>
      <c r="I748" s="19"/>
      <c r="J748" s="12" t="s">
        <v>121</v>
      </c>
      <c r="K748" s="16" t="n">
        <v>85152</v>
      </c>
      <c r="L748" s="14" t="n">
        <v>23026</v>
      </c>
      <c r="M748" s="16" t="n">
        <v>93</v>
      </c>
      <c r="N748" s="11" t="n">
        <v>0.001</v>
      </c>
      <c r="O748" s="11" t="n">
        <v>0.14</v>
      </c>
      <c r="P748" s="11" t="n">
        <v>13.02</v>
      </c>
      <c r="Q748" s="25"/>
    </row>
    <row r="749" ht="22.5" customHeight="1">
      <c r="A749" s="77"/>
      <c r="B749" s="33"/>
      <c r="C749" s="12" t="n">
        <v>91496147</v>
      </c>
      <c r="D749" s="12" t="s">
        <v>69</v>
      </c>
      <c r="E749" s="12" t="s">
        <v>11</v>
      </c>
      <c r="F749" s="12" t="s">
        <v>15</v>
      </c>
      <c r="G749" s="23" t="n">
        <v>0.14</v>
      </c>
      <c r="H749" s="13" t="n">
        <v>150</v>
      </c>
      <c r="I749" s="20" t="n">
        <f>G749*H749*7</f>
        <v>147</v>
      </c>
      <c r="J749" s="12" t="s">
        <v>119</v>
      </c>
      <c r="K749" s="16" t="n">
        <v>125</v>
      </c>
      <c r="L749" s="14" t="n">
        <v>18</v>
      </c>
      <c r="M749" s="16" t="n">
        <v>1</v>
      </c>
      <c r="N749" s="11" t="n">
        <v>0.007</v>
      </c>
      <c r="O749" s="11" t="n">
        <v>0.13</v>
      </c>
      <c r="P749" s="11" t="n">
        <v>0.13</v>
      </c>
      <c r="Q749" s="22" t="n">
        <f>M751/H749</f>
        <v>0.953333333333333</v>
      </c>
    </row>
    <row r="750" ht="22.5" customHeight="1">
      <c r="A750" s="77"/>
      <c r="B750" s="33"/>
      <c r="C750" s="12"/>
      <c r="D750" s="19"/>
      <c r="E750" s="19"/>
      <c r="F750" s="19"/>
      <c r="G750" s="28"/>
      <c r="H750" s="28"/>
      <c r="I750" s="19"/>
      <c r="J750" s="12" t="s">
        <v>120</v>
      </c>
      <c r="K750" s="16" t="n">
        <v>18329</v>
      </c>
      <c r="L750" s="14" t="n">
        <v>2955</v>
      </c>
      <c r="M750" s="16" t="n">
        <v>71</v>
      </c>
      <c r="N750" s="11" t="n">
        <v>0.003</v>
      </c>
      <c r="O750" s="11" t="n">
        <v>0.13</v>
      </c>
      <c r="P750" s="11" t="n">
        <v>9.23</v>
      </c>
      <c r="Q750" s="25"/>
    </row>
    <row r="751" ht="22.5" customHeight="1">
      <c r="A751" s="77"/>
      <c r="B751" s="33"/>
      <c r="C751" s="12"/>
      <c r="D751" s="19"/>
      <c r="E751" s="19"/>
      <c r="F751" s="19"/>
      <c r="G751" s="28"/>
      <c r="H751" s="28"/>
      <c r="I751" s="19"/>
      <c r="J751" s="12" t="s">
        <v>121</v>
      </c>
      <c r="K751" s="16" t="n">
        <v>75075</v>
      </c>
      <c r="L751" s="14" t="n">
        <v>14675</v>
      </c>
      <c r="M751" s="16" t="n">
        <v>143</v>
      </c>
      <c r="N751" s="11" t="n">
        <v>0.001</v>
      </c>
      <c r="O751" s="11" t="n">
        <v>0.13</v>
      </c>
      <c r="P751" s="11" t="n">
        <v>18.59</v>
      </c>
      <c r="Q751" s="25"/>
    </row>
    <row r="752" ht="22.5" customHeight="1">
      <c r="A752" s="77"/>
      <c r="B752" s="33"/>
      <c r="C752" s="12" t="n">
        <v>91496148</v>
      </c>
      <c r="D752" s="12" t="s">
        <v>69</v>
      </c>
      <c r="E752" s="12" t="s">
        <v>14</v>
      </c>
      <c r="F752" s="12" t="s">
        <v>15</v>
      </c>
      <c r="G752" s="23" t="n">
        <v>0.15</v>
      </c>
      <c r="H752" s="13" t="n">
        <v>160</v>
      </c>
      <c r="I752" s="20" t="n">
        <f>G752*H752*7</f>
        <v>168</v>
      </c>
      <c r="J752" s="12" t="s">
        <v>119</v>
      </c>
      <c r="K752" s="16" t="n">
        <v>2</v>
      </c>
      <c r="L752" s="14" t="n">
        <v>0</v>
      </c>
      <c r="M752" s="14" t="n">
        <v>0</v>
      </c>
      <c r="N752" s="11" t="n">
        <v>0</v>
      </c>
      <c r="O752" s="11" t="n">
        <v>0</v>
      </c>
      <c r="P752" s="11" t="n">
        <v>0</v>
      </c>
      <c r="Q752" s="22" t="n">
        <f>M754/H752</f>
        <v>1</v>
      </c>
    </row>
    <row r="753" ht="22.5" customHeight="1">
      <c r="A753" s="77"/>
      <c r="B753" s="33"/>
      <c r="C753" s="12"/>
      <c r="D753" s="19"/>
      <c r="E753" s="19"/>
      <c r="F753" s="19"/>
      <c r="G753" s="28"/>
      <c r="H753" s="28"/>
      <c r="I753" s="19"/>
      <c r="J753" s="12" t="s">
        <v>120</v>
      </c>
      <c r="K753" s="16" t="n">
        <v>13980</v>
      </c>
      <c r="L753" s="14" t="n">
        <v>4897</v>
      </c>
      <c r="M753" s="16" t="n">
        <v>113</v>
      </c>
      <c r="N753" s="11" t="n">
        <v>0.003</v>
      </c>
      <c r="O753" s="11" t="n">
        <v>0.15</v>
      </c>
      <c r="P753" s="11" t="n">
        <v>16.95</v>
      </c>
      <c r="Q753" s="25"/>
    </row>
    <row r="754" ht="22.5" customHeight="1">
      <c r="A754" s="77"/>
      <c r="B754" s="33"/>
      <c r="C754" s="12"/>
      <c r="D754" s="19"/>
      <c r="E754" s="19"/>
      <c r="F754" s="19"/>
      <c r="G754" s="28"/>
      <c r="H754" s="28"/>
      <c r="I754" s="19"/>
      <c r="J754" s="12" t="s">
        <v>121</v>
      </c>
      <c r="K754" s="16" t="n">
        <v>19979</v>
      </c>
      <c r="L754" s="14" t="n">
        <v>5977</v>
      </c>
      <c r="M754" s="16" t="n">
        <v>160</v>
      </c>
      <c r="N754" s="11" t="n">
        <v>0.004</v>
      </c>
      <c r="O754" s="11" t="n">
        <v>0.15</v>
      </c>
      <c r="P754" s="11" t="n">
        <v>24</v>
      </c>
      <c r="Q754" s="25"/>
    </row>
    <row r="755" ht="22.5" customHeight="1">
      <c r="A755" s="77"/>
      <c r="B755" s="33"/>
      <c r="C755" s="12" t="n">
        <v>10765365</v>
      </c>
      <c r="D755" s="12" t="s">
        <v>70</v>
      </c>
      <c r="E755" s="12" t="s">
        <v>63</v>
      </c>
      <c r="F755" s="12" t="s">
        <v>15</v>
      </c>
      <c r="G755" s="23" t="n">
        <v>0.19</v>
      </c>
      <c r="H755" s="13" t="n">
        <v>100</v>
      </c>
      <c r="I755" s="20" t="n">
        <f>G755*H755*7</f>
        <v>133</v>
      </c>
      <c r="J755" s="12" t="s">
        <v>119</v>
      </c>
      <c r="K755" s="16" t="n">
        <v>9131</v>
      </c>
      <c r="L755" s="16" t="n">
        <v>109</v>
      </c>
      <c r="M755" s="16" t="n">
        <v>3</v>
      </c>
      <c r="N755" s="11" t="n">
        <v>0.005</v>
      </c>
      <c r="O755" s="11" t="n">
        <v>0.183</v>
      </c>
      <c r="P755" s="11" t="n">
        <v>0.55</v>
      </c>
      <c r="Q755" s="22" t="n">
        <f>M757/H755</f>
        <v>1</v>
      </c>
    </row>
    <row r="756" ht="22.5" customHeight="1">
      <c r="A756" s="77"/>
      <c r="B756" s="33"/>
      <c r="C756" s="12"/>
      <c r="D756" s="19"/>
      <c r="E756" s="19"/>
      <c r="F756" s="19"/>
      <c r="G756" s="28"/>
      <c r="H756" s="28"/>
      <c r="I756" s="19"/>
      <c r="J756" s="12" t="s">
        <v>120</v>
      </c>
      <c r="K756" s="16" t="n">
        <v>59614</v>
      </c>
      <c r="L756" s="14" t="n">
        <v>806</v>
      </c>
      <c r="M756" s="16" t="n">
        <v>79</v>
      </c>
      <c r="N756" s="11" t="n">
        <v>0.018</v>
      </c>
      <c r="O756" s="11" t="n">
        <v>0.181</v>
      </c>
      <c r="P756" s="11" t="n">
        <v>14.28</v>
      </c>
      <c r="Q756" s="25"/>
    </row>
    <row r="757" ht="22.5" customHeight="1">
      <c r="A757" s="77"/>
      <c r="B757" s="33"/>
      <c r="C757" s="12"/>
      <c r="D757" s="19"/>
      <c r="E757" s="19"/>
      <c r="F757" s="19"/>
      <c r="G757" s="28"/>
      <c r="H757" s="28"/>
      <c r="I757" s="19"/>
      <c r="J757" s="12" t="s">
        <v>121</v>
      </c>
      <c r="K757" s="16" t="n">
        <v>203743</v>
      </c>
      <c r="L757" s="14" t="n">
        <v>2051</v>
      </c>
      <c r="M757" s="16" t="n">
        <v>100</v>
      </c>
      <c r="N757" s="11" t="n">
        <v>0.009</v>
      </c>
      <c r="O757" s="11" t="n">
        <v>0.181</v>
      </c>
      <c r="P757" s="11" t="n">
        <v>18.07</v>
      </c>
      <c r="Q757" s="25"/>
    </row>
    <row r="758" ht="22.5" customHeight="1">
      <c r="A758" s="77"/>
      <c r="B758" s="33"/>
      <c r="C758" s="12" t="n">
        <v>11079953</v>
      </c>
      <c r="D758" s="12" t="s">
        <v>66</v>
      </c>
      <c r="E758" s="12" t="s">
        <v>39</v>
      </c>
      <c r="F758" s="12" t="s">
        <v>15</v>
      </c>
      <c r="G758" s="23" t="n">
        <v>0.8</v>
      </c>
      <c r="H758" s="13" t="n">
        <v>100</v>
      </c>
      <c r="I758" s="20" t="n">
        <f>G758*H758*7</f>
        <v>560</v>
      </c>
      <c r="J758" s="12" t="s">
        <v>119</v>
      </c>
      <c r="K758" s="14" t="n">
        <v>256</v>
      </c>
      <c r="L758" s="14" t="n">
        <v>10</v>
      </c>
      <c r="M758" s="14" t="n">
        <v>0</v>
      </c>
      <c r="N758" s="11" t="n">
        <v>0</v>
      </c>
      <c r="O758" s="11" t="n">
        <v>0</v>
      </c>
      <c r="P758" s="11" t="n">
        <v>0</v>
      </c>
      <c r="Q758" s="22" t="n">
        <f>M760/H758</f>
        <v>0</v>
      </c>
    </row>
    <row r="759" ht="22.5" customHeight="1">
      <c r="A759" s="77"/>
      <c r="B759" s="33"/>
      <c r="C759" s="12"/>
      <c r="D759" s="19"/>
      <c r="E759" s="19"/>
      <c r="F759" s="19"/>
      <c r="G759" s="28"/>
      <c r="H759" s="28"/>
      <c r="I759" s="19"/>
      <c r="J759" s="12" t="s">
        <v>120</v>
      </c>
      <c r="K759" s="16" t="n">
        <v>7653</v>
      </c>
      <c r="L759" s="16" t="n">
        <v>1092</v>
      </c>
      <c r="M759" s="14" t="n">
        <v>0</v>
      </c>
      <c r="N759" s="11" t="n">
        <v>0</v>
      </c>
      <c r="O759" s="11" t="n">
        <v>0</v>
      </c>
      <c r="P759" s="11" t="n">
        <v>0</v>
      </c>
      <c r="Q759" s="25"/>
    </row>
    <row r="760" ht="22.5" customHeight="1">
      <c r="A760" s="77"/>
      <c r="B760" s="33"/>
      <c r="C760" s="12"/>
      <c r="D760" s="19"/>
      <c r="E760" s="19"/>
      <c r="F760" s="19"/>
      <c r="G760" s="28"/>
      <c r="H760" s="28"/>
      <c r="I760" s="19"/>
      <c r="J760" s="12" t="s">
        <v>121</v>
      </c>
      <c r="K760" s="16" t="n">
        <v>24648</v>
      </c>
      <c r="L760" s="16" t="n">
        <v>2857</v>
      </c>
      <c r="M760" s="14" t="n">
        <v>0</v>
      </c>
      <c r="N760" s="11" t="n">
        <v>0</v>
      </c>
      <c r="O760" s="11" t="n">
        <v>0</v>
      </c>
      <c r="P760" s="11" t="n">
        <v>0</v>
      </c>
      <c r="Q760" s="25"/>
    </row>
    <row r="761" ht="22.5" customHeight="1">
      <c r="A761" s="77"/>
      <c r="B761" s="33"/>
      <c r="C761" s="12" t="n">
        <v>11690181</v>
      </c>
      <c r="D761" s="12" t="s">
        <v>71</v>
      </c>
      <c r="E761" s="12" t="s">
        <v>14</v>
      </c>
      <c r="F761" s="12" t="s">
        <v>15</v>
      </c>
      <c r="G761" s="23" t="n">
        <v>0.45</v>
      </c>
      <c r="H761" s="13" t="n">
        <v>500</v>
      </c>
      <c r="I761" s="20" t="n">
        <f>G761*H761*7</f>
        <v>1575</v>
      </c>
      <c r="J761" s="12" t="s">
        <v>119</v>
      </c>
      <c r="K761" s="16" t="n">
        <v>18890</v>
      </c>
      <c r="L761" s="16" t="n">
        <v>159</v>
      </c>
      <c r="M761" s="16" t="n">
        <v>12</v>
      </c>
      <c r="N761" s="11" t="n">
        <v>0.04</v>
      </c>
      <c r="O761" s="11" t="n">
        <v>0.42</v>
      </c>
      <c r="P761" s="11" t="n">
        <v>6.3</v>
      </c>
      <c r="Q761" s="22" t="n">
        <f>M763/H761</f>
        <v>1</v>
      </c>
    </row>
    <row r="762" ht="22.5" customHeight="1">
      <c r="A762" s="77"/>
      <c r="B762" s="33"/>
      <c r="C762" s="12"/>
      <c r="D762" s="19"/>
      <c r="E762" s="19"/>
      <c r="F762" s="19"/>
      <c r="G762" s="28"/>
      <c r="H762" s="28"/>
      <c r="I762" s="19"/>
      <c r="J762" s="12" t="s">
        <v>120</v>
      </c>
      <c r="K762" s="16" t="n">
        <v>161813</v>
      </c>
      <c r="L762" s="14" t="n">
        <v>2291</v>
      </c>
      <c r="M762" s="16" t="n">
        <v>177</v>
      </c>
      <c r="N762" s="11" t="n">
        <v>0.032</v>
      </c>
      <c r="O762" s="11" t="n">
        <v>0.42</v>
      </c>
      <c r="P762" s="11" t="n">
        <v>74.34</v>
      </c>
      <c r="Q762" s="25"/>
    </row>
    <row r="763" ht="22.5" customHeight="1">
      <c r="A763" s="77"/>
      <c r="B763" s="33"/>
      <c r="C763" s="12"/>
      <c r="D763" s="19"/>
      <c r="E763" s="19"/>
      <c r="F763" s="19"/>
      <c r="G763" s="28"/>
      <c r="H763" s="28"/>
      <c r="I763" s="19"/>
      <c r="J763" s="12" t="s">
        <v>121</v>
      </c>
      <c r="K763" s="16" t="n">
        <v>425170</v>
      </c>
      <c r="L763" s="14" t="n">
        <v>11039</v>
      </c>
      <c r="M763" s="16" t="n">
        <v>500</v>
      </c>
      <c r="N763" s="11" t="n">
        <v>0.019</v>
      </c>
      <c r="O763" s="11" t="n">
        <v>0.42</v>
      </c>
      <c r="P763" s="11" t="n">
        <v>210</v>
      </c>
      <c r="Q763" s="25"/>
    </row>
    <row r="764" ht="22.5" customHeight="1">
      <c r="A764" s="77"/>
      <c r="B764" s="33"/>
      <c r="C764" s="12" t="n">
        <v>11836152</v>
      </c>
      <c r="D764" s="12" t="s">
        <v>67</v>
      </c>
      <c r="E764" s="12" t="s">
        <v>39</v>
      </c>
      <c r="F764" s="12" t="s">
        <v>15</v>
      </c>
      <c r="G764" s="23" t="n">
        <v>0.09</v>
      </c>
      <c r="H764" s="13" t="n">
        <v>100</v>
      </c>
      <c r="I764" s="20" t="n">
        <f>G764*H764*7</f>
        <v>63</v>
      </c>
      <c r="J764" s="12" t="s">
        <v>119</v>
      </c>
      <c r="K764" s="16" t="n">
        <v>94</v>
      </c>
      <c r="L764" s="14" t="n">
        <v>13</v>
      </c>
      <c r="M764" s="14" t="n">
        <v>1</v>
      </c>
      <c r="N764" s="11" t="n">
        <v>0.007</v>
      </c>
      <c r="O764" s="11" t="n">
        <v>0.09</v>
      </c>
      <c r="P764" s="11" t="n">
        <v>0.09</v>
      </c>
      <c r="Q764" s="22" t="n">
        <f>M766/H764</f>
        <v>0.05</v>
      </c>
    </row>
    <row r="765" ht="22.5" customHeight="1">
      <c r="A765" s="77"/>
      <c r="B765" s="33"/>
      <c r="C765" s="12"/>
      <c r="D765" s="19"/>
      <c r="E765" s="19"/>
      <c r="F765" s="19"/>
      <c r="G765" s="28"/>
      <c r="H765" s="28"/>
      <c r="I765" s="19"/>
      <c r="J765" s="12" t="s">
        <v>120</v>
      </c>
      <c r="K765" s="16" t="n">
        <v>1184</v>
      </c>
      <c r="L765" s="14" t="n">
        <v>151</v>
      </c>
      <c r="M765" s="16" t="n">
        <v>4</v>
      </c>
      <c r="N765" s="11" t="n">
        <v>0.002</v>
      </c>
      <c r="O765" s="11" t="n">
        <v>0.09</v>
      </c>
      <c r="P765" s="11" t="n">
        <v>0.36</v>
      </c>
      <c r="Q765" s="25"/>
    </row>
    <row r="766" ht="22.5" customHeight="1">
      <c r="A766" s="77"/>
      <c r="B766" s="33"/>
      <c r="C766" s="12"/>
      <c r="D766" s="19"/>
      <c r="E766" s="19"/>
      <c r="F766" s="19"/>
      <c r="G766" s="28"/>
      <c r="H766" s="28"/>
      <c r="I766" s="19"/>
      <c r="J766" s="12" t="s">
        <v>121</v>
      </c>
      <c r="K766" s="16" t="n">
        <v>2472</v>
      </c>
      <c r="L766" s="14" t="n">
        <v>297</v>
      </c>
      <c r="M766" s="16" t="n">
        <v>5</v>
      </c>
      <c r="N766" s="11" t="n">
        <v>0.002</v>
      </c>
      <c r="O766" s="11" t="n">
        <v>0.09</v>
      </c>
      <c r="P766" s="11" t="n">
        <v>0.45</v>
      </c>
      <c r="Q766" s="25"/>
    </row>
    <row r="767" ht="22.5" customHeight="1">
      <c r="A767" s="77"/>
      <c r="B767" s="33"/>
      <c r="C767" s="12" t="n">
        <v>11862336</v>
      </c>
      <c r="D767" s="12" t="s">
        <v>64</v>
      </c>
      <c r="E767" s="12" t="s">
        <v>29</v>
      </c>
      <c r="F767" s="12" t="s">
        <v>15</v>
      </c>
      <c r="G767" s="23" t="n">
        <v>0.1</v>
      </c>
      <c r="H767" s="13" t="n">
        <v>100</v>
      </c>
      <c r="I767" s="20" t="n">
        <f>G767*H767*7</f>
        <v>70</v>
      </c>
      <c r="J767" s="12" t="s">
        <v>119</v>
      </c>
      <c r="K767" s="16" t="n">
        <v>15</v>
      </c>
      <c r="L767" s="14" t="n">
        <v>3</v>
      </c>
      <c r="M767" s="14" t="n">
        <v>0</v>
      </c>
      <c r="N767" s="11" t="n">
        <v>0</v>
      </c>
      <c r="O767" s="11" t="n">
        <v>0</v>
      </c>
      <c r="P767" s="11" t="n">
        <v>0</v>
      </c>
      <c r="Q767" s="22" t="n">
        <f>M769/H767</f>
        <v>0</v>
      </c>
    </row>
    <row r="768" ht="22.5" customHeight="1">
      <c r="A768" s="77"/>
      <c r="B768" s="33"/>
      <c r="C768" s="12"/>
      <c r="D768" s="19"/>
      <c r="E768" s="19"/>
      <c r="F768" s="19"/>
      <c r="G768" s="28"/>
      <c r="H768" s="28"/>
      <c r="I768" s="19"/>
      <c r="J768" s="12" t="s">
        <v>120</v>
      </c>
      <c r="K768" s="16" t="n">
        <v>823</v>
      </c>
      <c r="L768" s="14" t="n">
        <v>217</v>
      </c>
      <c r="M768" s="14" t="n">
        <v>0</v>
      </c>
      <c r="N768" s="11" t="n">
        <v>0</v>
      </c>
      <c r="O768" s="11" t="n">
        <v>0</v>
      </c>
      <c r="P768" s="11" t="n">
        <v>0</v>
      </c>
      <c r="Q768" s="25"/>
    </row>
    <row r="769" ht="22.5" customHeight="1">
      <c r="A769" s="77"/>
      <c r="B769" s="33"/>
      <c r="C769" s="12"/>
      <c r="D769" s="19"/>
      <c r="E769" s="19"/>
      <c r="F769" s="19"/>
      <c r="G769" s="28"/>
      <c r="H769" s="28"/>
      <c r="I769" s="19"/>
      <c r="J769" s="12" t="s">
        <v>121</v>
      </c>
      <c r="K769" s="16" t="n">
        <v>2096</v>
      </c>
      <c r="L769" s="14" t="n">
        <v>477</v>
      </c>
      <c r="M769" s="14" t="n">
        <v>0</v>
      </c>
      <c r="N769" s="11" t="n">
        <v>0</v>
      </c>
      <c r="O769" s="11" t="n">
        <v>0</v>
      </c>
      <c r="P769" s="11" t="n">
        <v>0</v>
      </c>
      <c r="Q769" s="25"/>
    </row>
    <row r="770" ht="22.5" customHeight="1">
      <c r="A770" s="77"/>
      <c r="B770" s="33"/>
      <c r="C770" s="12" t="n">
        <v>11924259</v>
      </c>
      <c r="D770" s="12" t="s">
        <v>72</v>
      </c>
      <c r="E770" s="12" t="s">
        <v>39</v>
      </c>
      <c r="F770" s="12" t="s">
        <v>15</v>
      </c>
      <c r="G770" s="23" t="n">
        <v>0.12</v>
      </c>
      <c r="H770" s="13" t="n">
        <v>200</v>
      </c>
      <c r="I770" s="20" t="n">
        <f>G770*H770*7</f>
        <v>168</v>
      </c>
      <c r="J770" s="12" t="s">
        <v>119</v>
      </c>
      <c r="K770" s="16" t="n">
        <v>5521</v>
      </c>
      <c r="L770" s="14" t="n">
        <v>706</v>
      </c>
      <c r="M770" s="16" t="n">
        <v>16</v>
      </c>
      <c r="N770" s="11" t="n">
        <v>0.003</v>
      </c>
      <c r="O770" s="11" t="n">
        <v>0.12</v>
      </c>
      <c r="P770" s="11" t="n">
        <v>1.92</v>
      </c>
      <c r="Q770" s="22" t="n">
        <f>M772/H770</f>
        <v>0.5</v>
      </c>
    </row>
    <row r="771" ht="22.5" customHeight="1">
      <c r="A771" s="77"/>
      <c r="B771" s="33"/>
      <c r="C771" s="12"/>
      <c r="D771" s="19"/>
      <c r="E771" s="19"/>
      <c r="F771" s="19"/>
      <c r="G771" s="28"/>
      <c r="H771" s="28"/>
      <c r="I771" s="19"/>
      <c r="J771" s="12" t="s">
        <v>120</v>
      </c>
      <c r="K771" s="16" t="n">
        <v>61747</v>
      </c>
      <c r="L771" s="14" t="n">
        <v>10366</v>
      </c>
      <c r="M771" s="16" t="n">
        <v>100</v>
      </c>
      <c r="N771" s="11" t="n">
        <v>0.001</v>
      </c>
      <c r="O771" s="11" t="n">
        <v>0.12</v>
      </c>
      <c r="P771" s="11" t="n">
        <v>12</v>
      </c>
      <c r="Q771" s="25"/>
    </row>
    <row r="772" ht="22.5" customHeight="1">
      <c r="A772" s="77"/>
      <c r="B772" s="33"/>
      <c r="C772" s="12"/>
      <c r="D772" s="19"/>
      <c r="E772" s="19"/>
      <c r="F772" s="19"/>
      <c r="G772" s="28"/>
      <c r="H772" s="28"/>
      <c r="I772" s="19"/>
      <c r="J772" s="12" t="s">
        <v>121</v>
      </c>
      <c r="K772" s="16" t="n">
        <v>126633</v>
      </c>
      <c r="L772" s="14" t="n">
        <v>17295</v>
      </c>
      <c r="M772" s="16" t="n">
        <v>100</v>
      </c>
      <c r="N772" s="11" t="n">
        <v>0.001</v>
      </c>
      <c r="O772" s="11" t="n">
        <v>0.12</v>
      </c>
      <c r="P772" s="11" t="n">
        <v>12</v>
      </c>
      <c r="Q772" s="25"/>
    </row>
    <row r="773" ht="22.5" customHeight="1">
      <c r="A773" s="77"/>
      <c r="B773" s="33"/>
      <c r="C773" s="12" t="n">
        <v>11924419</v>
      </c>
      <c r="D773" s="12" t="s">
        <v>72</v>
      </c>
      <c r="E773" s="12" t="s">
        <v>39</v>
      </c>
      <c r="F773" s="12" t="s">
        <v>26</v>
      </c>
      <c r="G773" s="23" t="n">
        <v>0.12</v>
      </c>
      <c r="H773" s="13" t="n">
        <v>100</v>
      </c>
      <c r="I773" s="20" t="n">
        <f>G773*H773*7</f>
        <v>84</v>
      </c>
      <c r="J773" s="12" t="s">
        <v>119</v>
      </c>
      <c r="K773" s="16" t="n">
        <v>3528</v>
      </c>
      <c r="L773" s="14" t="n">
        <v>449</v>
      </c>
      <c r="M773" s="16" t="n">
        <v>7</v>
      </c>
      <c r="N773" s="11" t="n">
        <v>0</v>
      </c>
      <c r="O773" s="11" t="n">
        <v>0.15</v>
      </c>
      <c r="P773" s="11" t="n">
        <v>1.06</v>
      </c>
      <c r="Q773" s="22" t="n">
        <f>M775/H773</f>
        <v>0.79</v>
      </c>
    </row>
    <row r="774" ht="22.5" customHeight="1">
      <c r="A774" s="77"/>
      <c r="B774" s="33"/>
      <c r="C774" s="12"/>
      <c r="D774" s="19"/>
      <c r="E774" s="19"/>
      <c r="F774" s="19"/>
      <c r="G774" s="28"/>
      <c r="H774" s="28"/>
      <c r="I774" s="19"/>
      <c r="J774" s="12" t="s">
        <v>120</v>
      </c>
      <c r="K774" s="16" t="n">
        <v>13905</v>
      </c>
      <c r="L774" s="14" t="n">
        <v>2295</v>
      </c>
      <c r="M774" s="16" t="n">
        <v>32</v>
      </c>
      <c r="N774" s="11" t="n">
        <v>0</v>
      </c>
      <c r="O774" s="11" t="n">
        <v>0.14</v>
      </c>
      <c r="P774" s="11" t="n">
        <v>4.61</v>
      </c>
      <c r="Q774" s="25"/>
    </row>
    <row r="775" ht="22.5" customHeight="1">
      <c r="A775" s="77"/>
      <c r="B775" s="33"/>
      <c r="C775" s="12"/>
      <c r="D775" s="19"/>
      <c r="E775" s="19"/>
      <c r="F775" s="19"/>
      <c r="G775" s="28"/>
      <c r="H775" s="28"/>
      <c r="I775" s="19"/>
      <c r="J775" s="12" t="s">
        <v>121</v>
      </c>
      <c r="K775" s="16" t="n">
        <v>39514</v>
      </c>
      <c r="L775" s="14" t="n">
        <v>5466</v>
      </c>
      <c r="M775" s="16" t="n">
        <v>79</v>
      </c>
      <c r="N775" s="11" t="n">
        <v>0</v>
      </c>
      <c r="O775" s="11" t="n">
        <v>0.13</v>
      </c>
      <c r="P775" s="11" t="n">
        <v>9.96</v>
      </c>
      <c r="Q775" s="25"/>
    </row>
    <row r="776" ht="22.5" customHeight="1">
      <c r="A776" s="77"/>
      <c r="B776" s="33"/>
      <c r="C776" s="12" t="n">
        <v>12038500</v>
      </c>
      <c r="D776" s="12" t="s">
        <v>71</v>
      </c>
      <c r="E776" s="12" t="s">
        <v>14</v>
      </c>
      <c r="F776" s="12" t="s">
        <v>15</v>
      </c>
      <c r="G776" s="23" t="n">
        <v>0.4</v>
      </c>
      <c r="H776" s="13" t="n">
        <v>100</v>
      </c>
      <c r="I776" s="20" t="n">
        <f>G776*H776*7</f>
        <v>280</v>
      </c>
      <c r="J776" s="12" t="s">
        <v>119</v>
      </c>
      <c r="K776" s="16" t="n">
        <v>8</v>
      </c>
      <c r="L776" s="14" t="n">
        <v>1</v>
      </c>
      <c r="M776" s="14" t="n">
        <v>0</v>
      </c>
      <c r="N776" s="11" t="n">
        <v>0</v>
      </c>
      <c r="O776" s="11" t="n">
        <v>0</v>
      </c>
      <c r="P776" s="11" t="n">
        <v>0</v>
      </c>
      <c r="Q776" s="22" t="n">
        <f>M778/H776</f>
        <v>0.05</v>
      </c>
    </row>
    <row r="777" ht="22.5" customHeight="1">
      <c r="A777" s="77"/>
      <c r="B777" s="33"/>
      <c r="C777" s="12"/>
      <c r="D777" s="19"/>
      <c r="E777" s="19"/>
      <c r="F777" s="19"/>
      <c r="G777" s="28"/>
      <c r="H777" s="28"/>
      <c r="I777" s="19"/>
      <c r="J777" s="12" t="s">
        <v>120</v>
      </c>
      <c r="K777" s="16" t="n">
        <v>528</v>
      </c>
      <c r="L777" s="14" t="n">
        <v>23</v>
      </c>
      <c r="M777" s="16" t="n">
        <v>2</v>
      </c>
      <c r="N777" s="11" t="n">
        <v>0.035</v>
      </c>
      <c r="O777" s="11" t="n">
        <v>0.4</v>
      </c>
      <c r="P777" s="11" t="n">
        <v>0.8</v>
      </c>
      <c r="Q777" s="25"/>
    </row>
    <row r="778" ht="22.5" customHeight="1">
      <c r="A778" s="77"/>
      <c r="B778" s="33"/>
      <c r="C778" s="12"/>
      <c r="D778" s="19"/>
      <c r="E778" s="19"/>
      <c r="F778" s="19"/>
      <c r="G778" s="28"/>
      <c r="H778" s="28"/>
      <c r="I778" s="19"/>
      <c r="J778" s="12" t="s">
        <v>121</v>
      </c>
      <c r="K778" s="16" t="n">
        <v>1260</v>
      </c>
      <c r="L778" s="14" t="n">
        <v>66</v>
      </c>
      <c r="M778" s="16" t="n">
        <v>5</v>
      </c>
      <c r="N778" s="11" t="n">
        <v>0.03</v>
      </c>
      <c r="O778" s="11" t="n">
        <v>0.4</v>
      </c>
      <c r="P778" s="11" t="n">
        <v>2</v>
      </c>
      <c r="Q778" s="25"/>
    </row>
    <row r="779" ht="22.5" customHeight="1">
      <c r="A779" s="77"/>
      <c r="B779" s="33"/>
      <c r="C779" s="12" t="n">
        <v>91565943</v>
      </c>
      <c r="D779" s="12" t="s">
        <v>69</v>
      </c>
      <c r="E779" s="12" t="s">
        <v>47</v>
      </c>
      <c r="F779" s="12" t="s">
        <v>15</v>
      </c>
      <c r="G779" s="23" t="n">
        <v>0.14</v>
      </c>
      <c r="H779" s="13" t="n">
        <v>200</v>
      </c>
      <c r="I779" s="20" t="n">
        <f>G779*H779*7</f>
        <v>196</v>
      </c>
      <c r="J779" s="12" t="s">
        <v>119</v>
      </c>
      <c r="K779" s="16" t="s">
        <v>136</v>
      </c>
      <c r="L779" s="14"/>
      <c r="M779" s="16"/>
      <c r="N779" s="11"/>
      <c r="O779" s="11"/>
      <c r="P779" s="11"/>
      <c r="Q779" s="22" t="n">
        <f>M781/H779</f>
        <v>0.005</v>
      </c>
    </row>
    <row r="780" ht="22.5" customHeight="1">
      <c r="A780" s="77"/>
      <c r="B780" s="33"/>
      <c r="C780" s="12"/>
      <c r="D780" s="19"/>
      <c r="E780" s="19"/>
      <c r="F780" s="19"/>
      <c r="G780" s="28"/>
      <c r="H780" s="28"/>
      <c r="I780" s="19"/>
      <c r="J780" s="12" t="s">
        <v>120</v>
      </c>
      <c r="K780" s="16" t="s">
        <v>136</v>
      </c>
      <c r="L780" s="14"/>
      <c r="M780" s="16"/>
      <c r="N780" s="11"/>
      <c r="O780" s="11"/>
      <c r="P780" s="11"/>
      <c r="Q780" s="25"/>
    </row>
    <row r="781" ht="22.5" customHeight="1">
      <c r="A781" s="77"/>
      <c r="B781" s="33"/>
      <c r="C781" s="12"/>
      <c r="D781" s="19"/>
      <c r="E781" s="19"/>
      <c r="F781" s="19"/>
      <c r="G781" s="28"/>
      <c r="H781" s="28"/>
      <c r="I781" s="19"/>
      <c r="J781" s="12" t="s">
        <v>121</v>
      </c>
      <c r="K781" s="16" t="n">
        <v>8696</v>
      </c>
      <c r="L781" s="14" t="n">
        <v>851</v>
      </c>
      <c r="M781" s="16" t="n">
        <v>1</v>
      </c>
      <c r="N781" s="11" t="n">
        <v>0</v>
      </c>
      <c r="O781" s="11" t="n">
        <v>0</v>
      </c>
      <c r="P781" s="11" t="n">
        <v>0</v>
      </c>
      <c r="Q781" s="25"/>
    </row>
    <row r="782" ht="22.5" customHeight="1">
      <c r="A782" s="77"/>
      <c r="B782" s="33"/>
      <c r="C782" s="12" t="n">
        <v>91565944</v>
      </c>
      <c r="D782" s="12" t="s">
        <v>69</v>
      </c>
      <c r="E782" s="12" t="s">
        <v>14</v>
      </c>
      <c r="F782" s="12" t="s">
        <v>15</v>
      </c>
      <c r="G782" s="23" t="n">
        <v>0.15</v>
      </c>
      <c r="H782" s="13" t="n">
        <v>160</v>
      </c>
      <c r="I782" s="20" t="n">
        <f>G782*H782*7</f>
        <v>168</v>
      </c>
      <c r="J782" s="12" t="s">
        <v>119</v>
      </c>
      <c r="K782" s="16" t="s">
        <v>136</v>
      </c>
      <c r="L782" s="14"/>
      <c r="M782" s="16"/>
      <c r="N782" s="11"/>
      <c r="O782" s="11"/>
      <c r="P782" s="11"/>
      <c r="Q782" s="22" t="n">
        <f>M784/H782</f>
        <v>0.01875</v>
      </c>
    </row>
    <row r="783" ht="22.5" customHeight="1">
      <c r="A783" s="77"/>
      <c r="B783" s="33"/>
      <c r="C783" s="12"/>
      <c r="D783" s="19"/>
      <c r="E783" s="19"/>
      <c r="F783" s="19"/>
      <c r="G783" s="28"/>
      <c r="H783" s="28"/>
      <c r="I783" s="19"/>
      <c r="J783" s="12" t="s">
        <v>120</v>
      </c>
      <c r="K783" s="16" t="s">
        <v>136</v>
      </c>
      <c r="L783" s="14"/>
      <c r="M783" s="16"/>
      <c r="N783" s="11"/>
      <c r="O783" s="11"/>
      <c r="P783" s="11"/>
      <c r="Q783" s="25"/>
    </row>
    <row r="784" ht="22.5" customHeight="1">
      <c r="A784" s="77"/>
      <c r="B784" s="33"/>
      <c r="C784" s="12"/>
      <c r="D784" s="19"/>
      <c r="E784" s="19"/>
      <c r="F784" s="19"/>
      <c r="G784" s="28"/>
      <c r="H784" s="28"/>
      <c r="I784" s="19"/>
      <c r="J784" s="12" t="s">
        <v>121</v>
      </c>
      <c r="K784" s="16" t="n">
        <v>10960</v>
      </c>
      <c r="L784" s="14" t="n">
        <v>411</v>
      </c>
      <c r="M784" s="16" t="n">
        <v>3</v>
      </c>
      <c r="N784" s="11" t="n">
        <v>0.001</v>
      </c>
      <c r="O784" s="11" t="n">
        <v>0.1</v>
      </c>
      <c r="P784" s="11" t="n">
        <v>0.3</v>
      </c>
      <c r="Q784" s="25"/>
    </row>
    <row r="785" ht="22.5" customHeight="1">
      <c r="A785" s="77"/>
      <c r="B785" s="33"/>
      <c r="C785" s="12" t="n">
        <v>91565945</v>
      </c>
      <c r="D785" s="12" t="s">
        <v>69</v>
      </c>
      <c r="E785" s="12" t="s">
        <v>39</v>
      </c>
      <c r="F785" s="12" t="s">
        <v>15</v>
      </c>
      <c r="G785" s="23" t="n">
        <v>0.12</v>
      </c>
      <c r="H785" s="13" t="n">
        <v>200</v>
      </c>
      <c r="I785" s="20" t="n">
        <f>G785*H785*7</f>
        <v>168</v>
      </c>
      <c r="J785" s="12" t="s">
        <v>119</v>
      </c>
      <c r="K785" s="16" t="s">
        <v>136</v>
      </c>
      <c r="L785" s="14"/>
      <c r="M785" s="16"/>
      <c r="N785" s="11"/>
      <c r="O785" s="11"/>
      <c r="P785" s="11"/>
      <c r="Q785" s="22" t="n">
        <f>M787/H785</f>
        <v>0.005</v>
      </c>
    </row>
    <row r="786" ht="22.5" customHeight="1">
      <c r="A786" s="77"/>
      <c r="B786" s="33"/>
      <c r="C786" s="12"/>
      <c r="D786" s="19"/>
      <c r="E786" s="19"/>
      <c r="F786" s="19"/>
      <c r="G786" s="28"/>
      <c r="H786" s="28"/>
      <c r="I786" s="19"/>
      <c r="J786" s="12" t="s">
        <v>120</v>
      </c>
      <c r="K786" s="16" t="s">
        <v>136</v>
      </c>
      <c r="L786" s="14"/>
      <c r="M786" s="16"/>
      <c r="N786" s="11"/>
      <c r="O786" s="11"/>
      <c r="P786" s="11"/>
      <c r="Q786" s="25"/>
    </row>
    <row r="787" ht="22.5" customHeight="1">
      <c r="A787" s="77"/>
      <c r="B787" s="33"/>
      <c r="C787" s="12"/>
      <c r="D787" s="19"/>
      <c r="E787" s="19"/>
      <c r="F787" s="19"/>
      <c r="G787" s="28"/>
      <c r="H787" s="28"/>
      <c r="I787" s="19"/>
      <c r="J787" s="12" t="s">
        <v>121</v>
      </c>
      <c r="K787" s="16" t="n">
        <v>84583</v>
      </c>
      <c r="L787" s="14" t="n">
        <v>11740</v>
      </c>
      <c r="M787" s="16" t="n">
        <v>1</v>
      </c>
      <c r="N787" s="11" t="n">
        <v>0</v>
      </c>
      <c r="O787" s="11" t="n">
        <v>0</v>
      </c>
      <c r="P787" s="11" t="n">
        <v>0</v>
      </c>
      <c r="Q787" s="25"/>
    </row>
    <row r="788" ht="22.5" customHeight="1">
      <c r="A788" s="77"/>
      <c r="B788" s="33"/>
      <c r="C788" s="12" t="n">
        <v>91551845</v>
      </c>
      <c r="D788" s="12" t="s">
        <v>69</v>
      </c>
      <c r="E788" s="12" t="s">
        <v>11</v>
      </c>
      <c r="F788" s="12" t="s">
        <v>15</v>
      </c>
      <c r="G788" s="23" t="n">
        <v>0.14</v>
      </c>
      <c r="H788" s="13" t="n">
        <v>150</v>
      </c>
      <c r="I788" s="20" t="n">
        <f>G788*H788*7</f>
        <v>147</v>
      </c>
      <c r="J788" s="12" t="s">
        <v>119</v>
      </c>
      <c r="K788" s="16" t="s">
        <v>136</v>
      </c>
      <c r="L788" s="14"/>
      <c r="M788" s="16"/>
      <c r="N788" s="11"/>
      <c r="O788" s="11"/>
      <c r="P788" s="11"/>
      <c r="Q788" s="22" t="n">
        <f>M790/H788</f>
        <v>0.00666666666666667</v>
      </c>
    </row>
    <row r="789" ht="22.5" customHeight="1">
      <c r="A789" s="77"/>
      <c r="B789" s="33"/>
      <c r="C789" s="12"/>
      <c r="D789" s="19"/>
      <c r="E789" s="19"/>
      <c r="F789" s="19"/>
      <c r="G789" s="28"/>
      <c r="H789" s="28"/>
      <c r="I789" s="19"/>
      <c r="J789" s="12" t="s">
        <v>120</v>
      </c>
      <c r="K789" s="16" t="s">
        <v>136</v>
      </c>
      <c r="L789" s="14"/>
      <c r="M789" s="16"/>
      <c r="N789" s="11"/>
      <c r="O789" s="11"/>
      <c r="P789" s="11"/>
      <c r="Q789" s="25"/>
    </row>
    <row r="790" ht="22.5" customHeight="1">
      <c r="A790" s="77"/>
      <c r="B790" s="33"/>
      <c r="C790" s="12"/>
      <c r="D790" s="19"/>
      <c r="E790" s="19"/>
      <c r="F790" s="19"/>
      <c r="G790" s="28"/>
      <c r="H790" s="28"/>
      <c r="I790" s="19"/>
      <c r="J790" s="12" t="s">
        <v>121</v>
      </c>
      <c r="K790" s="16" t="n">
        <v>12509</v>
      </c>
      <c r="L790" s="14" t="n">
        <v>857</v>
      </c>
      <c r="M790" s="16" t="n">
        <v>1</v>
      </c>
      <c r="N790" s="11" t="n">
        <v>0</v>
      </c>
      <c r="O790" s="11" t="n">
        <v>0</v>
      </c>
      <c r="P790" s="11" t="n">
        <v>0</v>
      </c>
      <c r="Q790" s="25"/>
    </row>
    <row r="791" ht="22.5" customHeight="1">
      <c r="A791" s="77"/>
      <c r="B791" s="33"/>
      <c r="C791" s="12" t="n">
        <v>91565946</v>
      </c>
      <c r="D791" s="12" t="s">
        <v>69</v>
      </c>
      <c r="E791" s="12" t="s">
        <v>17</v>
      </c>
      <c r="F791" s="12" t="s">
        <v>15</v>
      </c>
      <c r="G791" s="23" t="n">
        <v>0.17</v>
      </c>
      <c r="H791" s="13" t="n">
        <v>300</v>
      </c>
      <c r="I791" s="20" t="n">
        <f>G791*H791*7</f>
        <v>357</v>
      </c>
      <c r="J791" s="12" t="s">
        <v>119</v>
      </c>
      <c r="K791" s="16" t="s">
        <v>136</v>
      </c>
      <c r="L791" s="14"/>
      <c r="M791" s="16"/>
      <c r="N791" s="11"/>
      <c r="O791" s="11"/>
      <c r="P791" s="11"/>
      <c r="Q791" s="22" t="n">
        <f>M793/H791</f>
        <v>0.00666666666666667</v>
      </c>
    </row>
    <row r="792" ht="22.5" customHeight="1">
      <c r="A792" s="77"/>
      <c r="B792" s="33"/>
      <c r="C792" s="12"/>
      <c r="D792" s="19"/>
      <c r="E792" s="19"/>
      <c r="F792" s="19"/>
      <c r="G792" s="28"/>
      <c r="H792" s="28"/>
      <c r="I792" s="19"/>
      <c r="J792" s="12" t="s">
        <v>120</v>
      </c>
      <c r="K792" s="16" t="s">
        <v>136</v>
      </c>
      <c r="L792" s="14"/>
      <c r="M792" s="16"/>
      <c r="N792" s="11"/>
      <c r="O792" s="11"/>
      <c r="P792" s="11"/>
      <c r="Q792" s="25"/>
    </row>
    <row r="793" ht="22.5" customHeight="1">
      <c r="A793" s="77"/>
      <c r="B793" s="33"/>
      <c r="C793" s="12"/>
      <c r="D793" s="19"/>
      <c r="E793" s="19"/>
      <c r="F793" s="19"/>
      <c r="G793" s="28"/>
      <c r="H793" s="28"/>
      <c r="I793" s="19"/>
      <c r="J793" s="12" t="s">
        <v>121</v>
      </c>
      <c r="K793" s="16" t="n">
        <v>11563</v>
      </c>
      <c r="L793" s="14" t="n">
        <v>678</v>
      </c>
      <c r="M793" s="16" t="n">
        <v>2</v>
      </c>
      <c r="N793" s="11" t="n">
        <v>0</v>
      </c>
      <c r="O793" s="11" t="n">
        <v>0.085</v>
      </c>
      <c r="P793" s="11" t="n">
        <v>0.17</v>
      </c>
      <c r="Q793" s="25"/>
    </row>
    <row r="794" ht="22.5" customHeight="1">
      <c r="A794" s="77"/>
      <c r="B794" s="33"/>
      <c r="C794" s="12" t="n">
        <v>91565949</v>
      </c>
      <c r="D794" s="12" t="s">
        <v>69</v>
      </c>
      <c r="E794" s="12" t="s">
        <v>63</v>
      </c>
      <c r="F794" s="12" t="s">
        <v>15</v>
      </c>
      <c r="G794" s="23" t="n">
        <v>0.15</v>
      </c>
      <c r="H794" s="13" t="n">
        <v>50</v>
      </c>
      <c r="I794" s="20" t="n">
        <f>G794*H794*7</f>
        <v>52.5</v>
      </c>
      <c r="J794" s="12" t="s">
        <v>119</v>
      </c>
      <c r="K794" s="16" t="s">
        <v>136</v>
      </c>
      <c r="L794" s="14"/>
      <c r="M794" s="16"/>
      <c r="N794" s="11"/>
      <c r="O794" s="11"/>
      <c r="P794" s="11"/>
      <c r="Q794" s="22" t="n">
        <f>M796/H794</f>
        <v>0.12</v>
      </c>
    </row>
    <row r="795" ht="22.5" customHeight="1">
      <c r="A795" s="77"/>
      <c r="B795" s="33"/>
      <c r="C795" s="12"/>
      <c r="D795" s="19"/>
      <c r="E795" s="19"/>
      <c r="F795" s="19"/>
      <c r="G795" s="28"/>
      <c r="H795" s="28"/>
      <c r="I795" s="19"/>
      <c r="J795" s="12" t="s">
        <v>120</v>
      </c>
      <c r="K795" s="16" t="s">
        <v>136</v>
      </c>
      <c r="L795" s="14"/>
      <c r="M795" s="16"/>
      <c r="N795" s="11"/>
      <c r="O795" s="11"/>
      <c r="P795" s="11"/>
      <c r="Q795" s="25"/>
    </row>
    <row r="796" ht="22.5" customHeight="1">
      <c r="A796" s="77"/>
      <c r="B796" s="33"/>
      <c r="C796" s="12"/>
      <c r="D796" s="19"/>
      <c r="E796" s="19"/>
      <c r="F796" s="19"/>
      <c r="G796" s="28"/>
      <c r="H796" s="28"/>
      <c r="I796" s="19"/>
      <c r="J796" s="12" t="s">
        <v>121</v>
      </c>
      <c r="K796" s="16" t="n">
        <v>27740</v>
      </c>
      <c r="L796" s="14" t="n">
        <v>2369</v>
      </c>
      <c r="M796" s="16" t="n">
        <v>6</v>
      </c>
      <c r="N796" s="11" t="n">
        <v>0</v>
      </c>
      <c r="O796" s="11" t="n">
        <v>0.125</v>
      </c>
      <c r="P796" s="11" t="n">
        <v>0.75</v>
      </c>
      <c r="Q796" s="25"/>
    </row>
    <row r="797" ht="22.5" customHeight="1">
      <c r="A797" s="77"/>
      <c r="B797" s="75" t="s">
        <v>132</v>
      </c>
      <c r="C797" s="12" t="n">
        <v>6395488</v>
      </c>
      <c r="D797" s="12" t="s">
        <v>42</v>
      </c>
      <c r="E797" s="12" t="s">
        <v>14</v>
      </c>
      <c r="F797" s="12" t="s">
        <v>15</v>
      </c>
      <c r="G797" s="23" t="n">
        <v>0.3</v>
      </c>
      <c r="H797" s="12" t="n">
        <v>200</v>
      </c>
      <c r="I797" s="20" t="n">
        <f>G797*H797*7</f>
        <v>420</v>
      </c>
      <c r="J797" s="12" t="s">
        <v>119</v>
      </c>
      <c r="K797" s="14" t="n">
        <v>29</v>
      </c>
      <c r="L797" s="14" t="n">
        <v>6</v>
      </c>
      <c r="M797" s="15" t="n">
        <v>0</v>
      </c>
      <c r="N797" s="11" t="n">
        <v>0</v>
      </c>
      <c r="O797" s="11" t="n">
        <v>0</v>
      </c>
      <c r="P797" s="11" t="n">
        <v>0</v>
      </c>
      <c r="Q797" s="22" t="n">
        <f>M799/H797</f>
        <v>1</v>
      </c>
    </row>
    <row r="798" ht="22.5" customHeight="1">
      <c r="A798" s="77"/>
      <c r="B798" s="33"/>
      <c r="C798" s="12"/>
      <c r="D798" s="19"/>
      <c r="E798" s="19"/>
      <c r="F798" s="19"/>
      <c r="G798" s="28"/>
      <c r="H798" s="19"/>
      <c r="I798" s="19"/>
      <c r="J798" s="12" t="s">
        <v>120</v>
      </c>
      <c r="K798" s="14" t="n">
        <v>46008</v>
      </c>
      <c r="L798" s="14" t="n">
        <v>17754</v>
      </c>
      <c r="M798" s="10" t="n">
        <v>200</v>
      </c>
      <c r="N798" s="11" t="n">
        <v>0.003</v>
      </c>
      <c r="O798" s="11" t="n">
        <v>0.3</v>
      </c>
      <c r="P798" s="11" t="n">
        <v>60</v>
      </c>
      <c r="Q798" s="25"/>
    </row>
    <row r="799" ht="22.5" customHeight="1">
      <c r="A799" s="77"/>
      <c r="B799" s="33"/>
      <c r="C799" s="12"/>
      <c r="D799" s="19"/>
      <c r="E799" s="19"/>
      <c r="F799" s="19"/>
      <c r="G799" s="28"/>
      <c r="H799" s="19"/>
      <c r="I799" s="19"/>
      <c r="J799" s="12" t="s">
        <v>121</v>
      </c>
      <c r="K799" s="14" t="n">
        <v>49179</v>
      </c>
      <c r="L799" s="14" t="n">
        <v>18135</v>
      </c>
      <c r="M799" s="10" t="n">
        <v>200</v>
      </c>
      <c r="N799" s="11" t="n">
        <v>0.003</v>
      </c>
      <c r="O799" s="11" t="n">
        <v>0.3</v>
      </c>
      <c r="P799" s="11" t="n">
        <v>60</v>
      </c>
      <c r="Q799" s="25"/>
    </row>
    <row r="800" ht="22.5" customHeight="1">
      <c r="A800" s="77"/>
      <c r="B800" s="33"/>
      <c r="C800" s="12" t="n">
        <v>8291713</v>
      </c>
      <c r="D800" s="12" t="s">
        <v>43</v>
      </c>
      <c r="E800" s="12" t="s">
        <v>14</v>
      </c>
      <c r="F800" s="12" t="s">
        <v>15</v>
      </c>
      <c r="G800" s="23" t="n">
        <v>0.14</v>
      </c>
      <c r="H800" s="12" t="n">
        <v>2000</v>
      </c>
      <c r="I800" s="20" t="n">
        <f>G800*H800*7</f>
        <v>1960</v>
      </c>
      <c r="J800" s="12" t="s">
        <v>119</v>
      </c>
      <c r="K800" s="14" t="n">
        <v>121</v>
      </c>
      <c r="L800" s="14" t="n">
        <v>24</v>
      </c>
      <c r="M800" s="15" t="n">
        <v>3</v>
      </c>
      <c r="N800" s="11" t="n">
        <v>0.017</v>
      </c>
      <c r="O800" s="11" t="n">
        <v>0.135</v>
      </c>
      <c r="P800" s="11" t="n">
        <v>0.405</v>
      </c>
      <c r="Q800" s="22" t="n">
        <f>M802/H800</f>
        <v>0.75</v>
      </c>
    </row>
    <row r="801" ht="22.5" customHeight="1">
      <c r="A801" s="77"/>
      <c r="B801" s="33"/>
      <c r="C801" s="12"/>
      <c r="D801" s="19"/>
      <c r="E801" s="19"/>
      <c r="F801" s="19"/>
      <c r="G801" s="28"/>
      <c r="H801" s="19"/>
      <c r="I801" s="19"/>
      <c r="J801" s="12" t="s">
        <v>120</v>
      </c>
      <c r="K801" s="14" t="n">
        <v>43117</v>
      </c>
      <c r="L801" s="14" t="n">
        <v>14063</v>
      </c>
      <c r="M801" s="14" t="n">
        <v>529</v>
      </c>
      <c r="N801" s="11" t="n">
        <v>0.005</v>
      </c>
      <c r="O801" s="11" t="n">
        <v>0.135</v>
      </c>
      <c r="P801" s="11" t="n">
        <v>71.415</v>
      </c>
      <c r="Q801" s="25"/>
    </row>
    <row r="802" ht="22.5" customHeight="1">
      <c r="A802" s="77"/>
      <c r="B802" s="33"/>
      <c r="C802" s="12"/>
      <c r="D802" s="19"/>
      <c r="E802" s="19"/>
      <c r="F802" s="19"/>
      <c r="G802" s="28"/>
      <c r="H802" s="19"/>
      <c r="I802" s="19"/>
      <c r="J802" s="12" t="s">
        <v>121</v>
      </c>
      <c r="K802" s="14" t="n">
        <v>99692</v>
      </c>
      <c r="L802" s="14" t="n">
        <v>31753</v>
      </c>
      <c r="M802" s="14" t="n">
        <v>1500</v>
      </c>
      <c r="N802" s="11" t="n">
        <v>0.006</v>
      </c>
      <c r="O802" s="11" t="n">
        <v>0.135</v>
      </c>
      <c r="P802" s="11" t="n">
        <v>202.5</v>
      </c>
      <c r="Q802" s="25"/>
    </row>
    <row r="803" ht="22.5" customHeight="1">
      <c r="A803" s="77"/>
      <c r="B803" s="33"/>
      <c r="C803" s="12" t="n">
        <v>8566541</v>
      </c>
      <c r="D803" s="12" t="s">
        <v>73</v>
      </c>
      <c r="E803" s="12" t="s">
        <v>14</v>
      </c>
      <c r="F803" s="12" t="s">
        <v>26</v>
      </c>
      <c r="G803" s="23" t="n">
        <v>0.13</v>
      </c>
      <c r="H803" s="12" t="n">
        <v>500</v>
      </c>
      <c r="I803" s="20" t="n">
        <f>G803*H803*7</f>
        <v>455</v>
      </c>
      <c r="J803" s="12" t="s">
        <v>119</v>
      </c>
      <c r="K803" s="14" t="n">
        <v>11259</v>
      </c>
      <c r="L803" s="14" t="n">
        <v>143</v>
      </c>
      <c r="M803" s="15" t="n">
        <v>2</v>
      </c>
      <c r="N803" s="11" t="n">
        <v>0.02</v>
      </c>
      <c r="O803" s="11" t="n">
        <v>1.55</v>
      </c>
      <c r="P803" s="11" t="n">
        <v>3.11</v>
      </c>
      <c r="Q803" s="22" t="n">
        <f>M805/H803</f>
        <v>0.572</v>
      </c>
    </row>
    <row r="804" ht="22.5" customHeight="1">
      <c r="A804" s="77"/>
      <c r="B804" s="33"/>
      <c r="C804" s="12"/>
      <c r="D804" s="19"/>
      <c r="E804" s="19"/>
      <c r="F804" s="19"/>
      <c r="G804" s="28"/>
      <c r="H804" s="19"/>
      <c r="I804" s="19"/>
      <c r="J804" s="12" t="s">
        <v>120</v>
      </c>
      <c r="K804" s="14" t="n">
        <v>79261</v>
      </c>
      <c r="L804" s="14" t="n">
        <v>809</v>
      </c>
      <c r="M804" s="15" t="n">
        <v>100</v>
      </c>
      <c r="N804" s="11" t="n">
        <v>0.02</v>
      </c>
      <c r="O804" s="11" t="n">
        <v>0.17</v>
      </c>
      <c r="P804" s="11" t="n">
        <v>17.04</v>
      </c>
      <c r="Q804" s="25"/>
    </row>
    <row r="805" ht="22.5" customHeight="1">
      <c r="A805" s="77"/>
      <c r="B805" s="33"/>
      <c r="C805" s="12"/>
      <c r="D805" s="19"/>
      <c r="E805" s="19"/>
      <c r="F805" s="19"/>
      <c r="G805" s="28"/>
      <c r="H805" s="19"/>
      <c r="I805" s="19"/>
      <c r="J805" s="12" t="s">
        <v>121</v>
      </c>
      <c r="K805" s="14" t="n">
        <v>185622</v>
      </c>
      <c r="L805" s="14" t="n">
        <v>1690</v>
      </c>
      <c r="M805" s="14" t="n">
        <v>286</v>
      </c>
      <c r="N805" s="11" t="n">
        <v>0.02</v>
      </c>
      <c r="O805" s="11" t="n">
        <v>0.11</v>
      </c>
      <c r="P805" s="11" t="n">
        <v>32.59</v>
      </c>
      <c r="Q805" s="25"/>
    </row>
    <row r="806" ht="22.5" customHeight="1">
      <c r="A806" s="77"/>
      <c r="B806" s="33"/>
      <c r="C806" s="12" t="n">
        <v>8566084</v>
      </c>
      <c r="D806" s="12" t="s">
        <v>74</v>
      </c>
      <c r="E806" s="12" t="s">
        <v>29</v>
      </c>
      <c r="F806" s="12" t="s">
        <v>15</v>
      </c>
      <c r="G806" s="23" t="n">
        <v>0.12</v>
      </c>
      <c r="H806" s="12" t="n">
        <v>100</v>
      </c>
      <c r="I806" s="20" t="n">
        <f>G806*H806*7</f>
        <v>84</v>
      </c>
      <c r="J806" s="12" t="s">
        <v>119</v>
      </c>
      <c r="K806" s="14" t="n">
        <v>1545</v>
      </c>
      <c r="L806" s="14" t="n">
        <v>557</v>
      </c>
      <c r="M806" s="15" t="n">
        <v>9</v>
      </c>
      <c r="N806" s="11" t="n">
        <v>0.002</v>
      </c>
      <c r="O806" s="11" t="n">
        <v>0.12</v>
      </c>
      <c r="P806" s="11" t="n">
        <v>1.08</v>
      </c>
      <c r="Q806" s="22" t="n">
        <f>M808/H806</f>
        <v>1</v>
      </c>
    </row>
    <row r="807" ht="22.5" customHeight="1">
      <c r="A807" s="77"/>
      <c r="B807" s="33"/>
      <c r="C807" s="12"/>
      <c r="D807" s="19"/>
      <c r="E807" s="19"/>
      <c r="F807" s="19"/>
      <c r="G807" s="28"/>
      <c r="H807" s="19"/>
      <c r="I807" s="19"/>
      <c r="J807" s="12" t="s">
        <v>120</v>
      </c>
      <c r="K807" s="14" t="n">
        <v>30661</v>
      </c>
      <c r="L807" s="14" t="n">
        <v>10633</v>
      </c>
      <c r="M807" s="15" t="n">
        <v>100</v>
      </c>
      <c r="N807" s="11" t="n">
        <v>0.001</v>
      </c>
      <c r="O807" s="11" t="n">
        <v>0.12</v>
      </c>
      <c r="P807" s="11" t="n">
        <v>12</v>
      </c>
      <c r="Q807" s="25"/>
    </row>
    <row r="808" ht="22.5" customHeight="1">
      <c r="A808" s="77"/>
      <c r="B808" s="33"/>
      <c r="C808" s="12"/>
      <c r="D808" s="19"/>
      <c r="E808" s="19"/>
      <c r="F808" s="19"/>
      <c r="G808" s="28"/>
      <c r="H808" s="19"/>
      <c r="I808" s="19"/>
      <c r="J808" s="12" t="s">
        <v>121</v>
      </c>
      <c r="K808" s="14" t="n">
        <v>48617</v>
      </c>
      <c r="L808" s="14" t="n">
        <v>14451</v>
      </c>
      <c r="M808" s="15" t="n">
        <v>100</v>
      </c>
      <c r="N808" s="11" t="n">
        <v>0.001</v>
      </c>
      <c r="O808" s="11" t="n">
        <v>0.12</v>
      </c>
      <c r="P808" s="11" t="n">
        <v>12</v>
      </c>
      <c r="Q808" s="25"/>
    </row>
    <row r="809" ht="22.5" customHeight="1">
      <c r="A809" s="77"/>
      <c r="B809" s="33"/>
      <c r="C809" s="12" t="n">
        <v>2937658</v>
      </c>
      <c r="D809" s="12" t="s">
        <v>75</v>
      </c>
      <c r="E809" s="12" t="s">
        <v>14</v>
      </c>
      <c r="F809" s="12" t="s">
        <v>15</v>
      </c>
      <c r="G809" s="23" t="n">
        <v>0.15</v>
      </c>
      <c r="H809" s="12" t="n">
        <v>100</v>
      </c>
      <c r="I809" s="20" t="n">
        <f>G809*H809*7</f>
        <v>105</v>
      </c>
      <c r="J809" s="12" t="s">
        <v>119</v>
      </c>
      <c r="K809" s="14" t="s">
        <v>133</v>
      </c>
      <c r="L809" s="14"/>
      <c r="M809" s="15"/>
      <c r="N809" s="11"/>
      <c r="O809" s="11"/>
      <c r="P809" s="11"/>
      <c r="Q809" s="22" t="n">
        <f>M811/H809</f>
        <v>1</v>
      </c>
    </row>
    <row r="810" ht="22.5" customHeight="1">
      <c r="A810" s="77"/>
      <c r="B810" s="33"/>
      <c r="C810" s="12"/>
      <c r="D810" s="19"/>
      <c r="E810" s="19"/>
      <c r="F810" s="19"/>
      <c r="G810" s="28"/>
      <c r="H810" s="19"/>
      <c r="I810" s="19"/>
      <c r="J810" s="12" t="s">
        <v>120</v>
      </c>
      <c r="K810" s="14" t="n">
        <v>3694</v>
      </c>
      <c r="L810" s="14" t="n">
        <v>1809</v>
      </c>
      <c r="M810" s="15" t="n">
        <v>100</v>
      </c>
      <c r="N810" s="11" t="n">
        <v>0.007</v>
      </c>
      <c r="O810" s="11" t="n">
        <v>0.123</v>
      </c>
      <c r="P810" s="11" t="n">
        <v>12.3</v>
      </c>
      <c r="Q810" s="25"/>
    </row>
    <row r="811" ht="22.5" customHeight="1">
      <c r="A811" s="77"/>
      <c r="B811" s="33"/>
      <c r="C811" s="12"/>
      <c r="D811" s="19"/>
      <c r="E811" s="19"/>
      <c r="F811" s="19"/>
      <c r="G811" s="28"/>
      <c r="H811" s="19"/>
      <c r="I811" s="19"/>
      <c r="J811" s="12" t="s">
        <v>121</v>
      </c>
      <c r="K811" s="14" t="n">
        <v>3696</v>
      </c>
      <c r="L811" s="14" t="n">
        <v>1814</v>
      </c>
      <c r="M811" s="15" t="n">
        <v>100</v>
      </c>
      <c r="N811" s="11" t="n">
        <v>0.007</v>
      </c>
      <c r="O811" s="11" t="n">
        <v>0.123</v>
      </c>
      <c r="P811" s="11" t="n">
        <v>12.3</v>
      </c>
      <c r="Q811" s="25"/>
    </row>
    <row r="812" ht="22.5" customHeight="1">
      <c r="A812" s="77"/>
      <c r="B812" s="33"/>
      <c r="C812" s="12" t="n">
        <v>6706444</v>
      </c>
      <c r="D812" s="12" t="s">
        <v>76</v>
      </c>
      <c r="E812" s="12" t="s">
        <v>77</v>
      </c>
      <c r="F812" s="12" t="s">
        <v>12</v>
      </c>
      <c r="G812" s="23" t="n">
        <v>0.5</v>
      </c>
      <c r="H812" s="12" t="n">
        <v>100</v>
      </c>
      <c r="I812" s="20" t="n">
        <f>G812*H812*7</f>
        <v>350</v>
      </c>
      <c r="J812" s="12" t="s">
        <v>119</v>
      </c>
      <c r="K812" s="14" t="s">
        <v>133</v>
      </c>
      <c r="L812" s="14"/>
      <c r="M812" s="15"/>
      <c r="N812" s="11"/>
      <c r="O812" s="11"/>
      <c r="P812" s="11"/>
      <c r="Q812" s="22" t="n">
        <f>M814/H812</f>
        <v>0.06</v>
      </c>
    </row>
    <row r="813" ht="22.5" customHeight="1">
      <c r="A813" s="77"/>
      <c r="B813" s="33"/>
      <c r="C813" s="12"/>
      <c r="D813" s="19"/>
      <c r="E813" s="19"/>
      <c r="F813" s="19"/>
      <c r="G813" s="28"/>
      <c r="H813" s="19"/>
      <c r="I813" s="19"/>
      <c r="J813" s="12" t="s">
        <v>120</v>
      </c>
      <c r="K813" s="14" t="n">
        <v>22198</v>
      </c>
      <c r="L813" s="14" t="n">
        <v>1708</v>
      </c>
      <c r="M813" s="15" t="n">
        <v>2</v>
      </c>
      <c r="N813" s="11" t="n">
        <v>0.003</v>
      </c>
      <c r="O813" s="11" t="n">
        <v>2.434</v>
      </c>
      <c r="P813" s="11" t="n">
        <v>4.8685</v>
      </c>
      <c r="Q813" s="25"/>
    </row>
    <row r="814" ht="22.5" customHeight="1">
      <c r="A814" s="77"/>
      <c r="B814" s="33"/>
      <c r="C814" s="12"/>
      <c r="D814" s="19"/>
      <c r="E814" s="19"/>
      <c r="F814" s="19"/>
      <c r="G814" s="28"/>
      <c r="H814" s="19"/>
      <c r="I814" s="19"/>
      <c r="J814" s="12" t="s">
        <v>121</v>
      </c>
      <c r="K814" s="14" t="n">
        <v>44441</v>
      </c>
      <c r="L814" s="14" t="n">
        <v>3618</v>
      </c>
      <c r="M814" s="15" t="n">
        <v>6</v>
      </c>
      <c r="N814" s="11" t="n">
        <v>0.002</v>
      </c>
      <c r="O814" s="11" t="n">
        <v>1.255</v>
      </c>
      <c r="P814" s="11" t="n">
        <v>7.5289</v>
      </c>
      <c r="Q814" s="25"/>
    </row>
    <row r="815" ht="22.5" customHeight="1">
      <c r="A815" s="77"/>
      <c r="B815" s="33"/>
      <c r="C815" s="12" t="n">
        <v>5963354</v>
      </c>
      <c r="D815" s="12" t="s">
        <v>76</v>
      </c>
      <c r="E815" s="12" t="s">
        <v>77</v>
      </c>
      <c r="F815" s="12" t="s">
        <v>15</v>
      </c>
      <c r="G815" s="23" t="n">
        <v>0.55</v>
      </c>
      <c r="H815" s="12" t="n">
        <v>500</v>
      </c>
      <c r="I815" s="20" t="n">
        <f>G815*H815*7</f>
        <v>1925</v>
      </c>
      <c r="J815" s="12" t="s">
        <v>119</v>
      </c>
      <c r="K815" s="14" t="n">
        <v>2241</v>
      </c>
      <c r="L815" s="14" t="n">
        <v>236</v>
      </c>
      <c r="M815" s="15" t="n">
        <v>3</v>
      </c>
      <c r="N815" s="11" t="n">
        <v>0.008</v>
      </c>
      <c r="O815" s="11" t="n">
        <v>0.638</v>
      </c>
      <c r="P815" s="11" t="n">
        <v>1.914</v>
      </c>
      <c r="Q815" s="22" t="n">
        <f>M817/H815</f>
        <v>0.566</v>
      </c>
    </row>
    <row r="816" ht="22.5" customHeight="1">
      <c r="A816" s="77"/>
      <c r="B816" s="33"/>
      <c r="C816" s="12"/>
      <c r="D816" s="19"/>
      <c r="E816" s="19"/>
      <c r="F816" s="19"/>
      <c r="G816" s="28"/>
      <c r="H816" s="19"/>
      <c r="I816" s="19"/>
      <c r="J816" s="12" t="s">
        <v>120</v>
      </c>
      <c r="K816" s="14" t="n">
        <v>91518</v>
      </c>
      <c r="L816" s="14" t="n">
        <v>19045</v>
      </c>
      <c r="M816" s="15" t="n">
        <v>99</v>
      </c>
      <c r="N816" s="11" t="n">
        <v>0.003</v>
      </c>
      <c r="O816" s="11" t="n">
        <v>0.597</v>
      </c>
      <c r="P816" s="11" t="n">
        <v>59.148</v>
      </c>
      <c r="Q816" s="25"/>
    </row>
    <row r="817" ht="22.5" customHeight="1">
      <c r="A817" s="77"/>
      <c r="B817" s="33"/>
      <c r="C817" s="12"/>
      <c r="D817" s="19"/>
      <c r="E817" s="19"/>
      <c r="F817" s="19"/>
      <c r="G817" s="28"/>
      <c r="H817" s="19"/>
      <c r="I817" s="19"/>
      <c r="J817" s="12" t="s">
        <v>121</v>
      </c>
      <c r="K817" s="14" t="n">
        <v>228357</v>
      </c>
      <c r="L817" s="14" t="n">
        <v>52737</v>
      </c>
      <c r="M817" s="15" t="n">
        <v>283</v>
      </c>
      <c r="N817" s="11" t="n">
        <v>0.003</v>
      </c>
      <c r="O817" s="11" t="n">
        <v>0.592</v>
      </c>
      <c r="P817" s="11" t="n">
        <v>167.554</v>
      </c>
      <c r="Q817" s="25"/>
    </row>
    <row r="818" ht="22.5" customHeight="1">
      <c r="A818" s="77"/>
      <c r="B818" s="33"/>
      <c r="C818" s="12" t="n">
        <v>9686529</v>
      </c>
      <c r="D818" s="12" t="s">
        <v>76</v>
      </c>
      <c r="E818" s="12" t="s">
        <v>78</v>
      </c>
      <c r="F818" s="12" t="s">
        <v>15</v>
      </c>
      <c r="G818" s="23" t="n">
        <v>0.4</v>
      </c>
      <c r="H818" s="12" t="n">
        <v>200</v>
      </c>
      <c r="I818" s="20" t="n">
        <f>G818*H818*7</f>
        <v>560</v>
      </c>
      <c r="J818" s="12" t="s">
        <v>119</v>
      </c>
      <c r="K818" s="14" t="n">
        <v>415</v>
      </c>
      <c r="L818" s="14" t="n">
        <v>137</v>
      </c>
      <c r="M818" s="15" t="n">
        <v>0</v>
      </c>
      <c r="N818" s="11" t="n">
        <v>0</v>
      </c>
      <c r="O818" s="11" t="n">
        <v>0</v>
      </c>
      <c r="P818" s="11" t="n">
        <v>0</v>
      </c>
      <c r="Q818" s="22" t="n">
        <f>M820/H818</f>
        <v>0.175</v>
      </c>
    </row>
    <row r="819" ht="22.5" customHeight="1">
      <c r="A819" s="77"/>
      <c r="B819" s="33"/>
      <c r="C819" s="12"/>
      <c r="D819" s="19"/>
      <c r="E819" s="19"/>
      <c r="F819" s="19"/>
      <c r="G819" s="28"/>
      <c r="H819" s="19"/>
      <c r="I819" s="19"/>
      <c r="J819" s="12" t="s">
        <v>120</v>
      </c>
      <c r="K819" s="14" t="n">
        <v>14705</v>
      </c>
      <c r="L819" s="14" t="n">
        <v>6197</v>
      </c>
      <c r="M819" s="15" t="n">
        <v>13</v>
      </c>
      <c r="N819" s="11" t="n">
        <v>0.001</v>
      </c>
      <c r="O819" s="11" t="n">
        <v>0.5</v>
      </c>
      <c r="P819" s="11" t="n">
        <v>6.5</v>
      </c>
      <c r="Q819" s="25"/>
    </row>
    <row r="820" ht="22.5" customHeight="1">
      <c r="A820" s="77"/>
      <c r="B820" s="33"/>
      <c r="C820" s="12"/>
      <c r="D820" s="19"/>
      <c r="E820" s="19"/>
      <c r="F820" s="19"/>
      <c r="G820" s="28"/>
      <c r="H820" s="19"/>
      <c r="I820" s="19"/>
      <c r="J820" s="12" t="s">
        <v>121</v>
      </c>
      <c r="K820" s="14" t="n">
        <v>33516</v>
      </c>
      <c r="L820" s="14" t="n">
        <v>12534</v>
      </c>
      <c r="M820" s="15" t="n">
        <v>35</v>
      </c>
      <c r="N820" s="11" t="n">
        <v>0.001</v>
      </c>
      <c r="O820" s="11" t="n">
        <v>0.5</v>
      </c>
      <c r="P820" s="11" t="n">
        <v>17.5</v>
      </c>
      <c r="Q820" s="25"/>
    </row>
    <row r="821" ht="22.5" customHeight="1">
      <c r="A821" s="77"/>
      <c r="B821" s="33"/>
      <c r="C821" s="12" t="n">
        <v>5963400</v>
      </c>
      <c r="D821" s="12" t="s">
        <v>76</v>
      </c>
      <c r="E821" s="12" t="s">
        <v>79</v>
      </c>
      <c r="F821" s="12" t="s">
        <v>15</v>
      </c>
      <c r="G821" s="23" t="n">
        <v>0.2</v>
      </c>
      <c r="H821" s="12" t="n">
        <v>50</v>
      </c>
      <c r="I821" s="20" t="n">
        <f>G821*H821*7</f>
        <v>70</v>
      </c>
      <c r="J821" s="12" t="s">
        <v>119</v>
      </c>
      <c r="K821" s="14" t="n">
        <v>332</v>
      </c>
      <c r="L821" s="14" t="n">
        <v>43</v>
      </c>
      <c r="M821" s="15" t="n">
        <v>2</v>
      </c>
      <c r="N821" s="11" t="n">
        <v>0.009</v>
      </c>
      <c r="O821" s="11" t="n">
        <v>0.2</v>
      </c>
      <c r="P821" s="11" t="n">
        <v>0.4</v>
      </c>
      <c r="Q821" s="22" t="n">
        <f>M823/H821</f>
        <v>1</v>
      </c>
    </row>
    <row r="822" ht="22.5" customHeight="1">
      <c r="A822" s="77"/>
      <c r="B822" s="33"/>
      <c r="C822" s="12"/>
      <c r="D822" s="19"/>
      <c r="E822" s="19"/>
      <c r="F822" s="19"/>
      <c r="G822" s="99"/>
      <c r="H822" s="19"/>
      <c r="I822" s="19"/>
      <c r="J822" s="12" t="s">
        <v>120</v>
      </c>
      <c r="K822" s="14" t="n">
        <v>11770</v>
      </c>
      <c r="L822" s="14" t="n">
        <v>2302</v>
      </c>
      <c r="M822" s="15" t="n">
        <v>27</v>
      </c>
      <c r="N822" s="11" t="n">
        <v>0.002</v>
      </c>
      <c r="O822" s="11" t="n">
        <v>0.2</v>
      </c>
      <c r="P822" s="11" t="n">
        <v>5.4</v>
      </c>
      <c r="Q822" s="25"/>
    </row>
    <row r="823" ht="22.5" customHeight="1">
      <c r="A823" s="77"/>
      <c r="B823" s="33"/>
      <c r="C823" s="12"/>
      <c r="D823" s="19"/>
      <c r="E823" s="19"/>
      <c r="F823" s="19"/>
      <c r="G823" s="99"/>
      <c r="H823" s="19"/>
      <c r="I823" s="19"/>
      <c r="J823" s="12" t="s">
        <v>121</v>
      </c>
      <c r="K823" s="14" t="n">
        <v>23472</v>
      </c>
      <c r="L823" s="14" t="n">
        <v>5172</v>
      </c>
      <c r="M823" s="15" t="n">
        <v>50</v>
      </c>
      <c r="N823" s="11" t="n">
        <v>0.002</v>
      </c>
      <c r="O823" s="11" t="n">
        <v>0.2</v>
      </c>
      <c r="P823" s="11" t="n">
        <v>10</v>
      </c>
      <c r="Q823" s="25"/>
    </row>
    <row r="824" ht="22.5" customHeight="1">
      <c r="A824" s="77"/>
      <c r="B824" s="33"/>
      <c r="C824" s="12" t="n">
        <v>10080665</v>
      </c>
      <c r="D824" s="12" t="s">
        <v>76</v>
      </c>
      <c r="E824" s="12" t="s">
        <v>80</v>
      </c>
      <c r="F824" s="12" t="s">
        <v>15</v>
      </c>
      <c r="G824" s="23" t="n">
        <v>0.38</v>
      </c>
      <c r="H824" s="12" t="n">
        <v>40</v>
      </c>
      <c r="I824" s="20" t="n">
        <f>G824*H824*7</f>
        <v>106.4</v>
      </c>
      <c r="J824" s="12" t="s">
        <v>119</v>
      </c>
      <c r="K824" s="14" t="s">
        <v>133</v>
      </c>
      <c r="L824" s="14"/>
      <c r="M824" s="15"/>
      <c r="N824" s="11"/>
      <c r="O824" s="11"/>
      <c r="P824" s="11"/>
      <c r="Q824" s="22" t="n">
        <f>M826/H824</f>
        <v>0.175</v>
      </c>
    </row>
    <row r="825" ht="22.5" customHeight="1">
      <c r="A825" s="77"/>
      <c r="B825" s="33"/>
      <c r="C825" s="12"/>
      <c r="D825" s="19"/>
      <c r="E825" s="19"/>
      <c r="F825" s="19"/>
      <c r="G825" s="99"/>
      <c r="H825" s="19"/>
      <c r="I825" s="19"/>
      <c r="J825" s="12" t="s">
        <v>120</v>
      </c>
      <c r="K825" s="14" t="n">
        <v>5723</v>
      </c>
      <c r="L825" s="14" t="n">
        <v>1456</v>
      </c>
      <c r="M825" s="15" t="n">
        <v>4</v>
      </c>
      <c r="N825" s="11" t="n">
        <v>0.001</v>
      </c>
      <c r="O825" s="11" t="n">
        <v>0.38</v>
      </c>
      <c r="P825" s="11" t="n">
        <v>1.52</v>
      </c>
      <c r="Q825" s="25"/>
    </row>
    <row r="826" ht="22.5" customHeight="1">
      <c r="A826" s="77"/>
      <c r="B826" s="33"/>
      <c r="C826" s="12"/>
      <c r="D826" s="19"/>
      <c r="E826" s="19"/>
      <c r="F826" s="19"/>
      <c r="G826" s="99"/>
      <c r="H826" s="19"/>
      <c r="I826" s="19"/>
      <c r="J826" s="12" t="s">
        <v>121</v>
      </c>
      <c r="K826" s="14" t="n">
        <v>12985</v>
      </c>
      <c r="L826" s="14" t="n">
        <v>2729</v>
      </c>
      <c r="M826" s="15" t="n">
        <v>7</v>
      </c>
      <c r="N826" s="11" t="n">
        <v>0.001</v>
      </c>
      <c r="O826" s="11" t="n">
        <v>0.38</v>
      </c>
      <c r="P826" s="11" t="n">
        <v>2.66</v>
      </c>
      <c r="Q826" s="25"/>
    </row>
    <row r="827" ht="22.5" customHeight="1">
      <c r="A827" s="77"/>
      <c r="B827" s="33"/>
      <c r="C827" s="12" t="n">
        <v>91520433</v>
      </c>
      <c r="D827" s="12" t="s">
        <v>69</v>
      </c>
      <c r="E827" s="12" t="s">
        <v>14</v>
      </c>
      <c r="F827" s="12" t="s">
        <v>15</v>
      </c>
      <c r="G827" s="23" t="n">
        <v>0.16</v>
      </c>
      <c r="H827" s="12" t="n">
        <v>200</v>
      </c>
      <c r="I827" s="20" t="n">
        <f>G827*H827*7</f>
        <v>224</v>
      </c>
      <c r="J827" s="12" t="s">
        <v>119</v>
      </c>
      <c r="K827" s="14" t="n">
        <v>57</v>
      </c>
      <c r="L827" s="14" t="n">
        <v>1</v>
      </c>
      <c r="M827" s="15" t="n">
        <v>0</v>
      </c>
      <c r="N827" s="11" t="n">
        <v>0</v>
      </c>
      <c r="O827" s="11" t="n">
        <v>0</v>
      </c>
      <c r="P827" s="11" t="n">
        <v>0</v>
      </c>
      <c r="Q827" s="22" t="n">
        <f>M829/H827</f>
        <v>0.01</v>
      </c>
    </row>
    <row r="828" ht="22.5" customHeight="1">
      <c r="A828" s="77"/>
      <c r="B828" s="33"/>
      <c r="C828" s="12"/>
      <c r="D828" s="19"/>
      <c r="E828" s="19"/>
      <c r="F828" s="19"/>
      <c r="G828" s="99"/>
      <c r="H828" s="19"/>
      <c r="I828" s="19"/>
      <c r="J828" s="12" t="s">
        <v>120</v>
      </c>
      <c r="K828" s="14" t="n">
        <v>11165</v>
      </c>
      <c r="L828" s="14" t="n">
        <v>224</v>
      </c>
      <c r="M828" s="15" t="n">
        <v>1</v>
      </c>
      <c r="N828" s="11" t="n">
        <v>0.001</v>
      </c>
      <c r="O828" s="11" t="n">
        <v>0.16</v>
      </c>
      <c r="P828" s="11" t="n">
        <v>0.16</v>
      </c>
      <c r="Q828" s="25"/>
    </row>
    <row r="829" ht="22.5" customHeight="1">
      <c r="A829" s="77"/>
      <c r="B829" s="33"/>
      <c r="C829" s="12"/>
      <c r="D829" s="19"/>
      <c r="E829" s="19"/>
      <c r="F829" s="19"/>
      <c r="G829" s="99"/>
      <c r="H829" s="19"/>
      <c r="I829" s="19"/>
      <c r="J829" s="12" t="s">
        <v>121</v>
      </c>
      <c r="K829" s="14" t="n">
        <v>26839</v>
      </c>
      <c r="L829" s="14" t="n">
        <v>636</v>
      </c>
      <c r="M829" s="15" t="n">
        <v>2</v>
      </c>
      <c r="N829" s="11" t="n">
        <v>0.001</v>
      </c>
      <c r="O829" s="11" t="n">
        <v>0.16</v>
      </c>
      <c r="P829" s="11" t="n">
        <v>0.32</v>
      </c>
      <c r="Q829" s="25"/>
    </row>
    <row r="830" ht="22.5" customHeight="1">
      <c r="A830" s="77"/>
      <c r="B830" s="33"/>
      <c r="C830" s="12" t="n">
        <v>5623760</v>
      </c>
      <c r="D830" s="12" t="s">
        <v>81</v>
      </c>
      <c r="E830" s="12" t="s">
        <v>14</v>
      </c>
      <c r="F830" s="12" t="s">
        <v>15</v>
      </c>
      <c r="G830" s="23" t="n">
        <v>0.15</v>
      </c>
      <c r="H830" s="12" t="n">
        <v>50</v>
      </c>
      <c r="I830" s="20" t="n">
        <f>G830*H830*7</f>
        <v>52.5</v>
      </c>
      <c r="J830" s="12" t="s">
        <v>119</v>
      </c>
      <c r="K830" s="14" t="n">
        <v>39</v>
      </c>
      <c r="L830" s="14" t="n">
        <v>7</v>
      </c>
      <c r="M830" s="15" t="n">
        <v>1</v>
      </c>
      <c r="N830" s="11" t="n">
        <v>0.021</v>
      </c>
      <c r="O830" s="11" t="n">
        <v>0.15</v>
      </c>
      <c r="P830" s="11" t="n">
        <v>0.15</v>
      </c>
      <c r="Q830" s="22" t="n">
        <f>M832/H830</f>
        <v>1</v>
      </c>
    </row>
    <row r="831" ht="22.5" customHeight="1">
      <c r="A831" s="77"/>
      <c r="B831" s="33"/>
      <c r="C831" s="12"/>
      <c r="D831" s="19"/>
      <c r="E831" s="19"/>
      <c r="F831" s="19"/>
      <c r="G831" s="99"/>
      <c r="H831" s="19"/>
      <c r="I831" s="19"/>
      <c r="J831" s="12" t="s">
        <v>120</v>
      </c>
      <c r="K831" s="14" t="n">
        <v>8770</v>
      </c>
      <c r="L831" s="14" t="n">
        <v>1828</v>
      </c>
      <c r="M831" s="14" t="n">
        <v>50</v>
      </c>
      <c r="N831" s="11" t="n">
        <v>0.004</v>
      </c>
      <c r="O831" s="11" t="n">
        <v>0.15</v>
      </c>
      <c r="P831" s="11" t="n">
        <v>7.5</v>
      </c>
      <c r="Q831" s="25"/>
    </row>
    <row r="832" ht="22.5" customHeight="1">
      <c r="A832" s="77"/>
      <c r="B832" s="33"/>
      <c r="C832" s="12"/>
      <c r="D832" s="19"/>
      <c r="E832" s="19"/>
      <c r="F832" s="19"/>
      <c r="G832" s="99"/>
      <c r="H832" s="19"/>
      <c r="I832" s="19"/>
      <c r="J832" s="12" t="s">
        <v>121</v>
      </c>
      <c r="K832" s="14" t="n">
        <v>16439</v>
      </c>
      <c r="L832" s="14" t="n">
        <v>2678</v>
      </c>
      <c r="M832" s="14" t="n">
        <v>50</v>
      </c>
      <c r="N832" s="11" t="n">
        <v>0.003</v>
      </c>
      <c r="O832" s="11" t="n">
        <v>0.15</v>
      </c>
      <c r="P832" s="11" t="n">
        <v>7.5</v>
      </c>
      <c r="Q832" s="25"/>
    </row>
    <row r="833" ht="22.5" customHeight="1">
      <c r="A833" s="77"/>
      <c r="B833" s="33"/>
      <c r="C833" s="12" t="n">
        <v>11078827</v>
      </c>
      <c r="D833" s="12" t="s">
        <v>76</v>
      </c>
      <c r="E833" s="12" t="s">
        <v>79</v>
      </c>
      <c r="F833" s="12" t="s">
        <v>15</v>
      </c>
      <c r="G833" s="23" t="n">
        <v>0.2</v>
      </c>
      <c r="H833" s="12" t="n">
        <v>50</v>
      </c>
      <c r="I833" s="20" t="n">
        <f>G833*H833*7</f>
        <v>70</v>
      </c>
      <c r="J833" s="12" t="s">
        <v>119</v>
      </c>
      <c r="K833" s="14" t="s">
        <v>133</v>
      </c>
      <c r="L833" s="14"/>
      <c r="M833" s="15"/>
      <c r="N833" s="11"/>
      <c r="O833" s="11"/>
      <c r="P833" s="11"/>
      <c r="Q833" s="22" t="n">
        <f>M835/H833</f>
        <v>0</v>
      </c>
    </row>
    <row r="834" ht="22.5" customHeight="1">
      <c r="A834" s="77"/>
      <c r="B834" s="33"/>
      <c r="C834" s="12"/>
      <c r="D834" s="19"/>
      <c r="E834" s="19"/>
      <c r="F834" s="19"/>
      <c r="G834" s="99"/>
      <c r="H834" s="19"/>
      <c r="I834" s="19"/>
      <c r="J834" s="12" t="s">
        <v>120</v>
      </c>
      <c r="K834" s="14" t="n">
        <v>215</v>
      </c>
      <c r="L834" s="14" t="n">
        <v>80</v>
      </c>
      <c r="M834" s="15" t="n">
        <v>0</v>
      </c>
      <c r="N834" s="11" t="n">
        <v>0</v>
      </c>
      <c r="O834" s="11" t="n">
        <v>0</v>
      </c>
      <c r="P834" s="11" t="n">
        <v>0</v>
      </c>
      <c r="Q834" s="25"/>
    </row>
    <row r="835" ht="22.5" customHeight="1">
      <c r="A835" s="77"/>
      <c r="B835" s="33"/>
      <c r="C835" s="12"/>
      <c r="D835" s="19"/>
      <c r="E835" s="19"/>
      <c r="F835" s="19"/>
      <c r="G835" s="99"/>
      <c r="H835" s="19"/>
      <c r="I835" s="19"/>
      <c r="J835" s="12" t="s">
        <v>121</v>
      </c>
      <c r="K835" s="14" t="n">
        <v>514</v>
      </c>
      <c r="L835" s="14" t="n">
        <v>175</v>
      </c>
      <c r="M835" s="15" t="n">
        <v>0</v>
      </c>
      <c r="N835" s="11" t="n">
        <v>0</v>
      </c>
      <c r="O835" s="11" t="n">
        <v>0</v>
      </c>
      <c r="P835" s="11" t="n">
        <v>0</v>
      </c>
      <c r="Q835" s="25"/>
    </row>
    <row r="836" ht="22.5" customHeight="1">
      <c r="A836" s="77"/>
      <c r="B836" s="33"/>
      <c r="C836" s="12" t="n">
        <v>11078981</v>
      </c>
      <c r="D836" s="12" t="s">
        <v>76</v>
      </c>
      <c r="E836" s="12" t="s">
        <v>77</v>
      </c>
      <c r="F836" s="12" t="s">
        <v>15</v>
      </c>
      <c r="G836" s="23" t="n">
        <v>0.2</v>
      </c>
      <c r="H836" s="12" t="n">
        <v>50</v>
      </c>
      <c r="I836" s="20" t="n">
        <f>G836*H836*7</f>
        <v>70</v>
      </c>
      <c r="J836" s="12" t="s">
        <v>119</v>
      </c>
      <c r="K836" s="14" t="s">
        <v>133</v>
      </c>
      <c r="L836" s="14"/>
      <c r="M836" s="15"/>
      <c r="N836" s="11"/>
      <c r="O836" s="11"/>
      <c r="P836" s="11"/>
      <c r="Q836" s="22" t="n">
        <f>M838/H836</f>
        <v>0</v>
      </c>
    </row>
    <row r="837" ht="22.5" customHeight="1">
      <c r="A837" s="77"/>
      <c r="B837" s="33"/>
      <c r="C837" s="12"/>
      <c r="D837" s="19"/>
      <c r="E837" s="19"/>
      <c r="F837" s="19"/>
      <c r="G837" s="99"/>
      <c r="H837" s="19"/>
      <c r="I837" s="19"/>
      <c r="J837" s="12" t="s">
        <v>120</v>
      </c>
      <c r="K837" s="14" t="n">
        <v>87</v>
      </c>
      <c r="L837" s="14" t="n">
        <v>2</v>
      </c>
      <c r="M837" s="15" t="n">
        <v>0</v>
      </c>
      <c r="N837" s="11" t="n">
        <v>0</v>
      </c>
      <c r="O837" s="11" t="n">
        <v>0</v>
      </c>
      <c r="P837" s="11" t="n">
        <v>0</v>
      </c>
      <c r="Q837" s="25"/>
    </row>
    <row r="838" ht="22.5" customHeight="1">
      <c r="A838" s="77"/>
      <c r="B838" s="33"/>
      <c r="C838" s="12"/>
      <c r="D838" s="19"/>
      <c r="E838" s="19"/>
      <c r="F838" s="19"/>
      <c r="G838" s="99"/>
      <c r="H838" s="19"/>
      <c r="I838" s="19"/>
      <c r="J838" s="12" t="s">
        <v>121</v>
      </c>
      <c r="K838" s="14" t="n">
        <v>195</v>
      </c>
      <c r="L838" s="14" t="n">
        <v>3</v>
      </c>
      <c r="M838" s="15" t="n">
        <v>0</v>
      </c>
      <c r="N838" s="11" t="n">
        <v>0</v>
      </c>
      <c r="O838" s="11" t="n">
        <v>0</v>
      </c>
      <c r="P838" s="11" t="n">
        <v>0</v>
      </c>
      <c r="Q838" s="25"/>
    </row>
    <row r="839" ht="22.5" customHeight="1">
      <c r="A839" s="77"/>
      <c r="B839" s="33"/>
      <c r="C839" s="12" t="n">
        <v>11080833</v>
      </c>
      <c r="D839" s="12" t="s">
        <v>76</v>
      </c>
      <c r="E839" s="12" t="s">
        <v>78</v>
      </c>
      <c r="F839" s="12" t="s">
        <v>15</v>
      </c>
      <c r="G839" s="23" t="n">
        <v>0.2</v>
      </c>
      <c r="H839" s="12" t="n">
        <v>50</v>
      </c>
      <c r="I839" s="20" t="n">
        <f>G839*H839*7</f>
        <v>70</v>
      </c>
      <c r="J839" s="12" t="s">
        <v>119</v>
      </c>
      <c r="K839" s="14" t="s">
        <v>133</v>
      </c>
      <c r="L839" s="14"/>
      <c r="M839" s="15"/>
      <c r="N839" s="11"/>
      <c r="O839" s="11"/>
      <c r="P839" s="11"/>
      <c r="Q839" s="22" t="n">
        <f>M841/H839</f>
        <v>0</v>
      </c>
    </row>
    <row r="840" ht="22.5" customHeight="1">
      <c r="A840" s="77"/>
      <c r="B840" s="33"/>
      <c r="C840" s="12"/>
      <c r="D840" s="19"/>
      <c r="E840" s="19"/>
      <c r="F840" s="19"/>
      <c r="G840" s="99"/>
      <c r="H840" s="19"/>
      <c r="I840" s="19"/>
      <c r="J840" s="12" t="s">
        <v>120</v>
      </c>
      <c r="K840" s="14" t="n">
        <v>6</v>
      </c>
      <c r="L840" s="14" t="n">
        <v>2</v>
      </c>
      <c r="M840" s="15" t="n">
        <v>0</v>
      </c>
      <c r="N840" s="11" t="n">
        <v>0</v>
      </c>
      <c r="O840" s="11" t="n">
        <v>0</v>
      </c>
      <c r="P840" s="11" t="n">
        <v>0</v>
      </c>
      <c r="Q840" s="25"/>
    </row>
    <row r="841" ht="22.5" customHeight="1">
      <c r="A841" s="77"/>
      <c r="B841" s="33"/>
      <c r="C841" s="12"/>
      <c r="D841" s="19"/>
      <c r="E841" s="19"/>
      <c r="F841" s="19"/>
      <c r="G841" s="99"/>
      <c r="H841" s="19"/>
      <c r="I841" s="19"/>
      <c r="J841" s="12" t="s">
        <v>121</v>
      </c>
      <c r="K841" s="14" t="n">
        <v>13</v>
      </c>
      <c r="L841" s="14" t="n">
        <v>2</v>
      </c>
      <c r="M841" s="15" t="n">
        <v>0</v>
      </c>
      <c r="N841" s="11" t="n">
        <v>0</v>
      </c>
      <c r="O841" s="11" t="n">
        <v>0</v>
      </c>
      <c r="P841" s="11" t="n">
        <v>0</v>
      </c>
      <c r="Q841" s="25"/>
    </row>
    <row r="842" ht="22.5" customHeight="1">
      <c r="A842" s="77"/>
      <c r="B842" s="33"/>
      <c r="C842" s="12" t="n">
        <v>11081056</v>
      </c>
      <c r="D842" s="12" t="s">
        <v>76</v>
      </c>
      <c r="E842" s="12" t="s">
        <v>80</v>
      </c>
      <c r="F842" s="12" t="s">
        <v>15</v>
      </c>
      <c r="G842" s="23" t="n">
        <v>0.2</v>
      </c>
      <c r="H842" s="12" t="n">
        <v>50</v>
      </c>
      <c r="I842" s="20" t="n">
        <f>G842*H842*7</f>
        <v>70</v>
      </c>
      <c r="J842" s="12" t="s">
        <v>119</v>
      </c>
      <c r="K842" s="14" t="s">
        <v>133</v>
      </c>
      <c r="L842" s="14"/>
      <c r="M842" s="15"/>
      <c r="N842" s="11"/>
      <c r="O842" s="11"/>
      <c r="P842" s="11"/>
      <c r="Q842" s="22" t="n">
        <f>M844/H842</f>
        <v>0</v>
      </c>
    </row>
    <row r="843" ht="22.5" customHeight="1">
      <c r="A843" s="77"/>
      <c r="B843" s="33"/>
      <c r="C843" s="12"/>
      <c r="D843" s="19"/>
      <c r="E843" s="19"/>
      <c r="F843" s="19"/>
      <c r="G843" s="99"/>
      <c r="H843" s="19"/>
      <c r="I843" s="19"/>
      <c r="J843" s="12" t="s">
        <v>120</v>
      </c>
      <c r="K843" s="14" t="n">
        <v>50</v>
      </c>
      <c r="L843" s="14" t="n">
        <v>8</v>
      </c>
      <c r="M843" s="15" t="n">
        <v>0</v>
      </c>
      <c r="N843" s="11" t="n">
        <v>0</v>
      </c>
      <c r="O843" s="11" t="n">
        <v>0</v>
      </c>
      <c r="P843" s="11" t="n">
        <v>0</v>
      </c>
      <c r="Q843" s="25"/>
    </row>
    <row r="844" ht="22.5" customHeight="1">
      <c r="A844" s="77"/>
      <c r="B844" s="33"/>
      <c r="C844" s="12"/>
      <c r="D844" s="19"/>
      <c r="E844" s="19"/>
      <c r="F844" s="19"/>
      <c r="G844" s="99"/>
      <c r="H844" s="19"/>
      <c r="I844" s="19"/>
      <c r="J844" s="12" t="s">
        <v>121</v>
      </c>
      <c r="K844" s="14" t="n">
        <v>133</v>
      </c>
      <c r="L844" s="14" t="n">
        <v>17</v>
      </c>
      <c r="M844" s="15" t="n">
        <v>0</v>
      </c>
      <c r="N844" s="11" t="n">
        <v>0</v>
      </c>
      <c r="O844" s="11" t="n">
        <v>0</v>
      </c>
      <c r="P844" s="11" t="n">
        <v>0</v>
      </c>
      <c r="Q844" s="25"/>
    </row>
    <row r="845" ht="22.5" customHeight="1">
      <c r="A845" s="77"/>
      <c r="B845" s="33"/>
      <c r="C845" s="12" t="n">
        <v>11078963</v>
      </c>
      <c r="D845" s="12" t="s">
        <v>75</v>
      </c>
      <c r="E845" s="12" t="s">
        <v>14</v>
      </c>
      <c r="F845" s="12" t="s">
        <v>15</v>
      </c>
      <c r="G845" s="23" t="n">
        <v>0.4</v>
      </c>
      <c r="H845" s="12" t="n">
        <v>100</v>
      </c>
      <c r="I845" s="20" t="n">
        <f>G845*H845*7</f>
        <v>280</v>
      </c>
      <c r="J845" s="12" t="s">
        <v>119</v>
      </c>
      <c r="K845" s="14" t="s">
        <v>133</v>
      </c>
      <c r="L845" s="14"/>
      <c r="M845" s="15"/>
      <c r="N845" s="11"/>
      <c r="O845" s="11"/>
      <c r="P845" s="11"/>
      <c r="Q845" s="22" t="n">
        <f>M847/H845</f>
        <v>0.2</v>
      </c>
    </row>
    <row r="846" ht="22.5" customHeight="1">
      <c r="A846" s="77"/>
      <c r="B846" s="33"/>
      <c r="C846" s="12"/>
      <c r="D846" s="19"/>
      <c r="E846" s="19"/>
      <c r="F846" s="19"/>
      <c r="G846" s="99"/>
      <c r="H846" s="19"/>
      <c r="I846" s="19"/>
      <c r="J846" s="12" t="s">
        <v>120</v>
      </c>
      <c r="K846" s="14" t="n">
        <v>1952</v>
      </c>
      <c r="L846" s="14" t="n">
        <v>94</v>
      </c>
      <c r="M846" s="15" t="n">
        <v>2</v>
      </c>
      <c r="N846" s="11" t="n">
        <v>0.009</v>
      </c>
      <c r="O846" s="11" t="n">
        <v>0.4</v>
      </c>
      <c r="P846" s="11" t="n">
        <v>0.8</v>
      </c>
      <c r="Q846" s="25"/>
    </row>
    <row r="847" ht="22.5" customHeight="1">
      <c r="A847" s="77"/>
      <c r="B847" s="33"/>
      <c r="C847" s="12"/>
      <c r="D847" s="19"/>
      <c r="E847" s="19"/>
      <c r="F847" s="19"/>
      <c r="G847" s="99"/>
      <c r="H847" s="19"/>
      <c r="I847" s="19"/>
      <c r="J847" s="12" t="s">
        <v>121</v>
      </c>
      <c r="K847" s="14" t="n">
        <v>4186</v>
      </c>
      <c r="L847" s="14" t="n">
        <v>289</v>
      </c>
      <c r="M847" s="15" t="n">
        <v>20</v>
      </c>
      <c r="N847" s="11" t="n">
        <v>0.028</v>
      </c>
      <c r="O847" s="11" t="n">
        <v>0.4</v>
      </c>
      <c r="P847" s="11" t="n">
        <v>8</v>
      </c>
      <c r="Q847" s="25"/>
    </row>
    <row r="848" ht="22.5" customHeight="1">
      <c r="A848" s="77"/>
      <c r="B848" s="33"/>
      <c r="C848" s="12" t="n">
        <v>91538300</v>
      </c>
      <c r="D848" s="12" t="s">
        <v>69</v>
      </c>
      <c r="E848" s="12" t="s">
        <v>39</v>
      </c>
      <c r="F848" s="12" t="s">
        <v>15</v>
      </c>
      <c r="G848" s="23" t="n">
        <v>0.14</v>
      </c>
      <c r="H848" s="12" t="n">
        <v>300</v>
      </c>
      <c r="I848" s="20" t="n">
        <f>G848*H848*7</f>
        <v>294</v>
      </c>
      <c r="J848" s="12" t="s">
        <v>119</v>
      </c>
      <c r="K848" s="14" t="s">
        <v>133</v>
      </c>
      <c r="L848" s="14"/>
      <c r="M848" s="15"/>
      <c r="N848" s="11"/>
      <c r="O848" s="11"/>
      <c r="P848" s="11"/>
      <c r="Q848" s="22" t="n">
        <f>M850/H848</f>
        <v>0.0233333333333333</v>
      </c>
    </row>
    <row r="849" ht="22.5" customHeight="1">
      <c r="A849" s="77"/>
      <c r="B849" s="33"/>
      <c r="C849" s="12"/>
      <c r="D849" s="19"/>
      <c r="E849" s="19"/>
      <c r="F849" s="19"/>
      <c r="G849" s="99"/>
      <c r="H849" s="19"/>
      <c r="I849" s="19"/>
      <c r="J849" s="12" t="s">
        <v>120</v>
      </c>
      <c r="K849" s="14" t="n">
        <v>1529</v>
      </c>
      <c r="L849" s="14" t="n">
        <v>302</v>
      </c>
      <c r="M849" s="15" t="n">
        <v>4</v>
      </c>
      <c r="N849" s="11" t="n">
        <v>0.002</v>
      </c>
      <c r="O849" s="11" t="n">
        <v>0.14</v>
      </c>
      <c r="P849" s="11" t="n">
        <v>0.56</v>
      </c>
      <c r="Q849" s="25"/>
    </row>
    <row r="850" ht="22.5" customHeight="1">
      <c r="A850" s="77"/>
      <c r="B850" s="33"/>
      <c r="C850" s="12"/>
      <c r="D850" s="19"/>
      <c r="E850" s="19"/>
      <c r="F850" s="19"/>
      <c r="G850" s="99"/>
      <c r="H850" s="19"/>
      <c r="I850" s="19"/>
      <c r="J850" s="12" t="s">
        <v>121</v>
      </c>
      <c r="K850" s="14" t="n">
        <v>3141</v>
      </c>
      <c r="L850" s="14" t="n">
        <v>535</v>
      </c>
      <c r="M850" s="15" t="n">
        <v>7</v>
      </c>
      <c r="N850" s="11" t="n">
        <v>0.002</v>
      </c>
      <c r="O850" s="11" t="n">
        <v>0.14</v>
      </c>
      <c r="P850" s="11" t="n">
        <v>0.98</v>
      </c>
      <c r="Q850" s="25"/>
    </row>
    <row r="851" ht="22.5" customHeight="1">
      <c r="A851" s="77"/>
      <c r="B851" s="33"/>
      <c r="C851" s="12" t="n">
        <v>91538301</v>
      </c>
      <c r="D851" s="12" t="s">
        <v>69</v>
      </c>
      <c r="E851" s="12" t="s">
        <v>14</v>
      </c>
      <c r="F851" s="12" t="s">
        <v>15</v>
      </c>
      <c r="G851" s="23" t="n">
        <v>0.22</v>
      </c>
      <c r="H851" s="12" t="n">
        <v>200</v>
      </c>
      <c r="I851" s="20" t="n">
        <f>G851*H851*7</f>
        <v>308</v>
      </c>
      <c r="J851" s="12" t="s">
        <v>119</v>
      </c>
      <c r="K851" s="14" t="s">
        <v>133</v>
      </c>
      <c r="L851" s="14"/>
      <c r="M851" s="15"/>
      <c r="N851" s="11"/>
      <c r="O851" s="11"/>
      <c r="P851" s="11"/>
      <c r="Q851" s="22" t="n">
        <f>M853/H851</f>
        <v>0.01</v>
      </c>
    </row>
    <row r="852" ht="22.5" customHeight="1">
      <c r="A852" s="77"/>
      <c r="B852" s="33"/>
      <c r="C852" s="12"/>
      <c r="D852" s="19"/>
      <c r="E852" s="19"/>
      <c r="F852" s="19"/>
      <c r="G852" s="99"/>
      <c r="H852" s="19"/>
      <c r="I852" s="19"/>
      <c r="J852" s="12" t="s">
        <v>120</v>
      </c>
      <c r="K852" s="14" t="n">
        <v>97</v>
      </c>
      <c r="L852" s="14" t="n">
        <v>25</v>
      </c>
      <c r="M852" s="15" t="n">
        <v>0</v>
      </c>
      <c r="N852" s="11" t="n">
        <v>0</v>
      </c>
      <c r="O852" s="11" t="n">
        <v>0</v>
      </c>
      <c r="P852" s="11" t="n">
        <v>0</v>
      </c>
      <c r="Q852" s="25"/>
    </row>
    <row r="853" ht="22.5" customHeight="1">
      <c r="A853" s="77"/>
      <c r="B853" s="33"/>
      <c r="C853" s="12"/>
      <c r="D853" s="19"/>
      <c r="E853" s="19"/>
      <c r="F853" s="19"/>
      <c r="G853" s="99"/>
      <c r="H853" s="19"/>
      <c r="I853" s="19"/>
      <c r="J853" s="12" t="s">
        <v>121</v>
      </c>
      <c r="K853" s="14" t="n">
        <v>232</v>
      </c>
      <c r="L853" s="14" t="n">
        <v>51</v>
      </c>
      <c r="M853" s="15" t="n">
        <v>2</v>
      </c>
      <c r="N853" s="11" t="n">
        <v>0.009</v>
      </c>
      <c r="O853" s="11" t="n">
        <v>0.22</v>
      </c>
      <c r="P853" s="11" t="n">
        <v>0.44</v>
      </c>
      <c r="Q853" s="25"/>
    </row>
    <row r="854" ht="22.5" customHeight="1">
      <c r="A854" s="77"/>
      <c r="B854" s="33"/>
      <c r="C854" s="12" t="n">
        <v>91538306</v>
      </c>
      <c r="D854" s="12" t="s">
        <v>69</v>
      </c>
      <c r="E854" s="12" t="s">
        <v>63</v>
      </c>
      <c r="F854" s="12" t="s">
        <v>15</v>
      </c>
      <c r="G854" s="23" t="n">
        <v>0.18</v>
      </c>
      <c r="H854" s="12" t="n">
        <v>250</v>
      </c>
      <c r="I854" s="20" t="n">
        <f>G854*H854*7</f>
        <v>315</v>
      </c>
      <c r="J854" s="12" t="s">
        <v>119</v>
      </c>
      <c r="K854" s="14" t="s">
        <v>133</v>
      </c>
      <c r="L854" s="14"/>
      <c r="M854" s="15"/>
      <c r="N854" s="11"/>
      <c r="O854" s="11"/>
      <c r="P854" s="11"/>
      <c r="Q854" s="22" t="n">
        <f>M856/H854</f>
        <v>0.016</v>
      </c>
    </row>
    <row r="855" ht="22.5" customHeight="1">
      <c r="A855" s="77"/>
      <c r="B855" s="33"/>
      <c r="C855" s="12"/>
      <c r="D855" s="19"/>
      <c r="E855" s="19"/>
      <c r="F855" s="19"/>
      <c r="G855" s="99"/>
      <c r="H855" s="19"/>
      <c r="I855" s="19"/>
      <c r="J855" s="12" t="s">
        <v>120</v>
      </c>
      <c r="K855" s="14" t="n">
        <v>720</v>
      </c>
      <c r="L855" s="14" t="n">
        <v>199</v>
      </c>
      <c r="M855" s="15" t="n">
        <v>2</v>
      </c>
      <c r="N855" s="11" t="n">
        <v>0.002</v>
      </c>
      <c r="O855" s="11" t="n">
        <v>0.18</v>
      </c>
      <c r="P855" s="11" t="n">
        <v>0.36</v>
      </c>
      <c r="Q855" s="25"/>
    </row>
    <row r="856" ht="22.5" customHeight="1">
      <c r="A856" s="77"/>
      <c r="B856" s="33"/>
      <c r="C856" s="12"/>
      <c r="D856" s="19"/>
      <c r="E856" s="19"/>
      <c r="F856" s="19"/>
      <c r="G856" s="99"/>
      <c r="H856" s="19"/>
      <c r="I856" s="19"/>
      <c r="J856" s="12" t="s">
        <v>121</v>
      </c>
      <c r="K856" s="14" t="n">
        <v>1505</v>
      </c>
      <c r="L856" s="14" t="n">
        <v>381</v>
      </c>
      <c r="M856" s="15" t="n">
        <v>4</v>
      </c>
      <c r="N856" s="11" t="n">
        <v>0.002</v>
      </c>
      <c r="O856" s="11" t="n">
        <v>0.18</v>
      </c>
      <c r="P856" s="11" t="n">
        <v>0.72</v>
      </c>
      <c r="Q856" s="25"/>
    </row>
    <row r="857" ht="22.5" customHeight="1">
      <c r="A857" s="77"/>
      <c r="B857" s="33"/>
      <c r="C857" s="12" t="n">
        <v>91538307</v>
      </c>
      <c r="D857" s="12" t="s">
        <v>69</v>
      </c>
      <c r="E857" s="12" t="s">
        <v>17</v>
      </c>
      <c r="F857" s="12" t="s">
        <v>15</v>
      </c>
      <c r="G857" s="23" t="n">
        <v>0.22</v>
      </c>
      <c r="H857" s="12" t="n">
        <v>200</v>
      </c>
      <c r="I857" s="20" t="n">
        <f>G857*H857*7</f>
        <v>308</v>
      </c>
      <c r="J857" s="12" t="s">
        <v>119</v>
      </c>
      <c r="K857" s="14" t="s">
        <v>133</v>
      </c>
      <c r="L857" s="14"/>
      <c r="M857" s="15"/>
      <c r="N857" s="11"/>
      <c r="O857" s="11"/>
      <c r="P857" s="11"/>
      <c r="Q857" s="22" t="n">
        <f>M859/H857</f>
        <v>0</v>
      </c>
    </row>
    <row r="858" ht="22.5" customHeight="1">
      <c r="A858" s="77"/>
      <c r="B858" s="33"/>
      <c r="C858" s="12"/>
      <c r="D858" s="19"/>
      <c r="E858" s="19"/>
      <c r="F858" s="19"/>
      <c r="G858" s="99"/>
      <c r="H858" s="19"/>
      <c r="I858" s="19"/>
      <c r="J858" s="12" t="s">
        <v>120</v>
      </c>
      <c r="K858" s="14" t="s">
        <v>133</v>
      </c>
      <c r="L858" s="14"/>
      <c r="M858" s="15"/>
      <c r="N858" s="11"/>
      <c r="O858" s="11"/>
      <c r="P858" s="11"/>
      <c r="Q858" s="25"/>
    </row>
    <row r="859" ht="22.5" customHeight="1">
      <c r="A859" s="77"/>
      <c r="B859" s="33"/>
      <c r="C859" s="12"/>
      <c r="D859" s="19"/>
      <c r="E859" s="19"/>
      <c r="F859" s="19"/>
      <c r="G859" s="99"/>
      <c r="H859" s="19"/>
      <c r="I859" s="19"/>
      <c r="J859" s="12" t="s">
        <v>121</v>
      </c>
      <c r="K859" s="14" t="n">
        <v>31</v>
      </c>
      <c r="L859" s="14" t="n">
        <v>6</v>
      </c>
      <c r="M859" s="15" t="n">
        <v>0</v>
      </c>
      <c r="N859" s="11" t="n">
        <v>0</v>
      </c>
      <c r="O859" s="11" t="n">
        <v>0</v>
      </c>
      <c r="P859" s="11" t="n">
        <v>0</v>
      </c>
      <c r="Q859" s="25"/>
    </row>
    <row r="860" ht="22.5" customHeight="1">
      <c r="A860" s="77"/>
      <c r="B860" s="33"/>
      <c r="C860" s="12" t="n">
        <v>91538308</v>
      </c>
      <c r="D860" s="12" t="s">
        <v>69</v>
      </c>
      <c r="E860" s="12" t="s">
        <v>11</v>
      </c>
      <c r="F860" s="12" t="s">
        <v>15</v>
      </c>
      <c r="G860" s="23" t="n">
        <v>0.18</v>
      </c>
      <c r="H860" s="12" t="n">
        <v>200</v>
      </c>
      <c r="I860" s="20" t="n">
        <f>G860*H860*7</f>
        <v>252</v>
      </c>
      <c r="J860" s="12" t="s">
        <v>119</v>
      </c>
      <c r="K860" s="14" t="s">
        <v>133</v>
      </c>
      <c r="L860" s="14"/>
      <c r="M860" s="15"/>
      <c r="N860" s="11"/>
      <c r="O860" s="11"/>
      <c r="P860" s="11"/>
      <c r="Q860" s="22" t="n">
        <f>M862/H860</f>
        <v>0</v>
      </c>
    </row>
    <row r="861" ht="22.5" customHeight="1">
      <c r="A861" s="77"/>
      <c r="B861" s="33"/>
      <c r="C861" s="12"/>
      <c r="D861" s="19"/>
      <c r="E861" s="19"/>
      <c r="F861" s="19"/>
      <c r="G861" s="99"/>
      <c r="H861" s="19"/>
      <c r="I861" s="19"/>
      <c r="J861" s="12" t="s">
        <v>120</v>
      </c>
      <c r="K861" s="14" t="n">
        <v>41</v>
      </c>
      <c r="L861" s="14" t="n">
        <v>3</v>
      </c>
      <c r="M861" s="15" t="n">
        <v>0</v>
      </c>
      <c r="N861" s="11" t="n">
        <v>0</v>
      </c>
      <c r="O861" s="11" t="n">
        <v>0</v>
      </c>
      <c r="P861" s="11" t="n">
        <v>0</v>
      </c>
      <c r="Q861" s="25"/>
    </row>
    <row r="862" ht="22.5" customHeight="1">
      <c r="A862" s="77"/>
      <c r="B862" s="33"/>
      <c r="C862" s="12"/>
      <c r="D862" s="19"/>
      <c r="E862" s="19"/>
      <c r="F862" s="19"/>
      <c r="G862" s="99"/>
      <c r="H862" s="19"/>
      <c r="I862" s="19"/>
      <c r="J862" s="12" t="s">
        <v>121</v>
      </c>
      <c r="K862" s="14" t="n">
        <v>121</v>
      </c>
      <c r="L862" s="14" t="n">
        <v>10</v>
      </c>
      <c r="M862" s="15" t="n">
        <v>0</v>
      </c>
      <c r="N862" s="11" t="n">
        <v>0</v>
      </c>
      <c r="O862" s="11" t="n">
        <v>0</v>
      </c>
      <c r="P862" s="11" t="n">
        <v>0</v>
      </c>
      <c r="Q862" s="25"/>
    </row>
    <row r="863" ht="22.5" customHeight="1">
      <c r="A863" s="77"/>
      <c r="B863" s="33"/>
      <c r="C863" s="12" t="n">
        <v>91538309</v>
      </c>
      <c r="D863" s="12" t="s">
        <v>69</v>
      </c>
      <c r="E863" s="12" t="s">
        <v>47</v>
      </c>
      <c r="F863" s="12" t="s">
        <v>15</v>
      </c>
      <c r="G863" s="23" t="n">
        <v>0.18</v>
      </c>
      <c r="H863" s="12" t="n">
        <v>198</v>
      </c>
      <c r="I863" s="20" t="n">
        <f>G863*H863*7</f>
        <v>249.48</v>
      </c>
      <c r="J863" s="12" t="s">
        <v>119</v>
      </c>
      <c r="K863" s="14" t="s">
        <v>133</v>
      </c>
      <c r="L863" s="14"/>
      <c r="M863" s="15"/>
      <c r="N863" s="11"/>
      <c r="O863" s="11"/>
      <c r="P863" s="11"/>
      <c r="Q863" s="22" t="n">
        <f>M865/H863</f>
        <v>0.0101010101010101</v>
      </c>
    </row>
    <row r="864" ht="22.5" customHeight="1">
      <c r="A864" s="77"/>
      <c r="B864" s="33"/>
      <c r="C864" s="12"/>
      <c r="D864" s="19"/>
      <c r="E864" s="19"/>
      <c r="F864" s="19"/>
      <c r="G864" s="99"/>
      <c r="H864" s="19"/>
      <c r="I864" s="19"/>
      <c r="J864" s="12" t="s">
        <v>120</v>
      </c>
      <c r="K864" s="14" t="n">
        <v>116</v>
      </c>
      <c r="L864" s="14" t="n">
        <v>20</v>
      </c>
      <c r="M864" s="15" t="n">
        <v>1</v>
      </c>
      <c r="N864" s="11" t="n">
        <v>0.009</v>
      </c>
      <c r="O864" s="11" t="n">
        <v>0.18</v>
      </c>
      <c r="P864" s="11" t="n">
        <v>0.18</v>
      </c>
      <c r="Q864" s="25"/>
    </row>
    <row r="865" ht="22.5" customHeight="1">
      <c r="A865" s="77"/>
      <c r="B865" s="33"/>
      <c r="C865" s="12"/>
      <c r="D865" s="19"/>
      <c r="E865" s="19"/>
      <c r="F865" s="19"/>
      <c r="G865" s="99"/>
      <c r="H865" s="19"/>
      <c r="I865" s="19"/>
      <c r="J865" s="12" t="s">
        <v>121</v>
      </c>
      <c r="K865" s="14" t="n">
        <v>264</v>
      </c>
      <c r="L865" s="14" t="n">
        <v>38</v>
      </c>
      <c r="M865" s="15" t="n">
        <v>2</v>
      </c>
      <c r="N865" s="11" t="n">
        <v>0.009</v>
      </c>
      <c r="O865" s="11" t="n">
        <v>0.18</v>
      </c>
      <c r="P865" s="11" t="n">
        <v>0.36</v>
      </c>
      <c r="Q865" s="25"/>
    </row>
    <row r="866" ht="22.5" customHeight="1">
      <c r="A866" s="77"/>
      <c r="B866" s="33"/>
      <c r="C866" s="12" t="n">
        <v>11511535</v>
      </c>
      <c r="D866" s="12" t="s">
        <v>75</v>
      </c>
      <c r="E866" s="12" t="s">
        <v>14</v>
      </c>
      <c r="F866" s="12" t="s">
        <v>26</v>
      </c>
      <c r="G866" s="23" t="n">
        <v>0.3</v>
      </c>
      <c r="H866" s="12" t="n">
        <v>200</v>
      </c>
      <c r="I866" s="20" t="n">
        <f>G866*H866*7</f>
        <v>420</v>
      </c>
      <c r="J866" s="12" t="s">
        <v>119</v>
      </c>
      <c r="K866" s="14" t="n">
        <v>32949</v>
      </c>
      <c r="L866" s="14" t="n">
        <v>165</v>
      </c>
      <c r="M866" s="15" t="n">
        <v>12</v>
      </c>
      <c r="N866" s="11" t="n">
        <v>0.03</v>
      </c>
      <c r="O866" s="11" t="n">
        <v>0.43</v>
      </c>
      <c r="P866" s="11" t="n">
        <v>5.16</v>
      </c>
      <c r="Q866" s="22" t="n">
        <f>M868/H866</f>
        <v>0.93</v>
      </c>
    </row>
    <row r="867" ht="22.5" customHeight="1">
      <c r="A867" s="77"/>
      <c r="B867" s="33"/>
      <c r="C867" s="12"/>
      <c r="D867" s="19"/>
      <c r="E867" s="19"/>
      <c r="F867" s="19"/>
      <c r="G867" s="99"/>
      <c r="H867" s="19"/>
      <c r="I867" s="19"/>
      <c r="J867" s="12" t="s">
        <v>120</v>
      </c>
      <c r="K867" s="14" t="n">
        <v>422787</v>
      </c>
      <c r="L867" s="14" t="n">
        <v>1549</v>
      </c>
      <c r="M867" s="15" t="n">
        <v>126</v>
      </c>
      <c r="N867" s="11" t="n">
        <v>0.03</v>
      </c>
      <c r="O867" s="11" t="n">
        <v>0.41</v>
      </c>
      <c r="P867" s="11" t="n">
        <v>51.87</v>
      </c>
      <c r="Q867" s="25"/>
    </row>
    <row r="868" ht="22.5" customHeight="1">
      <c r="A868" s="77"/>
      <c r="B868" s="33"/>
      <c r="C868" s="12"/>
      <c r="D868" s="19"/>
      <c r="E868" s="19"/>
      <c r="F868" s="19"/>
      <c r="G868" s="99"/>
      <c r="H868" s="19"/>
      <c r="I868" s="46"/>
      <c r="J868" s="37" t="s">
        <v>121</v>
      </c>
      <c r="K868" s="14" t="n">
        <v>498279</v>
      </c>
      <c r="L868" s="14" t="n">
        <v>1871</v>
      </c>
      <c r="M868" s="15" t="n">
        <v>186</v>
      </c>
      <c r="N868" s="11" t="n">
        <v>0.03</v>
      </c>
      <c r="O868" s="11" t="n">
        <v>0.32</v>
      </c>
      <c r="P868" s="11" t="n">
        <v>60.13</v>
      </c>
      <c r="Q868" s="25"/>
    </row>
    <row r="869" ht="22.5" customHeight="1">
      <c r="A869" s="77"/>
      <c r="B869" s="33"/>
      <c r="C869" s="12" t="n">
        <v>11792342</v>
      </c>
      <c r="D869" s="12" t="s">
        <v>82</v>
      </c>
      <c r="E869" s="12" t="s">
        <v>29</v>
      </c>
      <c r="F869" s="12" t="s">
        <v>15</v>
      </c>
      <c r="G869" s="23" t="n">
        <v>0.2</v>
      </c>
      <c r="H869" s="51" t="n">
        <v>40</v>
      </c>
      <c r="I869" s="20" t="n">
        <f>G869*H869*7</f>
        <v>56</v>
      </c>
      <c r="J869" s="12" t="s">
        <v>119</v>
      </c>
      <c r="K869" s="14" t="n">
        <v>43</v>
      </c>
      <c r="L869" s="14" t="n">
        <v>7</v>
      </c>
      <c r="M869" s="15" t="n">
        <v>0</v>
      </c>
      <c r="N869" s="11" t="n">
        <v>0</v>
      </c>
      <c r="O869" s="11" t="n">
        <v>0</v>
      </c>
      <c r="P869" s="11" t="n">
        <v>0</v>
      </c>
      <c r="Q869" s="22" t="n">
        <f>M871/H869</f>
        <v>0</v>
      </c>
    </row>
    <row r="870" ht="22.5" customHeight="1">
      <c r="A870" s="77"/>
      <c r="B870" s="33"/>
      <c r="C870" s="12"/>
      <c r="D870" s="19"/>
      <c r="E870" s="19"/>
      <c r="F870" s="19"/>
      <c r="G870" s="99"/>
      <c r="H870" s="53"/>
      <c r="I870" s="19"/>
      <c r="J870" s="12" t="s">
        <v>120</v>
      </c>
      <c r="K870" s="14" t="n">
        <v>7172</v>
      </c>
      <c r="L870" s="14" t="n">
        <v>363</v>
      </c>
      <c r="M870" s="15" t="n">
        <v>0</v>
      </c>
      <c r="N870" s="11" t="n">
        <v>0</v>
      </c>
      <c r="O870" s="11" t="n">
        <v>0</v>
      </c>
      <c r="P870" s="11" t="n">
        <v>0</v>
      </c>
      <c r="Q870" s="25"/>
    </row>
    <row r="871" ht="22.5" customHeight="1">
      <c r="A871" s="77"/>
      <c r="B871" s="33"/>
      <c r="C871" s="12"/>
      <c r="D871" s="19"/>
      <c r="E871" s="19"/>
      <c r="F871" s="19"/>
      <c r="G871" s="100"/>
      <c r="H871" s="54"/>
      <c r="I871" s="19"/>
      <c r="J871" s="12" t="s">
        <v>121</v>
      </c>
      <c r="K871" s="14" t="n">
        <v>16466</v>
      </c>
      <c r="L871" s="14" t="n">
        <v>635</v>
      </c>
      <c r="M871" s="15" t="n">
        <v>0</v>
      </c>
      <c r="N871" s="11" t="n">
        <v>0</v>
      </c>
      <c r="O871" s="11" t="n">
        <v>0</v>
      </c>
      <c r="P871" s="11" t="n">
        <v>0</v>
      </c>
      <c r="Q871" s="25"/>
    </row>
    <row r="872" ht="22.5" customHeight="1">
      <c r="A872" s="77"/>
      <c r="B872" s="33"/>
      <c r="C872" s="12" t="n">
        <v>5365722</v>
      </c>
      <c r="D872" s="12" t="s">
        <v>83</v>
      </c>
      <c r="E872" s="12" t="s">
        <v>84</v>
      </c>
      <c r="F872" s="12" t="s">
        <v>12</v>
      </c>
      <c r="G872" s="23" t="n">
        <v>0.3</v>
      </c>
      <c r="H872" s="51" t="n">
        <v>50</v>
      </c>
      <c r="I872" s="20" t="n">
        <f>G872*H872*7</f>
        <v>105</v>
      </c>
      <c r="J872" s="12" t="s">
        <v>119</v>
      </c>
      <c r="K872" s="14" t="s">
        <v>133</v>
      </c>
      <c r="L872" s="14"/>
      <c r="M872" s="15"/>
      <c r="N872" s="11"/>
      <c r="O872" s="11"/>
      <c r="P872" s="11"/>
      <c r="Q872" s="22" t="n">
        <f>M874/H872</f>
        <v>0.42</v>
      </c>
    </row>
    <row r="873" ht="22.5" customHeight="1">
      <c r="A873" s="77"/>
      <c r="B873" s="33"/>
      <c r="C873" s="12"/>
      <c r="D873" s="19"/>
      <c r="E873" s="19"/>
      <c r="F873" s="19"/>
      <c r="G873" s="99"/>
      <c r="H873" s="53"/>
      <c r="I873" s="19"/>
      <c r="J873" s="12" t="s">
        <v>120</v>
      </c>
      <c r="K873" s="14" t="n">
        <v>4310</v>
      </c>
      <c r="L873" s="14" t="n">
        <v>1410</v>
      </c>
      <c r="M873" s="15" t="n">
        <v>16</v>
      </c>
      <c r="N873" s="11" t="n">
        <v>0.003</v>
      </c>
      <c r="O873" s="11" t="n">
        <v>0.297</v>
      </c>
      <c r="P873" s="11" t="n">
        <v>4.7491</v>
      </c>
      <c r="Q873" s="25"/>
    </row>
    <row r="874" ht="22.5" customHeight="1">
      <c r="A874" s="77"/>
      <c r="B874" s="33"/>
      <c r="C874" s="12"/>
      <c r="D874" s="19"/>
      <c r="E874" s="19"/>
      <c r="F874" s="19"/>
      <c r="G874" s="100"/>
      <c r="H874" s="54"/>
      <c r="I874" s="19"/>
      <c r="J874" s="12" t="s">
        <v>121</v>
      </c>
      <c r="K874" s="14" t="n">
        <v>17833</v>
      </c>
      <c r="L874" s="14" t="n">
        <v>5810</v>
      </c>
      <c r="M874" s="15" t="n">
        <v>21</v>
      </c>
      <c r="N874" s="11" t="n">
        <v>0.001</v>
      </c>
      <c r="O874" s="11" t="n">
        <v>0.291</v>
      </c>
      <c r="P874" s="11" t="n">
        <v>6.1013</v>
      </c>
      <c r="Q874" s="25"/>
    </row>
    <row r="875" ht="22.5" customHeight="1">
      <c r="A875" s="77"/>
      <c r="B875" s="33"/>
      <c r="C875" s="12" t="n">
        <v>11924654</v>
      </c>
      <c r="D875" s="12" t="s">
        <v>83</v>
      </c>
      <c r="E875" s="12" t="s">
        <v>84</v>
      </c>
      <c r="F875" s="12" t="s">
        <v>12</v>
      </c>
      <c r="G875" s="23" t="n">
        <v>0.3</v>
      </c>
      <c r="H875" s="51" t="n">
        <v>50</v>
      </c>
      <c r="I875" s="20" t="n">
        <f>G875*H875*7</f>
        <v>105</v>
      </c>
      <c r="J875" s="12" t="s">
        <v>119</v>
      </c>
      <c r="K875" s="14" t="s">
        <v>133</v>
      </c>
      <c r="L875" s="14"/>
      <c r="M875" s="15"/>
      <c r="N875" s="11"/>
      <c r="O875" s="11"/>
      <c r="P875" s="11"/>
      <c r="Q875" s="22" t="n">
        <f>M877/H875</f>
        <v>0</v>
      </c>
    </row>
    <row r="876" ht="22.5" customHeight="1">
      <c r="A876" s="77"/>
      <c r="B876" s="33"/>
      <c r="C876" s="12"/>
      <c r="D876" s="19"/>
      <c r="E876" s="19"/>
      <c r="F876" s="19"/>
      <c r="G876" s="99"/>
      <c r="H876" s="53"/>
      <c r="I876" s="19"/>
      <c r="J876" s="12" t="s">
        <v>120</v>
      </c>
      <c r="K876" s="14" t="n">
        <v>131</v>
      </c>
      <c r="L876" s="14" t="n">
        <v>40</v>
      </c>
      <c r="M876" s="15" t="n">
        <v>0</v>
      </c>
      <c r="N876" s="11" t="n">
        <v>0.001</v>
      </c>
      <c r="O876" s="11" t="n">
        <v>0</v>
      </c>
      <c r="P876" s="11" t="n">
        <v>0.0274</v>
      </c>
      <c r="Q876" s="25"/>
    </row>
    <row r="877" ht="22.5" customHeight="1">
      <c r="A877" s="77"/>
      <c r="B877" s="33"/>
      <c r="C877" s="12"/>
      <c r="D877" s="19"/>
      <c r="E877" s="19"/>
      <c r="F877" s="19"/>
      <c r="G877" s="100"/>
      <c r="H877" s="54"/>
      <c r="I877" s="19"/>
      <c r="J877" s="12" t="s">
        <v>121</v>
      </c>
      <c r="K877" s="14" t="n">
        <v>369</v>
      </c>
      <c r="L877" s="14" t="n">
        <v>120</v>
      </c>
      <c r="M877" s="15" t="n">
        <v>0</v>
      </c>
      <c r="N877" s="11" t="n">
        <v>0</v>
      </c>
      <c r="O877" s="11" t="n">
        <v>0</v>
      </c>
      <c r="P877" s="11" t="n">
        <v>0.0461</v>
      </c>
      <c r="Q877" s="25"/>
    </row>
    <row r="878" ht="22.5" customHeight="1">
      <c r="A878" s="77"/>
      <c r="B878" s="33"/>
      <c r="C878" s="12" t="n">
        <v>12011132</v>
      </c>
      <c r="D878" s="12" t="s">
        <v>85</v>
      </c>
      <c r="E878" s="12" t="s">
        <v>14</v>
      </c>
      <c r="F878" s="12" t="s">
        <v>15</v>
      </c>
      <c r="G878" s="23" t="n">
        <v>0.2</v>
      </c>
      <c r="H878" s="51" t="n">
        <v>100</v>
      </c>
      <c r="I878" s="20" t="n">
        <f>G878*H878*7</f>
        <v>140</v>
      </c>
      <c r="J878" s="12" t="s">
        <v>119</v>
      </c>
      <c r="K878" s="14" t="n">
        <v>24</v>
      </c>
      <c r="L878" s="14" t="n">
        <v>13</v>
      </c>
      <c r="M878" s="15" t="n">
        <v>0</v>
      </c>
      <c r="N878" s="11" t="n">
        <v>0</v>
      </c>
      <c r="O878" s="11" t="n">
        <v>0</v>
      </c>
      <c r="P878" s="11" t="n">
        <v>0</v>
      </c>
      <c r="Q878" s="22" t="n">
        <f>M880/H878</f>
        <v>1</v>
      </c>
    </row>
    <row r="879" ht="22.5" customHeight="1">
      <c r="A879" s="77"/>
      <c r="B879" s="33"/>
      <c r="C879" s="12"/>
      <c r="D879" s="19"/>
      <c r="E879" s="19"/>
      <c r="F879" s="19"/>
      <c r="G879" s="99"/>
      <c r="H879" s="53"/>
      <c r="I879" s="19"/>
      <c r="J879" s="12" t="s">
        <v>120</v>
      </c>
      <c r="K879" s="14" t="n">
        <v>2070</v>
      </c>
      <c r="L879" s="14" t="n">
        <v>581</v>
      </c>
      <c r="M879" s="15" t="n">
        <v>25</v>
      </c>
      <c r="N879" s="11" t="n">
        <v>0.009</v>
      </c>
      <c r="O879" s="11" t="n">
        <v>0.2</v>
      </c>
      <c r="P879" s="11" t="n">
        <v>5</v>
      </c>
      <c r="Q879" s="25"/>
    </row>
    <row r="880" ht="22.5" customHeight="1">
      <c r="A880" s="77"/>
      <c r="B880" s="33"/>
      <c r="C880" s="12"/>
      <c r="D880" s="19"/>
      <c r="E880" s="19"/>
      <c r="F880" s="19"/>
      <c r="G880" s="100"/>
      <c r="H880" s="54"/>
      <c r="I880" s="19"/>
      <c r="J880" s="12" t="s">
        <v>121</v>
      </c>
      <c r="K880" s="14" t="n">
        <v>14053</v>
      </c>
      <c r="L880" s="14" t="n">
        <v>4575</v>
      </c>
      <c r="M880" s="15" t="n">
        <v>100</v>
      </c>
      <c r="N880" s="11" t="n">
        <v>0.004</v>
      </c>
      <c r="O880" s="11" t="n">
        <v>0.2</v>
      </c>
      <c r="P880" s="11" t="n">
        <v>20</v>
      </c>
      <c r="Q880" s="25"/>
    </row>
    <row r="881" ht="22.5" customHeight="1">
      <c r="A881" s="77"/>
      <c r="B881" s="33"/>
      <c r="C881" s="12" t="n">
        <v>12072287</v>
      </c>
      <c r="D881" s="12" t="s">
        <v>75</v>
      </c>
      <c r="E881" s="12" t="s">
        <v>14</v>
      </c>
      <c r="F881" s="12" t="s">
        <v>15</v>
      </c>
      <c r="G881" s="23" t="n">
        <v>0.5</v>
      </c>
      <c r="H881" s="51" t="n">
        <v>200</v>
      </c>
      <c r="I881" s="20" t="n">
        <f>G881*H881*7</f>
        <v>700</v>
      </c>
      <c r="J881" s="12" t="s">
        <v>119</v>
      </c>
      <c r="K881" s="14" t="n">
        <v>79</v>
      </c>
      <c r="L881" s="14" t="n">
        <v>20</v>
      </c>
      <c r="M881" s="15" t="n">
        <v>4</v>
      </c>
      <c r="N881" s="11" t="n">
        <v>0.043</v>
      </c>
      <c r="O881" s="11" t="n">
        <v>0.213</v>
      </c>
      <c r="P881" s="11" t="n">
        <v>0.851</v>
      </c>
      <c r="Q881" s="22" t="n">
        <f>M883/H881</f>
        <v>0.605</v>
      </c>
    </row>
    <row r="882" ht="22.5" customHeight="1">
      <c r="A882" s="77"/>
      <c r="B882" s="33"/>
      <c r="C882" s="12"/>
      <c r="D882" s="19"/>
      <c r="E882" s="19"/>
      <c r="F882" s="19"/>
      <c r="G882" s="99"/>
      <c r="H882" s="53"/>
      <c r="I882" s="19"/>
      <c r="J882" s="12" t="s">
        <v>120</v>
      </c>
      <c r="K882" s="14" t="n">
        <v>2526</v>
      </c>
      <c r="L882" s="14" t="n">
        <v>592</v>
      </c>
      <c r="M882" s="15" t="n">
        <v>25</v>
      </c>
      <c r="N882" s="11" t="n">
        <v>0.009</v>
      </c>
      <c r="O882" s="11" t="n">
        <v>0.221</v>
      </c>
      <c r="P882" s="11" t="n">
        <v>5.529</v>
      </c>
      <c r="Q882" s="25"/>
    </row>
    <row r="883" ht="22.5" customHeight="1">
      <c r="A883" s="78"/>
      <c r="B883" s="29"/>
      <c r="C883" s="12"/>
      <c r="D883" s="19"/>
      <c r="E883" s="19"/>
      <c r="F883" s="19"/>
      <c r="G883" s="100"/>
      <c r="H883" s="54"/>
      <c r="I883" s="19"/>
      <c r="J883" s="12" t="s">
        <v>121</v>
      </c>
      <c r="K883" s="14" t="n">
        <v>7986</v>
      </c>
      <c r="L883" s="14" t="n">
        <v>1977</v>
      </c>
      <c r="M883" s="15" t="n">
        <v>121</v>
      </c>
      <c r="N883" s="11" t="n">
        <v>0.011</v>
      </c>
      <c r="O883" s="11" t="n">
        <v>0.176</v>
      </c>
      <c r="P883" s="11" t="n">
        <v>21.244</v>
      </c>
      <c r="Q883" s="25"/>
    </row>
    <row r="884" ht="22.5" customHeight="1">
      <c r="A884" s="18"/>
      <c r="C884" s="10"/>
      <c r="D884" s="10"/>
      <c r="E884" s="10"/>
      <c r="F884" s="10"/>
      <c r="G884" s="17"/>
      <c r="H884" s="10"/>
      <c r="I884" s="17"/>
      <c r="J884" s="10"/>
      <c r="K884" s="15"/>
      <c r="L884" s="15"/>
      <c r="M884" s="15"/>
      <c r="N884" s="15"/>
      <c r="O884" s="15"/>
      <c r="P884" s="70"/>
      <c r="Q884" s="7"/>
    </row>
    <row r="885" ht="22.5" customHeight="1">
      <c r="A885" s="18" t="s">
        <v>116</v>
      </c>
      <c r="B885" s="8" t="s">
        <v>139</v>
      </c>
      <c r="C885" s="10"/>
      <c r="D885" s="10"/>
      <c r="E885" s="10"/>
      <c r="F885" s="10"/>
      <c r="G885" s="17"/>
      <c r="H885" s="10"/>
      <c r="I885" s="17"/>
      <c r="J885" s="10"/>
      <c r="K885" s="21" t="n">
        <f>K888+K891+K894+K897+K900+K903+K906+K909+K912+K915+K918+K921+K924+K927+K930+K933+K936+K939+K942+K945+K948+K951+K954+K957+K960+K963+K966+K969+K972+K975+K978+K981+K984+K987+K990+K993+K996+K999+K1002+K1005+K1008+K1011+K1014+K1017+K1020+K1023+K1026+K1029+K1032+K1035+K1038+K1041+K1044+K1047+K1050+K1053+K1056+K1059+K1062+K1065+K1068+K1071+K1074+K1077+K1080+K1083+K1086+K1089+K1092+K1095+K1098+K1101+K1104+K1107+K1110+K1113+K1116+K1119+K1122+K1125+K1128+K1131+K1134+K1137+K1140+K1143+K1146+K1149+K1152+K1155+K1158+K1161+K1164+K1167+K1170+K1173+K1176+K1179+K1182+K1185+K1188+K1191+K1194+K1197+K1200+K1203+K1206+K1209+K1212+K1215+K1218+K1221+K1224+K1227+K1230+K1233+K1236+K1239+K1242+K1245+K1248+K1251+K1254+K1257+K1260+K1263+K1266+K1269+K1272+K1275+K1278+K1281</f>
        <v>9944237</v>
      </c>
      <c r="L885" s="21" t="n">
        <f>L888+L891+L894+L897+L900+L903+L906+L909+L912+L915+L918+L921+L924+L927+L930+L933+L936+L939+L942+L945+L948+L951+L954+L957+L960+L963+L966+L969+L972+L975+L978+L981+L984+L987+L990+L993+L996+L999+L1002+L1005+L1008+L1011+L1014+L1017+L1020+L1023+L1026+L1029+L1032+L1035+L1038+L1041+L1044+L1047+L1050+L1053+L1056+L1059+L1062+L1065+L1068+L1071+L1074+L1077+L1080+L1083+L1086+L1089+L1092+L1095+L1098+L1101+L1104+L1107+L1110+L1113+L1116+L1119+L1122+L1125+L1128+L1131+L1134+L1137+L1140+L1143+L1146+L1149+L1152+L1155+L1158+L1161+L1164+L1167+L1170+L1173+L1176+L1179+L1182+L1185+L1188+L1191+L1194+L1197+L1200+L1203+L1206+L1209+L1212+L1215+L1218+L1221+L1224+L1227+L1230+L1233+L1236+L1239+L1242+L1245+L1248+L1251+L1254+L1257+L1260+L1263+L1266+L1269+L1272+L1275+L1278+L1281</f>
        <v>1316512</v>
      </c>
      <c r="M885" s="15"/>
      <c r="N885" s="15"/>
      <c r="O885" s="15"/>
      <c r="P885" s="24" t="n">
        <f>P888+P891+P894+P897+P900+P903+P906+P909+P912+P915+P918+P921+P924+P927+P930+P933+P936+P939+P942+P945+P948+P951+P954+P957+P960+P963+P966+P969+P972+P975+P978+P981+P984+P987+P990+P993+P996+P999+P1002+P1005+P1008+P1011+P1014+P1017+P1020+P1023+P1026+P1029+P1032+P1035+P1038+P1041+P1044+P1047+P1050+P1053+P1056+P1059+P1062+P1065+P1068+P1071+P1074+P1077+P1080+P1083+P1086+P1089+P1092+P1095+P1098+P1101+P1104+P1107+P1110+P1113+P1116+P1119+P1122+P1125+P1128+P1131+P1134+P1137+P1140+P1143+P1146+P1149+P1152+P1155+P1158+P1161+P1164+P1167+P1170+P1173+P1176+P1179+P1182+P1185+P1188+P1191+P1194+P1197+P1200+P1203+P1206+P1209+P1212+P1215+P1218+P1221+P1224+P1227+P1230+P1233+P1236+P1239+P1242+P1245+P1248+P1251+P1254+P1257+P1260+P1263+P1266+P1269+P1272+P1275+P1278+P1281</f>
        <v>4375.783</v>
      </c>
      <c r="Q885" s="7"/>
    </row>
    <row r="886" ht="22.5" customHeight="1">
      <c r="A886" s="80" t="n">
        <v>46279</v>
      </c>
      <c r="B886" s="75" t="s">
        <v>118</v>
      </c>
      <c r="C886" s="12" t="n">
        <v>10813123</v>
      </c>
      <c r="D886" s="12" t="s">
        <v>10</v>
      </c>
      <c r="E886" s="12" t="s">
        <v>11</v>
      </c>
      <c r="F886" s="12" t="s">
        <v>12</v>
      </c>
      <c r="G886" s="23" t="n">
        <v>0.25</v>
      </c>
      <c r="H886" s="12" t="n">
        <v>1000</v>
      </c>
      <c r="I886" s="20" t="n">
        <f>G886*H886*7</f>
        <v>1750</v>
      </c>
      <c r="J886" s="12" t="s">
        <v>119</v>
      </c>
      <c r="K886" s="10" t="n">
        <v>14868</v>
      </c>
      <c r="L886" s="10" t="n">
        <v>1574</v>
      </c>
      <c r="M886" s="10" t="n">
        <v>3</v>
      </c>
      <c r="N886" s="11" t="n">
        <v>0.001</v>
      </c>
      <c r="O886" s="11" t="n">
        <v>0.737</v>
      </c>
      <c r="P886" s="11" t="n">
        <v>2.2103</v>
      </c>
      <c r="Q886" s="22" t="n">
        <f>M888/H886</f>
        <v>0.088</v>
      </c>
    </row>
    <row r="887" ht="22.5" customHeight="1">
      <c r="A887" s="77"/>
      <c r="B887" s="33"/>
      <c r="C887" s="12"/>
      <c r="D887" s="19"/>
      <c r="E887" s="19"/>
      <c r="F887" s="19"/>
      <c r="G887" s="28"/>
      <c r="H887" s="19"/>
      <c r="I887" s="19"/>
      <c r="J887" s="12" t="s">
        <v>120</v>
      </c>
      <c r="K887" s="10" t="n">
        <v>43703</v>
      </c>
      <c r="L887" s="10" t="n">
        <v>4257</v>
      </c>
      <c r="M887" s="10" t="n">
        <v>33</v>
      </c>
      <c r="N887" s="11" t="n">
        <v>0.003</v>
      </c>
      <c r="O887" s="11" t="n">
        <v>0.431</v>
      </c>
      <c r="P887" s="11" t="n">
        <v>14.2086</v>
      </c>
      <c r="Q887" s="25"/>
    </row>
    <row r="888" ht="22.5" customHeight="1">
      <c r="A888" s="77"/>
      <c r="B888" s="33"/>
      <c r="C888" s="12"/>
      <c r="D888" s="19"/>
      <c r="E888" s="19"/>
      <c r="F888" s="19"/>
      <c r="G888" s="28"/>
      <c r="H888" s="19"/>
      <c r="I888" s="19"/>
      <c r="J888" s="12" t="s">
        <v>121</v>
      </c>
      <c r="K888" s="10" t="n">
        <v>95434</v>
      </c>
      <c r="L888" s="10" t="n">
        <v>9311</v>
      </c>
      <c r="M888" s="10" t="n">
        <v>88</v>
      </c>
      <c r="N888" s="11" t="n">
        <v>0.001</v>
      </c>
      <c r="O888" s="11" t="n">
        <v>0.3663</v>
      </c>
      <c r="P888" s="11" t="n">
        <v>32.2348</v>
      </c>
      <c r="Q888" s="25"/>
    </row>
    <row r="889" ht="22.5" customHeight="1">
      <c r="A889" s="77"/>
      <c r="B889" s="33"/>
      <c r="C889" s="12" t="n">
        <v>1745925</v>
      </c>
      <c r="D889" s="12" t="s">
        <v>13</v>
      </c>
      <c r="E889" s="12" t="s">
        <v>14</v>
      </c>
      <c r="F889" s="12" t="s">
        <v>15</v>
      </c>
      <c r="G889" s="23" t="n">
        <v>0.15</v>
      </c>
      <c r="H889" s="12" t="n">
        <v>500</v>
      </c>
      <c r="I889" s="20" t="n">
        <f>G889*H889*7</f>
        <v>525</v>
      </c>
      <c r="J889" s="12" t="s">
        <v>119</v>
      </c>
      <c r="K889" s="16" t="n">
        <v>123</v>
      </c>
      <c r="L889" s="14" t="n">
        <v>37</v>
      </c>
      <c r="M889" s="14" t="n">
        <v>0</v>
      </c>
      <c r="N889" s="11" t="n">
        <v>0</v>
      </c>
      <c r="O889" s="11" t="n">
        <v>0</v>
      </c>
      <c r="P889" s="11" t="n">
        <v>0</v>
      </c>
      <c r="Q889" s="22" t="n">
        <f>M891/H889</f>
        <v>1</v>
      </c>
    </row>
    <row r="890" ht="22.5" customHeight="1">
      <c r="A890" s="77"/>
      <c r="B890" s="33"/>
      <c r="C890" s="12"/>
      <c r="D890" s="19"/>
      <c r="E890" s="19"/>
      <c r="F890" s="19"/>
      <c r="G890" s="28"/>
      <c r="H890" s="19"/>
      <c r="I890" s="19"/>
      <c r="J890" s="12" t="s">
        <v>120</v>
      </c>
      <c r="K890" s="16" t="n">
        <v>18038</v>
      </c>
      <c r="L890" s="14" t="n">
        <v>8586</v>
      </c>
      <c r="M890" s="14" t="n">
        <v>323</v>
      </c>
      <c r="N890" s="11" t="n">
        <v>0.006</v>
      </c>
      <c r="O890" s="11" t="n">
        <v>0.15</v>
      </c>
      <c r="P890" s="11" t="n">
        <v>48.45</v>
      </c>
      <c r="Q890" s="25"/>
    </row>
    <row r="891" ht="22.5" customHeight="1">
      <c r="A891" s="77"/>
      <c r="B891" s="33"/>
      <c r="C891" s="12"/>
      <c r="D891" s="19"/>
      <c r="E891" s="19"/>
      <c r="F891" s="19"/>
      <c r="G891" s="28"/>
      <c r="H891" s="19"/>
      <c r="I891" s="19"/>
      <c r="J891" s="12" t="s">
        <v>121</v>
      </c>
      <c r="K891" s="14" t="n">
        <v>69635</v>
      </c>
      <c r="L891" s="14" t="n">
        <v>33275</v>
      </c>
      <c r="M891" s="14" t="n">
        <v>500</v>
      </c>
      <c r="N891" s="11" t="n">
        <v>0.002</v>
      </c>
      <c r="O891" s="11" t="n">
        <v>0.15</v>
      </c>
      <c r="P891" s="11" t="n">
        <v>75</v>
      </c>
      <c r="Q891" s="25"/>
    </row>
    <row r="892" ht="22.5" customHeight="1">
      <c r="A892" s="77"/>
      <c r="B892" s="33"/>
      <c r="C892" s="12" t="n">
        <v>6951600</v>
      </c>
      <c r="D892" s="12" t="s">
        <v>16</v>
      </c>
      <c r="E892" s="12" t="s">
        <v>17</v>
      </c>
      <c r="F892" s="12" t="s">
        <v>15</v>
      </c>
      <c r="G892" s="23" t="n">
        <v>0.17</v>
      </c>
      <c r="H892" s="12" t="n">
        <v>100</v>
      </c>
      <c r="I892" s="20" t="n">
        <f>G892*H892*7</f>
        <v>119</v>
      </c>
      <c r="J892" s="12" t="s">
        <v>119</v>
      </c>
      <c r="K892" s="14" t="n">
        <v>296</v>
      </c>
      <c r="L892" s="14" t="n">
        <v>128</v>
      </c>
      <c r="M892" s="14" t="n">
        <v>0</v>
      </c>
      <c r="N892" s="11" t="n">
        <v>0</v>
      </c>
      <c r="O892" s="11" t="n">
        <v>0</v>
      </c>
      <c r="P892" s="11" t="n">
        <v>0</v>
      </c>
      <c r="Q892" s="22" t="n">
        <f>M894/H892</f>
        <v>0.91</v>
      </c>
    </row>
    <row r="893" ht="22.5" customHeight="1">
      <c r="A893" s="77"/>
      <c r="B893" s="33"/>
      <c r="C893" s="12"/>
      <c r="D893" s="19"/>
      <c r="E893" s="19"/>
      <c r="F893" s="19"/>
      <c r="G893" s="28"/>
      <c r="H893" s="19"/>
      <c r="I893" s="19"/>
      <c r="J893" s="12" t="s">
        <v>120</v>
      </c>
      <c r="K893" s="14" t="n">
        <v>7593</v>
      </c>
      <c r="L893" s="14" t="n">
        <v>3052</v>
      </c>
      <c r="M893" s="14" t="n">
        <v>48</v>
      </c>
      <c r="N893" s="11" t="n">
        <v>0.003</v>
      </c>
      <c r="O893" s="11" t="n">
        <v>0.175</v>
      </c>
      <c r="P893" s="11" t="n">
        <v>8.398</v>
      </c>
      <c r="Q893" s="25"/>
    </row>
    <row r="894" ht="22.5" customHeight="1">
      <c r="A894" s="77"/>
      <c r="B894" s="33"/>
      <c r="C894" s="12"/>
      <c r="D894" s="19"/>
      <c r="E894" s="19"/>
      <c r="F894" s="19"/>
      <c r="G894" s="28"/>
      <c r="H894" s="19"/>
      <c r="I894" s="19"/>
      <c r="J894" s="12" t="s">
        <v>121</v>
      </c>
      <c r="K894" s="14" t="n">
        <v>13255</v>
      </c>
      <c r="L894" s="14" t="n">
        <v>5222</v>
      </c>
      <c r="M894" s="14" t="n">
        <v>91</v>
      </c>
      <c r="N894" s="11" t="n">
        <v>0.003</v>
      </c>
      <c r="O894" s="11" t="n">
        <v>0.176</v>
      </c>
      <c r="P894" s="11" t="n">
        <v>0.176</v>
      </c>
      <c r="Q894" s="25"/>
    </row>
    <row r="895" ht="22.5" customHeight="1">
      <c r="A895" s="77"/>
      <c r="B895" s="33"/>
      <c r="C895" s="12" t="n">
        <v>6951594</v>
      </c>
      <c r="D895" s="12" t="s">
        <v>16</v>
      </c>
      <c r="E895" s="12" t="s">
        <v>18</v>
      </c>
      <c r="F895" s="12" t="s">
        <v>15</v>
      </c>
      <c r="G895" s="23" t="n">
        <v>0.7</v>
      </c>
      <c r="H895" s="12" t="n">
        <v>400</v>
      </c>
      <c r="I895" s="20" t="n">
        <f>G895*H895*7</f>
        <v>1960</v>
      </c>
      <c r="J895" s="12" t="s">
        <v>119</v>
      </c>
      <c r="K895" s="14" t="n">
        <v>1014</v>
      </c>
      <c r="L895" s="14" t="n">
        <v>422</v>
      </c>
      <c r="M895" s="14" t="n">
        <v>3</v>
      </c>
      <c r="N895" s="11" t="n">
        <v>0.005</v>
      </c>
      <c r="O895" s="11" t="n">
        <v>0.7</v>
      </c>
      <c r="P895" s="11" t="n">
        <v>2.1</v>
      </c>
      <c r="Q895" s="22" t="n">
        <f>M897/H895</f>
        <v>0.6275</v>
      </c>
    </row>
    <row r="896" ht="22.5" customHeight="1">
      <c r="A896" s="77"/>
      <c r="B896" s="33"/>
      <c r="C896" s="12"/>
      <c r="D896" s="19"/>
      <c r="E896" s="19"/>
      <c r="F896" s="19"/>
      <c r="G896" s="28"/>
      <c r="H896" s="19"/>
      <c r="I896" s="19"/>
      <c r="J896" s="12" t="s">
        <v>120</v>
      </c>
      <c r="K896" s="14" t="n">
        <v>41157</v>
      </c>
      <c r="L896" s="14" t="n">
        <v>18126</v>
      </c>
      <c r="M896" s="14" t="n">
        <v>90</v>
      </c>
      <c r="N896" s="11" t="n">
        <v>0.005</v>
      </c>
      <c r="O896" s="11" t="n">
        <v>0.7</v>
      </c>
      <c r="P896" s="11" t="n">
        <v>63</v>
      </c>
      <c r="Q896" s="25"/>
    </row>
    <row r="897" ht="22.5" customHeight="1">
      <c r="A897" s="77"/>
      <c r="B897" s="33"/>
      <c r="C897" s="12"/>
      <c r="D897" s="19"/>
      <c r="E897" s="19"/>
      <c r="F897" s="19"/>
      <c r="G897" s="28"/>
      <c r="H897" s="19"/>
      <c r="I897" s="19"/>
      <c r="J897" s="12" t="s">
        <v>121</v>
      </c>
      <c r="K897" s="14" t="n">
        <v>119870</v>
      </c>
      <c r="L897" s="14" t="n">
        <v>51799</v>
      </c>
      <c r="M897" s="14" t="n">
        <v>251</v>
      </c>
      <c r="N897" s="11" t="n">
        <v>0.003</v>
      </c>
      <c r="O897" s="11" t="n">
        <v>0.7</v>
      </c>
      <c r="P897" s="11" t="n">
        <v>175.7</v>
      </c>
      <c r="Q897" s="25"/>
    </row>
    <row r="898" ht="22.5" customHeight="1">
      <c r="A898" s="77"/>
      <c r="B898" s="33"/>
      <c r="C898" s="12" t="n">
        <v>2732727</v>
      </c>
      <c r="D898" s="12" t="s">
        <v>10</v>
      </c>
      <c r="E898" s="12" t="s">
        <v>19</v>
      </c>
      <c r="F898" s="12" t="s">
        <v>15</v>
      </c>
      <c r="G898" s="23" t="n">
        <v>0.25</v>
      </c>
      <c r="H898" s="12" t="n">
        <v>1000</v>
      </c>
      <c r="I898" s="20" t="n">
        <f>G898*H898*7</f>
        <v>1750</v>
      </c>
      <c r="J898" s="12" t="s">
        <v>119</v>
      </c>
      <c r="K898" s="14" t="n">
        <v>293</v>
      </c>
      <c r="L898" s="14" t="n">
        <v>98</v>
      </c>
      <c r="M898" s="14" t="n">
        <v>8</v>
      </c>
      <c r="N898" s="11" t="n">
        <v>0.02</v>
      </c>
      <c r="O898" s="11" t="n">
        <v>0.25</v>
      </c>
      <c r="P898" s="11" t="n">
        <v>2</v>
      </c>
      <c r="Q898" s="22" t="n">
        <f>M900/H898</f>
        <v>0.325</v>
      </c>
    </row>
    <row r="899" ht="22.5" customHeight="1">
      <c r="A899" s="77"/>
      <c r="B899" s="33"/>
      <c r="C899" s="12"/>
      <c r="D899" s="19"/>
      <c r="E899" s="19"/>
      <c r="F899" s="19"/>
      <c r="G899" s="28"/>
      <c r="H899" s="19"/>
      <c r="I899" s="19"/>
      <c r="J899" s="12" t="s">
        <v>120</v>
      </c>
      <c r="K899" s="14" t="n">
        <v>22906</v>
      </c>
      <c r="L899" s="14" t="n">
        <v>6465</v>
      </c>
      <c r="M899" s="14" t="n">
        <v>109</v>
      </c>
      <c r="N899" s="11" t="n">
        <v>0.004</v>
      </c>
      <c r="O899" s="11" t="n">
        <v>0.249</v>
      </c>
      <c r="P899" s="11" t="n">
        <v>27.125</v>
      </c>
      <c r="Q899" s="25"/>
    </row>
    <row r="900" ht="22.5" customHeight="1">
      <c r="A900" s="77"/>
      <c r="B900" s="33"/>
      <c r="C900" s="12"/>
      <c r="D900" s="19"/>
      <c r="E900" s="19"/>
      <c r="F900" s="19"/>
      <c r="G900" s="28"/>
      <c r="H900" s="19"/>
      <c r="I900" s="19"/>
      <c r="J900" s="12" t="s">
        <v>121</v>
      </c>
      <c r="K900" s="14" t="n">
        <v>40558</v>
      </c>
      <c r="L900" s="14" t="n">
        <v>12746</v>
      </c>
      <c r="M900" s="14" t="n">
        <v>325</v>
      </c>
      <c r="N900" s="11" t="n">
        <v>0.006</v>
      </c>
      <c r="O900" s="11" t="n">
        <v>0.249</v>
      </c>
      <c r="P900" s="11" t="n">
        <v>80.9</v>
      </c>
      <c r="Q900" s="25"/>
    </row>
    <row r="901" ht="22.5" customHeight="1">
      <c r="A901" s="77"/>
      <c r="B901" s="33"/>
      <c r="C901" s="12" t="n">
        <v>5619156</v>
      </c>
      <c r="D901" s="12" t="s">
        <v>10</v>
      </c>
      <c r="E901" s="12" t="s">
        <v>19</v>
      </c>
      <c r="F901" s="12" t="s">
        <v>12</v>
      </c>
      <c r="G901" s="23" t="n">
        <v>0.24</v>
      </c>
      <c r="H901" s="12" t="n">
        <v>500</v>
      </c>
      <c r="I901" s="20" t="n">
        <f>G901*H901*7</f>
        <v>840</v>
      </c>
      <c r="J901" s="12" t="s">
        <v>119</v>
      </c>
      <c r="K901" s="14" t="n">
        <v>622</v>
      </c>
      <c r="L901" s="14" t="n">
        <v>110</v>
      </c>
      <c r="M901" s="14" t="n">
        <v>0</v>
      </c>
      <c r="N901" s="11" t="n">
        <v>0</v>
      </c>
      <c r="O901" s="11" t="n">
        <v>0</v>
      </c>
      <c r="P901" s="11" t="n">
        <v>0.0377</v>
      </c>
      <c r="Q901" s="22" t="n">
        <f>M903/H901</f>
        <v>0.006</v>
      </c>
    </row>
    <row r="902" ht="22.5" customHeight="1">
      <c r="A902" s="77"/>
      <c r="B902" s="33"/>
      <c r="C902" s="12"/>
      <c r="D902" s="19"/>
      <c r="E902" s="19"/>
      <c r="F902" s="19"/>
      <c r="G902" s="28"/>
      <c r="H902" s="19"/>
      <c r="I902" s="19"/>
      <c r="J902" s="12" t="s">
        <v>120</v>
      </c>
      <c r="K902" s="14" t="n">
        <v>9576</v>
      </c>
      <c r="L902" s="14" t="n">
        <v>1984</v>
      </c>
      <c r="M902" s="14" t="n">
        <v>1</v>
      </c>
      <c r="N902" s="11" t="n">
        <v>0</v>
      </c>
      <c r="O902" s="11" t="n">
        <v>0.332</v>
      </c>
      <c r="P902" s="11" t="n">
        <v>0.3322</v>
      </c>
      <c r="Q902" s="25"/>
    </row>
    <row r="903" ht="22.5" customHeight="1">
      <c r="A903" s="77"/>
      <c r="B903" s="33"/>
      <c r="C903" s="12"/>
      <c r="D903" s="19"/>
      <c r="E903" s="19"/>
      <c r="F903" s="19"/>
      <c r="G903" s="28"/>
      <c r="H903" s="19"/>
      <c r="I903" s="19"/>
      <c r="J903" s="12" t="s">
        <v>121</v>
      </c>
      <c r="K903" s="14" t="n">
        <v>31808</v>
      </c>
      <c r="L903" s="14" t="n">
        <v>6593</v>
      </c>
      <c r="M903" s="14" t="n">
        <v>3</v>
      </c>
      <c r="N903" s="11" t="n">
        <v>0</v>
      </c>
      <c r="O903" s="11" t="n">
        <v>0.348</v>
      </c>
      <c r="P903" s="11" t="n">
        <v>1.0447</v>
      </c>
      <c r="Q903" s="25"/>
    </row>
    <row r="904" ht="22.5" customHeight="1">
      <c r="A904" s="77"/>
      <c r="B904" s="33"/>
      <c r="C904" s="12" t="n">
        <v>6425889</v>
      </c>
      <c r="D904" s="12" t="s">
        <v>10</v>
      </c>
      <c r="E904" s="12" t="s">
        <v>20</v>
      </c>
      <c r="F904" s="12" t="s">
        <v>15</v>
      </c>
      <c r="G904" s="23" t="n">
        <v>0.25</v>
      </c>
      <c r="H904" s="12" t="n">
        <v>400</v>
      </c>
      <c r="I904" s="20" t="n">
        <f>G904*H904*7</f>
        <v>700</v>
      </c>
      <c r="J904" s="12" t="s">
        <v>119</v>
      </c>
      <c r="K904" s="14" t="n">
        <v>77</v>
      </c>
      <c r="L904" s="14" t="n">
        <v>31</v>
      </c>
      <c r="M904" s="14" t="n">
        <v>0</v>
      </c>
      <c r="N904" s="11" t="n">
        <v>0</v>
      </c>
      <c r="O904" s="11" t="n">
        <v>0</v>
      </c>
      <c r="P904" s="11" t="n">
        <v>0</v>
      </c>
      <c r="Q904" s="22" t="n">
        <v>0.003</v>
      </c>
    </row>
    <row r="905" ht="22.5" customHeight="1">
      <c r="A905" s="77"/>
      <c r="B905" s="33"/>
      <c r="C905" s="12"/>
      <c r="D905" s="19"/>
      <c r="E905" s="19"/>
      <c r="F905" s="19"/>
      <c r="G905" s="28"/>
      <c r="H905" s="19"/>
      <c r="I905" s="19"/>
      <c r="J905" s="12" t="s">
        <v>120</v>
      </c>
      <c r="K905" s="14" t="n">
        <v>10133</v>
      </c>
      <c r="L905" s="35" t="n">
        <v>3965</v>
      </c>
      <c r="M905" s="14" t="n">
        <v>54</v>
      </c>
      <c r="N905" s="11" t="n">
        <v>0.003</v>
      </c>
      <c r="O905" s="11" t="n">
        <v>0.251</v>
      </c>
      <c r="P905" s="11" t="n">
        <v>13.55</v>
      </c>
      <c r="Q905" s="25"/>
    </row>
    <row r="906" ht="22.5" customHeight="1">
      <c r="A906" s="77"/>
      <c r="B906" s="33"/>
      <c r="C906" s="12"/>
      <c r="D906" s="19"/>
      <c r="E906" s="19"/>
      <c r="F906" s="19"/>
      <c r="G906" s="28"/>
      <c r="H906" s="19"/>
      <c r="I906" s="19"/>
      <c r="J906" s="12" t="s">
        <v>121</v>
      </c>
      <c r="K906" s="14" t="n">
        <v>20639</v>
      </c>
      <c r="L906" s="14" t="n">
        <v>7854</v>
      </c>
      <c r="M906" s="14" t="n">
        <v>149</v>
      </c>
      <c r="N906" s="11" t="n">
        <v>0.005</v>
      </c>
      <c r="O906" s="11" t="n">
        <v>0.252</v>
      </c>
      <c r="P906" s="11" t="n">
        <v>37.5</v>
      </c>
      <c r="Q906" s="25"/>
    </row>
    <row r="907" ht="22.5" customHeight="1">
      <c r="A907" s="77"/>
      <c r="B907" s="33"/>
      <c r="C907" s="12" t="n">
        <v>6439005</v>
      </c>
      <c r="D907" s="12" t="s">
        <v>10</v>
      </c>
      <c r="E907" s="12" t="s">
        <v>20</v>
      </c>
      <c r="F907" s="12" t="s">
        <v>21</v>
      </c>
      <c r="G907" s="23" t="n">
        <v>0.25</v>
      </c>
      <c r="H907" s="12" t="n">
        <v>300</v>
      </c>
      <c r="I907" s="20" t="n">
        <f>G907*H907*7</f>
        <v>525</v>
      </c>
      <c r="J907" s="12" t="s">
        <v>119</v>
      </c>
      <c r="K907" s="14" t="n">
        <v>0</v>
      </c>
      <c r="L907" s="14" t="n">
        <v>0</v>
      </c>
      <c r="M907" s="14" t="n">
        <v>0</v>
      </c>
      <c r="N907" s="11" t="n">
        <v>0</v>
      </c>
      <c r="O907" s="11" t="n">
        <v>0</v>
      </c>
      <c r="P907" s="11" t="n">
        <v>0</v>
      </c>
      <c r="Q907" s="22" t="n">
        <f>M909/H907</f>
        <v>0.24</v>
      </c>
    </row>
    <row r="908" ht="22.5" customHeight="1">
      <c r="A908" s="77"/>
      <c r="B908" s="33"/>
      <c r="C908" s="12"/>
      <c r="D908" s="19"/>
      <c r="E908" s="19"/>
      <c r="F908" s="19"/>
      <c r="G908" s="28"/>
      <c r="H908" s="19"/>
      <c r="I908" s="19"/>
      <c r="J908" s="12" t="s">
        <v>120</v>
      </c>
      <c r="K908" s="14" t="n">
        <v>20051</v>
      </c>
      <c r="L908" s="14" t="n">
        <v>7099</v>
      </c>
      <c r="M908" s="14" t="n">
        <v>29</v>
      </c>
      <c r="N908" s="11" t="n">
        <v>0.001</v>
      </c>
      <c r="O908" s="11" t="n">
        <v>0.25</v>
      </c>
      <c r="P908" s="11" t="n">
        <v>7.25</v>
      </c>
      <c r="Q908" s="25"/>
    </row>
    <row r="909" ht="22.5" customHeight="1">
      <c r="A909" s="77"/>
      <c r="B909" s="33"/>
      <c r="C909" s="12"/>
      <c r="D909" s="19"/>
      <c r="E909" s="19"/>
      <c r="F909" s="19"/>
      <c r="G909" s="28"/>
      <c r="H909" s="19"/>
      <c r="I909" s="19"/>
      <c r="J909" s="12" t="s">
        <v>121</v>
      </c>
      <c r="K909" s="14" t="n">
        <v>68375</v>
      </c>
      <c r="L909" s="14" t="n">
        <v>21599</v>
      </c>
      <c r="M909" s="14" t="n">
        <v>72</v>
      </c>
      <c r="N909" s="11" t="n">
        <v>0.001</v>
      </c>
      <c r="O909" s="11" t="n">
        <v>0.25</v>
      </c>
      <c r="P909" s="11" t="n">
        <v>18</v>
      </c>
      <c r="Q909" s="25"/>
    </row>
    <row r="910" ht="22.5" customHeight="1">
      <c r="A910" s="77"/>
      <c r="B910" s="33"/>
      <c r="C910" s="12" t="n">
        <v>7203110</v>
      </c>
      <c r="D910" s="12" t="s">
        <v>22</v>
      </c>
      <c r="E910" s="12" t="s">
        <v>23</v>
      </c>
      <c r="F910" s="12" t="s">
        <v>15</v>
      </c>
      <c r="G910" s="23" t="n">
        <v>0.2</v>
      </c>
      <c r="H910" s="12" t="n">
        <v>100</v>
      </c>
      <c r="I910" s="20" t="n">
        <f>G910*H910*7</f>
        <v>140</v>
      </c>
      <c r="J910" s="12" t="s">
        <v>119</v>
      </c>
      <c r="K910" s="14" t="n">
        <v>82</v>
      </c>
      <c r="L910" s="14" t="n">
        <v>46</v>
      </c>
      <c r="M910" s="14" t="n">
        <v>0</v>
      </c>
      <c r="N910" s="11" t="n">
        <v>0</v>
      </c>
      <c r="O910" s="11" t="n">
        <v>0</v>
      </c>
      <c r="P910" s="11" t="n">
        <v>0</v>
      </c>
      <c r="Q910" s="22" t="n">
        <f>M912/H910</f>
        <v>0.03</v>
      </c>
    </row>
    <row r="911" ht="22.5" customHeight="1">
      <c r="A911" s="77"/>
      <c r="B911" s="33"/>
      <c r="C911" s="12"/>
      <c r="D911" s="19"/>
      <c r="E911" s="19"/>
      <c r="F911" s="19"/>
      <c r="G911" s="28"/>
      <c r="H911" s="19"/>
      <c r="I911" s="19"/>
      <c r="J911" s="12" t="s">
        <v>120</v>
      </c>
      <c r="K911" s="14" t="n">
        <v>6145</v>
      </c>
      <c r="L911" s="14" t="n">
        <v>4108</v>
      </c>
      <c r="M911" s="14" t="n">
        <v>2</v>
      </c>
      <c r="N911" s="11" t="n">
        <v>0</v>
      </c>
      <c r="O911" s="11" t="n">
        <v>0.2</v>
      </c>
      <c r="P911" s="11" t="n">
        <v>0.4</v>
      </c>
      <c r="Q911" s="25"/>
    </row>
    <row r="912" ht="22.5" customHeight="1">
      <c r="A912" s="77"/>
      <c r="B912" s="33"/>
      <c r="C912" s="12"/>
      <c r="D912" s="19"/>
      <c r="E912" s="19"/>
      <c r="F912" s="19"/>
      <c r="G912" s="28"/>
      <c r="H912" s="19"/>
      <c r="I912" s="19"/>
      <c r="J912" s="12" t="s">
        <v>121</v>
      </c>
      <c r="K912" s="14" t="n">
        <v>12504</v>
      </c>
      <c r="L912" s="14" t="n">
        <v>8298</v>
      </c>
      <c r="M912" s="14" t="n">
        <v>3</v>
      </c>
      <c r="N912" s="11" t="n">
        <v>0</v>
      </c>
      <c r="O912" s="11" t="n">
        <v>0.2</v>
      </c>
      <c r="P912" s="11" t="n">
        <v>0.6</v>
      </c>
      <c r="Q912" s="25"/>
    </row>
    <row r="913" ht="22.5" customHeight="1">
      <c r="A913" s="77"/>
      <c r="B913" s="33"/>
      <c r="C913" s="12" t="n">
        <v>7202934</v>
      </c>
      <c r="D913" s="12" t="s">
        <v>22</v>
      </c>
      <c r="E913" s="12" t="s">
        <v>24</v>
      </c>
      <c r="F913" s="12" t="s">
        <v>15</v>
      </c>
      <c r="G913" s="23" t="n">
        <v>0.35</v>
      </c>
      <c r="H913" s="12" t="n">
        <v>200</v>
      </c>
      <c r="I913" s="20" t="n">
        <f>G913*H913*7</f>
        <v>490</v>
      </c>
      <c r="J913" s="12" t="s">
        <v>119</v>
      </c>
      <c r="K913" s="14" t="n">
        <v>676</v>
      </c>
      <c r="L913" s="14" t="n">
        <v>302</v>
      </c>
      <c r="M913" s="14" t="n">
        <v>0</v>
      </c>
      <c r="N913" s="11" t="n">
        <v>0</v>
      </c>
      <c r="O913" s="11" t="n">
        <v>0</v>
      </c>
      <c r="P913" s="11" t="n">
        <v>0</v>
      </c>
      <c r="Q913" s="22" t="n">
        <v>0</v>
      </c>
    </row>
    <row r="914" ht="22.5" customHeight="1">
      <c r="A914" s="77"/>
      <c r="B914" s="33"/>
      <c r="C914" s="12"/>
      <c r="D914" s="19"/>
      <c r="E914" s="19"/>
      <c r="F914" s="19"/>
      <c r="G914" s="28"/>
      <c r="H914" s="19"/>
      <c r="I914" s="19"/>
      <c r="J914" s="12" t="s">
        <v>120</v>
      </c>
      <c r="K914" s="16" t="n">
        <v>237936</v>
      </c>
      <c r="L914" s="14" t="n">
        <v>147597</v>
      </c>
      <c r="M914" s="14" t="n">
        <v>88</v>
      </c>
      <c r="N914" s="11" t="n">
        <v>0</v>
      </c>
      <c r="O914" s="11" t="n">
        <v>0.35</v>
      </c>
      <c r="P914" s="11" t="n">
        <v>30.8</v>
      </c>
      <c r="Q914" s="25"/>
    </row>
    <row r="915" ht="22.5" customHeight="1">
      <c r="A915" s="77"/>
      <c r="B915" s="33"/>
      <c r="C915" s="12"/>
      <c r="D915" s="19"/>
      <c r="E915" s="19"/>
      <c r="F915" s="19"/>
      <c r="G915" s="28"/>
      <c r="H915" s="19"/>
      <c r="I915" s="19"/>
      <c r="J915" s="12" t="s">
        <v>121</v>
      </c>
      <c r="K915" s="14" t="n">
        <v>318934</v>
      </c>
      <c r="L915" s="14" t="n">
        <v>194349</v>
      </c>
      <c r="M915" s="14" t="n">
        <v>104</v>
      </c>
      <c r="N915" s="11" t="n">
        <v>0</v>
      </c>
      <c r="O915" s="11" t="n">
        <v>0.35</v>
      </c>
      <c r="P915" s="11" t="n">
        <v>36.4</v>
      </c>
      <c r="Q915" s="25"/>
    </row>
    <row r="916" ht="22.5" customHeight="1">
      <c r="A916" s="77"/>
      <c r="B916" s="33"/>
      <c r="C916" s="12" t="n">
        <v>5847496</v>
      </c>
      <c r="D916" s="12" t="s">
        <v>10</v>
      </c>
      <c r="E916" s="12" t="s">
        <v>25</v>
      </c>
      <c r="F916" s="12" t="s">
        <v>12</v>
      </c>
      <c r="G916" s="23" t="n">
        <v>0.3</v>
      </c>
      <c r="H916" s="12" t="n">
        <v>200</v>
      </c>
      <c r="I916" s="20" t="n">
        <f>G916*H916*7</f>
        <v>420</v>
      </c>
      <c r="J916" s="12" t="s">
        <v>119</v>
      </c>
      <c r="K916" s="14" t="n">
        <v>341</v>
      </c>
      <c r="L916" s="14" t="n">
        <v>25</v>
      </c>
      <c r="M916" s="14" t="n">
        <v>0</v>
      </c>
      <c r="N916" s="11" t="n">
        <v>0</v>
      </c>
      <c r="O916" s="11" t="n">
        <v>0</v>
      </c>
      <c r="P916" s="11" t="n">
        <v>0.0202</v>
      </c>
      <c r="Q916" s="22" t="n">
        <f>M918/H916</f>
        <v>0.01</v>
      </c>
    </row>
    <row r="917" ht="22.5" customHeight="1">
      <c r="A917" s="77"/>
      <c r="B917" s="33"/>
      <c r="C917" s="12"/>
      <c r="D917" s="19"/>
      <c r="E917" s="19"/>
      <c r="F917" s="19"/>
      <c r="G917" s="28"/>
      <c r="H917" s="19"/>
      <c r="I917" s="19"/>
      <c r="J917" s="12" t="s">
        <v>120</v>
      </c>
      <c r="K917" s="14" t="n">
        <v>3798</v>
      </c>
      <c r="L917" s="14" t="n">
        <v>468</v>
      </c>
      <c r="M917" s="14" t="n">
        <v>0</v>
      </c>
      <c r="N917" s="11" t="n">
        <v>0</v>
      </c>
      <c r="O917" s="11" t="n">
        <v>0</v>
      </c>
      <c r="P917" s="11" t="n">
        <v>0.1142</v>
      </c>
      <c r="Q917" s="25"/>
    </row>
    <row r="918" ht="22.5" customHeight="1">
      <c r="A918" s="77"/>
      <c r="B918" s="33"/>
      <c r="C918" s="12"/>
      <c r="D918" s="19"/>
      <c r="E918" s="19"/>
      <c r="F918" s="19"/>
      <c r="G918" s="28"/>
      <c r="H918" s="19"/>
      <c r="I918" s="19"/>
      <c r="J918" s="12" t="s">
        <v>121</v>
      </c>
      <c r="K918" s="14" t="n">
        <v>9639</v>
      </c>
      <c r="L918" s="14" t="n">
        <v>1068</v>
      </c>
      <c r="M918" s="14" t="n">
        <v>2</v>
      </c>
      <c r="N918" s="11" t="n">
        <v>0</v>
      </c>
      <c r="O918" s="11" t="n">
        <v>0.234</v>
      </c>
      <c r="P918" s="11" t="n">
        <v>0.4678</v>
      </c>
      <c r="Q918" s="25"/>
    </row>
    <row r="919" ht="22.5" customHeight="1">
      <c r="A919" s="77"/>
      <c r="B919" s="33"/>
      <c r="C919" s="12" t="n">
        <v>7572369</v>
      </c>
      <c r="D919" s="12" t="s">
        <v>10</v>
      </c>
      <c r="E919" s="12" t="s">
        <v>25</v>
      </c>
      <c r="F919" s="12" t="s">
        <v>15</v>
      </c>
      <c r="G919" s="23" t="n">
        <v>0.3</v>
      </c>
      <c r="H919" s="12" t="n">
        <v>400</v>
      </c>
      <c r="I919" s="20" t="n">
        <f>G919*H919*7</f>
        <v>840</v>
      </c>
      <c r="J919" s="12" t="s">
        <v>119</v>
      </c>
      <c r="K919" s="14" t="n">
        <v>4</v>
      </c>
      <c r="L919" s="14" t="n">
        <v>0</v>
      </c>
      <c r="M919" s="14" t="n">
        <v>0</v>
      </c>
      <c r="N919" s="11" t="n">
        <v>0</v>
      </c>
      <c r="O919" s="11" t="n">
        <v>0</v>
      </c>
      <c r="P919" s="11" t="n">
        <v>0</v>
      </c>
      <c r="Q919" s="22" t="n">
        <f>M921/H919</f>
        <v>0.57</v>
      </c>
    </row>
    <row r="920" ht="22.5" customHeight="1">
      <c r="A920" s="77"/>
      <c r="B920" s="33"/>
      <c r="C920" s="12"/>
      <c r="D920" s="19"/>
      <c r="E920" s="19"/>
      <c r="F920" s="19"/>
      <c r="G920" s="28"/>
      <c r="H920" s="19"/>
      <c r="I920" s="19"/>
      <c r="J920" s="12" t="s">
        <v>120</v>
      </c>
      <c r="K920" s="14" t="n">
        <v>11525</v>
      </c>
      <c r="L920" s="14" t="n">
        <v>4460</v>
      </c>
      <c r="M920" s="14" t="n">
        <v>139</v>
      </c>
      <c r="N920" s="11" t="n">
        <v>0.009</v>
      </c>
      <c r="O920" s="11" t="n">
        <v>0.304</v>
      </c>
      <c r="P920" s="11" t="n">
        <v>42.24</v>
      </c>
      <c r="Q920" s="25"/>
    </row>
    <row r="921" ht="22.5" customHeight="1">
      <c r="A921" s="77"/>
      <c r="B921" s="33"/>
      <c r="C921" s="12"/>
      <c r="D921" s="19"/>
      <c r="E921" s="19"/>
      <c r="F921" s="19"/>
      <c r="G921" s="28"/>
      <c r="H921" s="19"/>
      <c r="I921" s="19"/>
      <c r="J921" s="12" t="s">
        <v>121</v>
      </c>
      <c r="K921" s="14" t="n">
        <v>14203</v>
      </c>
      <c r="L921" s="14" t="n">
        <v>5476</v>
      </c>
      <c r="M921" s="14" t="n">
        <v>228</v>
      </c>
      <c r="N921" s="11" t="n">
        <v>0.013</v>
      </c>
      <c r="O921" s="11" t="n">
        <v>0.303</v>
      </c>
      <c r="P921" s="11" t="n">
        <v>69.15</v>
      </c>
      <c r="Q921" s="25"/>
    </row>
    <row r="922" ht="22.5" customHeight="1">
      <c r="A922" s="77"/>
      <c r="B922" s="33"/>
      <c r="C922" s="12" t="n">
        <v>8460883</v>
      </c>
      <c r="D922" s="12" t="s">
        <v>16</v>
      </c>
      <c r="E922" s="12" t="s">
        <v>11</v>
      </c>
      <c r="F922" s="12" t="s">
        <v>15</v>
      </c>
      <c r="G922" s="23" t="n">
        <v>0.14</v>
      </c>
      <c r="H922" s="12" t="n">
        <v>1400</v>
      </c>
      <c r="I922" s="20" t="n">
        <f>G922*H922*7</f>
        <v>1372</v>
      </c>
      <c r="J922" s="12" t="s">
        <v>119</v>
      </c>
      <c r="K922" s="14" t="n">
        <v>4436</v>
      </c>
      <c r="L922" s="14" t="n">
        <v>1144</v>
      </c>
      <c r="M922" s="14" t="n">
        <v>57</v>
      </c>
      <c r="N922" s="11" t="n">
        <v>0.007</v>
      </c>
      <c r="O922" s="11" t="n">
        <v>0.142</v>
      </c>
      <c r="P922" s="11" t="n">
        <v>8.12</v>
      </c>
      <c r="Q922" s="22" t="n">
        <f>M924/H922</f>
        <v>0.809285714285714</v>
      </c>
    </row>
    <row r="923" ht="22.5" customHeight="1">
      <c r="A923" s="77"/>
      <c r="B923" s="33"/>
      <c r="C923" s="12"/>
      <c r="D923" s="19"/>
      <c r="E923" s="19"/>
      <c r="F923" s="19"/>
      <c r="G923" s="28"/>
      <c r="H923" s="19"/>
      <c r="I923" s="19"/>
      <c r="J923" s="12" t="s">
        <v>120</v>
      </c>
      <c r="K923" s="14" t="n">
        <v>11573</v>
      </c>
      <c r="L923" s="14" t="n">
        <v>3754</v>
      </c>
      <c r="M923" s="14" t="n">
        <v>224</v>
      </c>
      <c r="N923" s="11" t="n">
        <v>0.013</v>
      </c>
      <c r="O923" s="11" t="n">
        <v>0.22</v>
      </c>
      <c r="P923" s="11" t="n">
        <v>49.28</v>
      </c>
      <c r="Q923" s="25"/>
    </row>
    <row r="924" ht="22.5" customHeight="1">
      <c r="A924" s="77"/>
      <c r="B924" s="33"/>
      <c r="C924" s="12"/>
      <c r="D924" s="19"/>
      <c r="E924" s="19"/>
      <c r="F924" s="19"/>
      <c r="G924" s="28"/>
      <c r="H924" s="19"/>
      <c r="I924" s="19"/>
      <c r="J924" s="12" t="s">
        <v>121</v>
      </c>
      <c r="K924" s="14" t="n">
        <v>85510</v>
      </c>
      <c r="L924" s="14" t="n">
        <v>28885</v>
      </c>
      <c r="M924" s="14" t="n">
        <v>1133</v>
      </c>
      <c r="N924" s="11" t="n">
        <v>0.006</v>
      </c>
      <c r="O924" s="11" t="n">
        <v>0.141</v>
      </c>
      <c r="P924" s="11" t="n">
        <v>159.74</v>
      </c>
      <c r="Q924" s="25"/>
    </row>
    <row r="925" ht="22.5" customHeight="1">
      <c r="A925" s="77"/>
      <c r="B925" s="33"/>
      <c r="C925" s="12" t="n">
        <v>8531973</v>
      </c>
      <c r="D925" s="12" t="s">
        <v>16</v>
      </c>
      <c r="E925" s="12" t="s">
        <v>18</v>
      </c>
      <c r="F925" s="12" t="s">
        <v>26</v>
      </c>
      <c r="G925" s="23" t="n">
        <v>0.45</v>
      </c>
      <c r="H925" s="12" t="n">
        <v>150</v>
      </c>
      <c r="I925" s="20" t="n">
        <f>G925*H925*7</f>
        <v>472.5</v>
      </c>
      <c r="J925" s="12" t="s">
        <v>119</v>
      </c>
      <c r="K925" s="14" t="n">
        <v>0</v>
      </c>
      <c r="L925" s="14" t="n">
        <v>0</v>
      </c>
      <c r="M925" s="14" t="n">
        <v>0</v>
      </c>
      <c r="N925" s="11" t="n">
        <v>0</v>
      </c>
      <c r="O925" s="11" t="n">
        <v>0</v>
      </c>
      <c r="P925" s="11" t="n">
        <v>0</v>
      </c>
      <c r="Q925" s="22" t="n">
        <f>M927/H925</f>
        <v>0.0733333333333333</v>
      </c>
    </row>
    <row r="926" ht="22.5" customHeight="1">
      <c r="A926" s="77"/>
      <c r="B926" s="33"/>
      <c r="C926" s="12"/>
      <c r="D926" s="19"/>
      <c r="E926" s="19"/>
      <c r="F926" s="19"/>
      <c r="G926" s="28"/>
      <c r="H926" s="19"/>
      <c r="I926" s="19"/>
      <c r="J926" s="12" t="s">
        <v>120</v>
      </c>
      <c r="K926" s="14" t="n">
        <v>45552</v>
      </c>
      <c r="L926" s="14" t="n">
        <v>205</v>
      </c>
      <c r="M926" s="14" t="n">
        <v>5</v>
      </c>
      <c r="N926" s="11" t="n">
        <v>0.01</v>
      </c>
      <c r="O926" s="11" t="n">
        <v>0.55</v>
      </c>
      <c r="P926" s="11" t="n">
        <v>2.77</v>
      </c>
      <c r="Q926" s="25"/>
    </row>
    <row r="927" ht="22.5" customHeight="1">
      <c r="A927" s="77"/>
      <c r="B927" s="33"/>
      <c r="C927" s="12"/>
      <c r="D927" s="19"/>
      <c r="E927" s="19"/>
      <c r="F927" s="19"/>
      <c r="G927" s="28"/>
      <c r="H927" s="19"/>
      <c r="I927" s="19"/>
      <c r="J927" s="12" t="s">
        <v>121</v>
      </c>
      <c r="K927" s="14" t="n">
        <v>115387</v>
      </c>
      <c r="L927" s="14" t="n">
        <v>457</v>
      </c>
      <c r="M927" s="14" t="n">
        <v>11</v>
      </c>
      <c r="N927" s="11" t="n">
        <v>0.01</v>
      </c>
      <c r="O927" s="11" t="n">
        <v>0.61</v>
      </c>
      <c r="P927" s="11" t="n">
        <v>6.71</v>
      </c>
      <c r="Q927" s="25"/>
    </row>
    <row r="928" ht="22.5" customHeight="1">
      <c r="A928" s="77"/>
      <c r="B928" s="33"/>
      <c r="C928" s="12" t="n">
        <v>8156506</v>
      </c>
      <c r="D928" s="12" t="s">
        <v>27</v>
      </c>
      <c r="E928" s="12" t="s">
        <v>14</v>
      </c>
      <c r="F928" s="12" t="s">
        <v>15</v>
      </c>
      <c r="G928" s="23" t="n">
        <v>0.13</v>
      </c>
      <c r="H928" s="12" t="n">
        <v>1000</v>
      </c>
      <c r="I928" s="20" t="n">
        <f>G928*H928*7</f>
        <v>910</v>
      </c>
      <c r="J928" s="12" t="s">
        <v>119</v>
      </c>
      <c r="K928" s="14" t="n">
        <v>13</v>
      </c>
      <c r="L928" s="14" t="n">
        <v>7</v>
      </c>
      <c r="M928" s="14" t="n">
        <v>0</v>
      </c>
      <c r="N928" s="11" t="n">
        <v>0</v>
      </c>
      <c r="O928" s="11" t="n">
        <v>0</v>
      </c>
      <c r="P928" s="11" t="n">
        <v>0</v>
      </c>
      <c r="Q928" s="22" t="n">
        <f>M930/H928</f>
        <v>0.825</v>
      </c>
    </row>
    <row r="929" ht="22.5" customHeight="1">
      <c r="A929" s="77"/>
      <c r="B929" s="33"/>
      <c r="C929" s="12"/>
      <c r="D929" s="19"/>
      <c r="E929" s="19"/>
      <c r="F929" s="19"/>
      <c r="G929" s="28"/>
      <c r="H929" s="19"/>
      <c r="I929" s="19"/>
      <c r="J929" s="12" t="s">
        <v>120</v>
      </c>
      <c r="K929" s="16" t="n">
        <v>35384</v>
      </c>
      <c r="L929" s="14" t="n">
        <v>13547</v>
      </c>
      <c r="M929" s="14" t="n">
        <v>581</v>
      </c>
      <c r="N929" s="11" t="n">
        <v>0.005</v>
      </c>
      <c r="O929" s="11" t="n">
        <v>0.124</v>
      </c>
      <c r="P929" s="11" t="n">
        <v>71.99</v>
      </c>
      <c r="Q929" s="25"/>
      <c r="R929" s="4" t="s">
        <v>140</v>
      </c>
    </row>
    <row r="930" ht="22.5" customHeight="1">
      <c r="A930" s="77"/>
      <c r="B930" s="33"/>
      <c r="C930" s="12"/>
      <c r="D930" s="19"/>
      <c r="E930" s="19"/>
      <c r="F930" s="19"/>
      <c r="G930" s="28"/>
      <c r="H930" s="19"/>
      <c r="I930" s="19"/>
      <c r="J930" s="12" t="s">
        <v>121</v>
      </c>
      <c r="K930" s="14" t="n">
        <v>76135</v>
      </c>
      <c r="L930" s="14" t="n">
        <v>30172</v>
      </c>
      <c r="M930" s="14" t="n">
        <v>825</v>
      </c>
      <c r="N930" s="11" t="n">
        <v>0.003</v>
      </c>
      <c r="O930" s="11" t="n">
        <v>0.122</v>
      </c>
      <c r="P930" s="11" t="n">
        <v>100.59</v>
      </c>
      <c r="Q930" s="25"/>
    </row>
    <row r="931" ht="22.5" customHeight="1">
      <c r="A931" s="77"/>
      <c r="B931" s="33"/>
      <c r="C931" s="12" t="n">
        <v>8819666</v>
      </c>
      <c r="D931" s="12" t="s">
        <v>27</v>
      </c>
      <c r="E931" s="12" t="s">
        <v>14</v>
      </c>
      <c r="F931" s="12" t="s">
        <v>12</v>
      </c>
      <c r="G931" s="23" t="n">
        <v>0.08</v>
      </c>
      <c r="H931" s="12" t="n">
        <v>200</v>
      </c>
      <c r="I931" s="20" t="n">
        <f>G931*H931*7</f>
        <v>112</v>
      </c>
      <c r="J931" s="12" t="s">
        <v>119</v>
      </c>
      <c r="K931" s="14" t="n">
        <v>424</v>
      </c>
      <c r="L931" s="14" t="n">
        <v>83</v>
      </c>
      <c r="M931" s="14" t="n">
        <v>2</v>
      </c>
      <c r="N931" s="11" t="n">
        <v>0</v>
      </c>
      <c r="O931" s="11" t="n">
        <v>0.246</v>
      </c>
      <c r="P931" s="11" t="n">
        <v>0.4924</v>
      </c>
      <c r="Q931" s="22" t="n">
        <f>M933/H931</f>
        <v>0.995</v>
      </c>
    </row>
    <row r="932" ht="22.5" customHeight="1">
      <c r="A932" s="77"/>
      <c r="B932" s="33"/>
      <c r="C932" s="12"/>
      <c r="D932" s="19"/>
      <c r="E932" s="19"/>
      <c r="F932" s="19"/>
      <c r="G932" s="28"/>
      <c r="H932" s="19"/>
      <c r="I932" s="19"/>
      <c r="J932" s="12" t="s">
        <v>120</v>
      </c>
      <c r="K932" s="14" t="n">
        <v>5790</v>
      </c>
      <c r="L932" s="14" t="n">
        <v>1189</v>
      </c>
      <c r="M932" s="14" t="n">
        <v>99</v>
      </c>
      <c r="N932" s="11" t="n">
        <v>0.009</v>
      </c>
      <c r="O932" s="11" t="n">
        <v>0.109</v>
      </c>
      <c r="P932" s="11" t="n">
        <v>10.8321</v>
      </c>
      <c r="Q932" s="25"/>
    </row>
    <row r="933" ht="22.5" customHeight="1">
      <c r="A933" s="77"/>
      <c r="B933" s="33"/>
      <c r="C933" s="12"/>
      <c r="D933" s="19"/>
      <c r="E933" s="19"/>
      <c r="F933" s="19"/>
      <c r="G933" s="28"/>
      <c r="H933" s="19"/>
      <c r="I933" s="19"/>
      <c r="J933" s="12" t="s">
        <v>121</v>
      </c>
      <c r="K933" s="14" t="n">
        <v>10705</v>
      </c>
      <c r="L933" s="14" t="n">
        <v>2258</v>
      </c>
      <c r="M933" s="14" t="n">
        <v>199</v>
      </c>
      <c r="N933" s="11" t="n">
        <v>0.009</v>
      </c>
      <c r="O933" s="11" t="n">
        <v>0.101</v>
      </c>
      <c r="P933" s="11" t="n">
        <v>20.0017</v>
      </c>
      <c r="Q933" s="25"/>
    </row>
    <row r="934" ht="22.5" customHeight="1">
      <c r="A934" s="77"/>
      <c r="B934" s="33"/>
      <c r="C934" s="12" t="n">
        <v>91410799</v>
      </c>
      <c r="D934" s="12" t="s">
        <v>28</v>
      </c>
      <c r="E934" s="12" t="s">
        <v>29</v>
      </c>
      <c r="F934" s="12" t="s">
        <v>15</v>
      </c>
      <c r="G934" s="23" t="n">
        <v>0.02</v>
      </c>
      <c r="H934" s="12" t="n">
        <v>500</v>
      </c>
      <c r="I934" s="20" t="n">
        <f>G934*H934*7</f>
        <v>70</v>
      </c>
      <c r="J934" s="12" t="s">
        <v>119</v>
      </c>
      <c r="K934" s="14" t="n">
        <v>93</v>
      </c>
      <c r="L934" s="14" t="n">
        <v>14</v>
      </c>
      <c r="M934" s="14" t="n">
        <v>0</v>
      </c>
      <c r="N934" s="11" t="n">
        <v>0</v>
      </c>
      <c r="O934" s="11" t="n">
        <v>0</v>
      </c>
      <c r="P934" s="11" t="n">
        <v>0</v>
      </c>
      <c r="Q934" s="22" t="n">
        <f>M936/H934</f>
        <v>1</v>
      </c>
    </row>
    <row r="935" ht="22.5" customHeight="1">
      <c r="A935" s="77"/>
      <c r="B935" s="33"/>
      <c r="C935" s="12"/>
      <c r="D935" s="19"/>
      <c r="E935" s="19"/>
      <c r="F935" s="19"/>
      <c r="G935" s="28"/>
      <c r="H935" s="19"/>
      <c r="I935" s="19"/>
      <c r="J935" s="12" t="s">
        <v>120</v>
      </c>
      <c r="K935" s="14" t="n">
        <v>96034</v>
      </c>
      <c r="L935" s="14" t="n">
        <v>21141</v>
      </c>
      <c r="M935" s="14" t="n">
        <v>500</v>
      </c>
      <c r="N935" s="11" t="n">
        <v>0</v>
      </c>
      <c r="O935" s="11" t="n">
        <v>0.02</v>
      </c>
      <c r="P935" s="11" t="n">
        <v>10</v>
      </c>
      <c r="Q935" s="25"/>
    </row>
    <row r="936" ht="22.5" customHeight="1">
      <c r="A936" s="77"/>
      <c r="B936" s="33"/>
      <c r="C936" s="12"/>
      <c r="D936" s="19"/>
      <c r="E936" s="19"/>
      <c r="F936" s="19"/>
      <c r="G936" s="28"/>
      <c r="H936" s="19"/>
      <c r="I936" s="19"/>
      <c r="J936" s="12" t="s">
        <v>121</v>
      </c>
      <c r="K936" s="14" t="n">
        <v>98244</v>
      </c>
      <c r="L936" s="14" t="n">
        <v>21460</v>
      </c>
      <c r="M936" s="14" t="n">
        <v>500</v>
      </c>
      <c r="N936" s="11" t="n">
        <v>0</v>
      </c>
      <c r="O936" s="11" t="n">
        <v>0.02</v>
      </c>
      <c r="P936" s="11" t="n">
        <v>10</v>
      </c>
      <c r="Q936" s="25"/>
    </row>
    <row r="937" ht="22.5" customHeight="1">
      <c r="A937" s="77"/>
      <c r="B937" s="33"/>
      <c r="C937" s="12" t="n">
        <v>7872826</v>
      </c>
      <c r="D937" s="12" t="s">
        <v>30</v>
      </c>
      <c r="E937" s="12" t="s">
        <v>14</v>
      </c>
      <c r="F937" s="12" t="s">
        <v>15</v>
      </c>
      <c r="G937" s="23" t="n">
        <v>0.48</v>
      </c>
      <c r="H937" s="12" t="n">
        <v>400</v>
      </c>
      <c r="I937" s="20" t="n">
        <f>G937*H937*7</f>
        <v>1344</v>
      </c>
      <c r="J937" s="12" t="s">
        <v>119</v>
      </c>
      <c r="K937" s="14" t="n">
        <v>13</v>
      </c>
      <c r="L937" s="14" t="n">
        <v>2</v>
      </c>
      <c r="M937" s="14" t="n">
        <v>0</v>
      </c>
      <c r="N937" s="11" t="n">
        <v>0</v>
      </c>
      <c r="O937" s="11" t="n">
        <v>0</v>
      </c>
      <c r="P937" s="11" t="n">
        <v>0</v>
      </c>
      <c r="Q937" s="22" t="n">
        <f>M939/H937</f>
        <v>0.495</v>
      </c>
    </row>
    <row r="938" ht="22.5" customHeight="1">
      <c r="A938" s="77"/>
      <c r="B938" s="33"/>
      <c r="C938" s="12"/>
      <c r="D938" s="19"/>
      <c r="E938" s="19"/>
      <c r="F938" s="19"/>
      <c r="G938" s="28"/>
      <c r="H938" s="19"/>
      <c r="I938" s="19"/>
      <c r="J938" s="12" t="s">
        <v>120</v>
      </c>
      <c r="K938" s="14" t="n">
        <v>20936</v>
      </c>
      <c r="L938" s="14" t="n">
        <v>5952</v>
      </c>
      <c r="M938" s="14" t="n">
        <v>106</v>
      </c>
      <c r="N938" s="11" t="n">
        <v>0.009</v>
      </c>
      <c r="O938" s="11" t="n">
        <v>0.486</v>
      </c>
      <c r="P938" s="11" t="n">
        <v>51.528</v>
      </c>
      <c r="Q938" s="25"/>
    </row>
    <row r="939" ht="22.5" customHeight="1">
      <c r="A939" s="77"/>
      <c r="B939" s="33"/>
      <c r="C939" s="12"/>
      <c r="D939" s="19"/>
      <c r="E939" s="19"/>
      <c r="F939" s="19"/>
      <c r="G939" s="28"/>
      <c r="H939" s="19"/>
      <c r="I939" s="19"/>
      <c r="J939" s="12" t="s">
        <v>121</v>
      </c>
      <c r="K939" s="14" t="n">
        <v>44984</v>
      </c>
      <c r="L939" s="14" t="n">
        <v>12947</v>
      </c>
      <c r="M939" s="14" t="n">
        <v>198</v>
      </c>
      <c r="N939" s="11" t="n">
        <v>0.007</v>
      </c>
      <c r="O939" s="11" t="n">
        <v>0.485</v>
      </c>
      <c r="P939" s="11" t="n">
        <v>95.952</v>
      </c>
      <c r="Q939" s="25"/>
    </row>
    <row r="940" ht="22.5" customHeight="1">
      <c r="A940" s="77"/>
      <c r="B940" s="33"/>
      <c r="C940" s="12" t="n">
        <v>9311355</v>
      </c>
      <c r="D940" s="12" t="s">
        <v>31</v>
      </c>
      <c r="E940" s="12" t="s">
        <v>14</v>
      </c>
      <c r="F940" s="12" t="s">
        <v>15</v>
      </c>
      <c r="G940" s="23" t="n">
        <v>0.15</v>
      </c>
      <c r="H940" s="12" t="n">
        <v>20</v>
      </c>
      <c r="I940" s="20" t="n">
        <f>G940*H940*7</f>
        <v>21</v>
      </c>
      <c r="J940" s="12" t="s">
        <v>119</v>
      </c>
      <c r="K940" s="14" t="n">
        <v>4</v>
      </c>
      <c r="L940" s="14" t="n">
        <v>0</v>
      </c>
      <c r="M940" s="14" t="n">
        <v>0</v>
      </c>
      <c r="N940" s="11" t="n">
        <v>0</v>
      </c>
      <c r="O940" s="11" t="n">
        <v>0</v>
      </c>
      <c r="P940" s="11" t="n">
        <v>0</v>
      </c>
      <c r="Q940" s="22" t="n">
        <f>M942/H940</f>
        <v>1</v>
      </c>
    </row>
    <row r="941" ht="22.5" customHeight="1">
      <c r="A941" s="77"/>
      <c r="B941" s="33"/>
      <c r="C941" s="12"/>
      <c r="D941" s="19"/>
      <c r="E941" s="19"/>
      <c r="F941" s="19"/>
      <c r="G941" s="28"/>
      <c r="H941" s="19"/>
      <c r="I941" s="19"/>
      <c r="J941" s="12" t="s">
        <v>120</v>
      </c>
      <c r="K941" s="35" t="n">
        <v>3746</v>
      </c>
      <c r="L941" s="14" t="n">
        <v>1288</v>
      </c>
      <c r="M941" s="14" t="n">
        <v>20</v>
      </c>
      <c r="N941" s="11" t="n">
        <v>0.002</v>
      </c>
      <c r="O941" s="11" t="n">
        <v>0.15</v>
      </c>
      <c r="P941" s="11" t="n">
        <v>3</v>
      </c>
      <c r="Q941" s="25"/>
    </row>
    <row r="942" ht="22.5" customHeight="1">
      <c r="A942" s="77"/>
      <c r="B942" s="33"/>
      <c r="C942" s="12"/>
      <c r="D942" s="19"/>
      <c r="E942" s="19"/>
      <c r="F942" s="19"/>
      <c r="G942" s="28"/>
      <c r="H942" s="19"/>
      <c r="I942" s="19"/>
      <c r="J942" s="12" t="s">
        <v>121</v>
      </c>
      <c r="K942" s="14" t="n">
        <v>4517</v>
      </c>
      <c r="L942" s="14" t="n">
        <v>1371</v>
      </c>
      <c r="M942" s="14" t="n">
        <v>20</v>
      </c>
      <c r="N942" s="11" t="n">
        <v>0.002</v>
      </c>
      <c r="O942" s="11" t="n">
        <v>0.15</v>
      </c>
      <c r="P942" s="11" t="n">
        <v>3</v>
      </c>
      <c r="Q942" s="25"/>
    </row>
    <row r="943" ht="22.5" customHeight="1">
      <c r="A943" s="77"/>
      <c r="B943" s="33"/>
      <c r="C943" s="12" t="n">
        <v>12114239</v>
      </c>
      <c r="D943" s="12" t="s">
        <v>27</v>
      </c>
      <c r="E943" s="12" t="s">
        <v>14</v>
      </c>
      <c r="F943" s="12" t="s">
        <v>26</v>
      </c>
      <c r="G943" s="23" t="n">
        <v>0.2</v>
      </c>
      <c r="H943" s="12" t="n">
        <v>100</v>
      </c>
      <c r="I943" s="20" t="n">
        <f>G943*H943*7</f>
        <v>140</v>
      </c>
      <c r="J943" s="12" t="s">
        <v>119</v>
      </c>
      <c r="K943" s="14" t="n">
        <v>0</v>
      </c>
      <c r="L943" s="14" t="n">
        <v>0</v>
      </c>
      <c r="M943" s="14" t="n">
        <v>0</v>
      </c>
      <c r="N943" s="11" t="n">
        <v>0</v>
      </c>
      <c r="O943" s="11" t="n">
        <v>0</v>
      </c>
      <c r="P943" s="11" t="n">
        <v>0</v>
      </c>
      <c r="Q943" s="22" t="n">
        <f>M945/H943</f>
        <v>0.94</v>
      </c>
    </row>
    <row r="944" ht="22.5" customHeight="1">
      <c r="A944" s="77"/>
      <c r="B944" s="33"/>
      <c r="C944" s="12"/>
      <c r="D944" s="19"/>
      <c r="E944" s="19"/>
      <c r="F944" s="19"/>
      <c r="G944" s="28"/>
      <c r="H944" s="19"/>
      <c r="I944" s="19"/>
      <c r="J944" s="12" t="s">
        <v>120</v>
      </c>
      <c r="K944" s="14" t="n">
        <v>67089</v>
      </c>
      <c r="L944" s="14" t="n">
        <v>263</v>
      </c>
      <c r="M944" s="14" t="n">
        <v>47</v>
      </c>
      <c r="N944" s="11" t="n">
        <v>0.03</v>
      </c>
      <c r="O944" s="11" t="n">
        <v>0.15</v>
      </c>
      <c r="P944" s="11" t="n">
        <v>7.17</v>
      </c>
      <c r="Q944" s="25"/>
      <c r="R944" s="4" t="s">
        <v>141</v>
      </c>
    </row>
    <row r="945" ht="22.5" customHeight="1">
      <c r="A945" s="77"/>
      <c r="B945" s="33"/>
      <c r="C945" s="12"/>
      <c r="D945" s="19"/>
      <c r="E945" s="19"/>
      <c r="F945" s="19"/>
      <c r="G945" s="28"/>
      <c r="H945" s="19"/>
      <c r="I945" s="19"/>
      <c r="J945" s="12" t="s">
        <v>121</v>
      </c>
      <c r="K945" s="14" t="n">
        <v>179095</v>
      </c>
      <c r="L945" s="14" t="n">
        <v>655</v>
      </c>
      <c r="M945" s="14" t="n">
        <v>94</v>
      </c>
      <c r="N945" s="11" t="n">
        <v>0.02</v>
      </c>
      <c r="O945" s="11" t="n">
        <v>0.16</v>
      </c>
      <c r="P945" s="11" t="n">
        <v>14.83</v>
      </c>
      <c r="Q945" s="25"/>
    </row>
    <row r="946" ht="22.5" customHeight="1">
      <c r="A946" s="77"/>
      <c r="B946" s="33"/>
      <c r="C946" s="12" t="n">
        <v>10501490</v>
      </c>
      <c r="D946" s="12" t="s">
        <v>13</v>
      </c>
      <c r="E946" s="12" t="s">
        <v>14</v>
      </c>
      <c r="F946" s="12" t="s">
        <v>15</v>
      </c>
      <c r="G946" s="23" t="n">
        <v>0.15</v>
      </c>
      <c r="H946" s="12" t="n">
        <v>100</v>
      </c>
      <c r="I946" s="20" t="n">
        <f>G946*H946*7</f>
        <v>105</v>
      </c>
      <c r="J946" s="12" t="s">
        <v>119</v>
      </c>
      <c r="K946" s="14" t="n">
        <v>0</v>
      </c>
      <c r="L946" s="14" t="n">
        <v>0</v>
      </c>
      <c r="M946" s="14" t="n">
        <v>0</v>
      </c>
      <c r="N946" s="11" t="n">
        <v>0</v>
      </c>
      <c r="O946" s="11" t="n">
        <v>0</v>
      </c>
      <c r="P946" s="11" t="n">
        <v>0</v>
      </c>
      <c r="Q946" s="22" t="n">
        <f>M948/H946</f>
        <v>0.15</v>
      </c>
    </row>
    <row r="947" ht="22.5" customHeight="1">
      <c r="A947" s="77"/>
      <c r="B947" s="33"/>
      <c r="C947" s="12"/>
      <c r="D947" s="19"/>
      <c r="E947" s="19"/>
      <c r="F947" s="19"/>
      <c r="G947" s="28"/>
      <c r="H947" s="19"/>
      <c r="I947" s="19"/>
      <c r="J947" s="12" t="s">
        <v>120</v>
      </c>
      <c r="K947" s="14" t="n">
        <v>21</v>
      </c>
      <c r="L947" s="14" t="n">
        <v>0</v>
      </c>
      <c r="M947" s="14" t="n">
        <v>0</v>
      </c>
      <c r="N947" s="11" t="n">
        <v>0</v>
      </c>
      <c r="O947" s="11" t="n">
        <v>0</v>
      </c>
      <c r="P947" s="11" t="n">
        <v>0</v>
      </c>
      <c r="Q947" s="25"/>
    </row>
    <row r="948" ht="22.5" customHeight="1">
      <c r="A948" s="77"/>
      <c r="B948" s="33"/>
      <c r="C948" s="12"/>
      <c r="D948" s="19"/>
      <c r="E948" s="19"/>
      <c r="F948" s="19"/>
      <c r="G948" s="28"/>
      <c r="H948" s="19"/>
      <c r="I948" s="19"/>
      <c r="J948" s="12" t="s">
        <v>121</v>
      </c>
      <c r="K948" s="14" t="n">
        <v>929</v>
      </c>
      <c r="L948" s="14" t="n">
        <v>411</v>
      </c>
      <c r="M948" s="14" t="n">
        <v>15</v>
      </c>
      <c r="N948" s="11" t="n">
        <v>0.005</v>
      </c>
      <c r="O948" s="11" t="n">
        <v>0.13</v>
      </c>
      <c r="P948" s="11" t="n">
        <v>1.95</v>
      </c>
      <c r="Q948" s="25"/>
    </row>
    <row r="949" ht="22.5" customHeight="1">
      <c r="A949" s="77"/>
      <c r="B949" s="33"/>
      <c r="C949" s="52" t="n">
        <v>10912510</v>
      </c>
      <c r="D949" s="12" t="s">
        <v>10</v>
      </c>
      <c r="E949" s="12" t="s">
        <v>11</v>
      </c>
      <c r="F949" s="12" t="s">
        <v>32</v>
      </c>
      <c r="G949" s="23" t="n">
        <v>0.17</v>
      </c>
      <c r="H949" s="12" t="n">
        <v>1500</v>
      </c>
      <c r="I949" s="20" t="n">
        <f>G949*H949*7</f>
        <v>1785</v>
      </c>
      <c r="J949" s="12" t="s">
        <v>119</v>
      </c>
      <c r="K949" s="14" t="n">
        <v>8479</v>
      </c>
      <c r="L949" s="14" t="n">
        <v>2480</v>
      </c>
      <c r="M949" s="14" t="n">
        <v>103</v>
      </c>
      <c r="N949" s="11" t="n">
        <v>0.01</v>
      </c>
      <c r="O949" s="11" t="n">
        <v>0.22</v>
      </c>
      <c r="P949" s="11" t="n">
        <v>22.95</v>
      </c>
      <c r="Q949" s="22" t="n">
        <f>M951/H949</f>
        <v>0.546666666666667</v>
      </c>
    </row>
    <row r="950" ht="22.5" customHeight="1">
      <c r="A950" s="77"/>
      <c r="B950" s="33"/>
      <c r="C950" s="12"/>
      <c r="D950" s="19"/>
      <c r="E950" s="19"/>
      <c r="F950" s="19"/>
      <c r="G950" s="28"/>
      <c r="H950" s="19"/>
      <c r="I950" s="19"/>
      <c r="J950" s="12" t="s">
        <v>120</v>
      </c>
      <c r="K950" s="16" t="n">
        <v>26794</v>
      </c>
      <c r="L950" s="14" t="n">
        <v>7347</v>
      </c>
      <c r="M950" s="14" t="n">
        <v>309</v>
      </c>
      <c r="N950" s="11" t="n">
        <v>0.01</v>
      </c>
      <c r="O950" s="11" t="n">
        <v>0.19</v>
      </c>
      <c r="P950" s="11" t="n">
        <v>59.58</v>
      </c>
      <c r="Q950" s="25"/>
    </row>
    <row r="951" ht="22.5" customHeight="1">
      <c r="A951" s="77"/>
      <c r="B951" s="33"/>
      <c r="C951" s="12"/>
      <c r="D951" s="19"/>
      <c r="E951" s="19"/>
      <c r="F951" s="19"/>
      <c r="G951" s="28"/>
      <c r="H951" s="19"/>
      <c r="I951" s="19"/>
      <c r="J951" s="12" t="s">
        <v>121</v>
      </c>
      <c r="K951" s="14" t="n">
        <v>77807</v>
      </c>
      <c r="L951" s="14" t="n">
        <v>22181</v>
      </c>
      <c r="M951" s="14" t="n">
        <v>820</v>
      </c>
      <c r="N951" s="11" t="n">
        <v>0.01</v>
      </c>
      <c r="O951" s="11" t="n">
        <v>0.22</v>
      </c>
      <c r="P951" s="11" t="n">
        <v>183.06</v>
      </c>
      <c r="Q951" s="25"/>
    </row>
    <row r="952" ht="22.5" customHeight="1">
      <c r="A952" s="77"/>
      <c r="B952" s="33"/>
      <c r="C952" s="52" t="n">
        <v>11080098</v>
      </c>
      <c r="D952" s="12" t="s">
        <v>22</v>
      </c>
      <c r="E952" s="12" t="s">
        <v>24</v>
      </c>
      <c r="F952" s="12" t="s">
        <v>15</v>
      </c>
      <c r="G952" s="23" t="n">
        <v>0.6</v>
      </c>
      <c r="H952" s="12" t="n">
        <v>100</v>
      </c>
      <c r="I952" s="20" t="n">
        <f>G952*H952*7</f>
        <v>420</v>
      </c>
      <c r="J952" s="12" t="s">
        <v>119</v>
      </c>
      <c r="K952" s="14" t="n">
        <v>0</v>
      </c>
      <c r="L952" s="14" t="n">
        <v>0</v>
      </c>
      <c r="M952" s="14" t="n">
        <v>0</v>
      </c>
      <c r="N952" s="11" t="n">
        <v>0</v>
      </c>
      <c r="O952" s="11" t="n">
        <v>0</v>
      </c>
      <c r="P952" s="11" t="n">
        <v>0</v>
      </c>
      <c r="Q952" s="22" t="n">
        <f>M954/H952</f>
        <v>0.01</v>
      </c>
    </row>
    <row r="953" ht="22.5" customHeight="1">
      <c r="A953" s="77"/>
      <c r="B953" s="33"/>
      <c r="C953" s="12"/>
      <c r="D953" s="19"/>
      <c r="E953" s="19"/>
      <c r="F953" s="19"/>
      <c r="G953" s="28"/>
      <c r="H953" s="19"/>
      <c r="I953" s="19"/>
      <c r="J953" s="12" t="s">
        <v>120</v>
      </c>
      <c r="K953" s="16" t="n">
        <v>43</v>
      </c>
      <c r="L953" s="14" t="n">
        <v>0</v>
      </c>
      <c r="M953" s="14" t="n">
        <v>0</v>
      </c>
      <c r="N953" s="11" t="n">
        <v>0</v>
      </c>
      <c r="O953" s="11" t="n">
        <v>0</v>
      </c>
      <c r="P953" s="11" t="n">
        <v>0</v>
      </c>
      <c r="Q953" s="25"/>
    </row>
    <row r="954" ht="22.5" customHeight="1">
      <c r="A954" s="77"/>
      <c r="B954" s="33"/>
      <c r="C954" s="12"/>
      <c r="D954" s="19"/>
      <c r="E954" s="19"/>
      <c r="F954" s="19"/>
      <c r="G954" s="28"/>
      <c r="H954" s="19"/>
      <c r="I954" s="19"/>
      <c r="J954" s="12" t="s">
        <v>121</v>
      </c>
      <c r="K954" s="14" t="n">
        <v>885</v>
      </c>
      <c r="L954" s="14" t="n">
        <v>442</v>
      </c>
      <c r="M954" s="14" t="n">
        <v>1</v>
      </c>
      <c r="N954" s="11" t="n">
        <v>0.001</v>
      </c>
      <c r="O954" s="11" t="n">
        <v>0.6</v>
      </c>
      <c r="P954" s="11" t="n">
        <v>0.6</v>
      </c>
      <c r="Q954" s="25"/>
    </row>
    <row r="955" ht="22.5" customHeight="1">
      <c r="A955" s="77"/>
      <c r="B955" s="33"/>
      <c r="C955" s="52" t="n">
        <v>91540124</v>
      </c>
      <c r="D955" s="12" t="s">
        <v>33</v>
      </c>
      <c r="E955" s="12" t="s">
        <v>34</v>
      </c>
      <c r="F955" s="12" t="s">
        <v>12</v>
      </c>
      <c r="G955" s="23" t="n">
        <v>0.5</v>
      </c>
      <c r="H955" s="12" t="n">
        <v>50</v>
      </c>
      <c r="I955" s="20" t="n">
        <f>G955*H955*7</f>
        <v>175</v>
      </c>
      <c r="J955" s="12" t="s">
        <v>119</v>
      </c>
      <c r="K955" s="14" t="n">
        <v>75</v>
      </c>
      <c r="L955" s="14" t="n">
        <v>38</v>
      </c>
      <c r="M955" s="14" t="n">
        <v>0</v>
      </c>
      <c r="N955" s="11" t="n">
        <v>0</v>
      </c>
      <c r="O955" s="11" t="n">
        <v>0</v>
      </c>
      <c r="P955" s="11" t="n">
        <v>0</v>
      </c>
      <c r="Q955" s="22" t="n">
        <f>M957/H955</f>
        <v>0.32</v>
      </c>
    </row>
    <row r="956" ht="22.5" customHeight="1">
      <c r="A956" s="77"/>
      <c r="B956" s="33"/>
      <c r="C956" s="12"/>
      <c r="D956" s="19"/>
      <c r="E956" s="19"/>
      <c r="F956" s="19"/>
      <c r="G956" s="28"/>
      <c r="H956" s="19"/>
      <c r="I956" s="19"/>
      <c r="J956" s="12" t="s">
        <v>120</v>
      </c>
      <c r="K956" s="14" t="n">
        <v>771</v>
      </c>
      <c r="L956" s="14" t="n">
        <v>389</v>
      </c>
      <c r="M956" s="14" t="n">
        <v>16</v>
      </c>
      <c r="N956" s="11" t="n">
        <v>0</v>
      </c>
      <c r="O956" s="11" t="n">
        <v>0.655</v>
      </c>
      <c r="P956" s="11" t="n">
        <v>10.4874</v>
      </c>
      <c r="Q956" s="25"/>
    </row>
    <row r="957" ht="22.5" customHeight="1">
      <c r="A957" s="77"/>
      <c r="B957" s="33"/>
      <c r="C957" s="12"/>
      <c r="D957" s="19"/>
      <c r="E957" s="19"/>
      <c r="F957" s="19"/>
      <c r="G957" s="28"/>
      <c r="H957" s="19"/>
      <c r="I957" s="19"/>
      <c r="J957" s="12" t="s">
        <v>121</v>
      </c>
      <c r="K957" s="14" t="n">
        <v>969</v>
      </c>
      <c r="L957" s="14" t="n">
        <v>454</v>
      </c>
      <c r="M957" s="14" t="n">
        <v>16</v>
      </c>
      <c r="N957" s="11" t="n">
        <v>0.024</v>
      </c>
      <c r="O957" s="11" t="n">
        <v>0.693</v>
      </c>
      <c r="P957" s="11" t="n">
        <v>11.0932</v>
      </c>
      <c r="Q957" s="25"/>
    </row>
    <row r="958" ht="22.5" customHeight="1">
      <c r="A958" s="77"/>
      <c r="B958" s="33"/>
      <c r="C958" s="52" t="n">
        <v>91548042</v>
      </c>
      <c r="D958" s="12" t="s">
        <v>13</v>
      </c>
      <c r="E958" s="12" t="s">
        <v>14</v>
      </c>
      <c r="F958" s="12" t="s">
        <v>12</v>
      </c>
      <c r="G958" s="23" t="n">
        <v>0.2</v>
      </c>
      <c r="H958" s="12" t="n">
        <v>50</v>
      </c>
      <c r="I958" s="20" t="n">
        <f>G958*H958*7</f>
        <v>70</v>
      </c>
      <c r="J958" s="12" t="s">
        <v>119</v>
      </c>
      <c r="K958" s="14" t="n">
        <v>0</v>
      </c>
      <c r="L958" s="14" t="n">
        <v>0</v>
      </c>
      <c r="M958" s="14" t="n">
        <v>0</v>
      </c>
      <c r="N958" s="11" t="n">
        <v>0</v>
      </c>
      <c r="O958" s="11" t="n">
        <v>0</v>
      </c>
      <c r="P958" s="11" t="n">
        <v>0</v>
      </c>
      <c r="Q958" s="22" t="n">
        <f>M960/H958</f>
        <v>1</v>
      </c>
    </row>
    <row r="959" ht="22.5" customHeight="1">
      <c r="A959" s="77"/>
      <c r="B959" s="33"/>
      <c r="C959" s="12"/>
      <c r="D959" s="19"/>
      <c r="E959" s="19"/>
      <c r="F959" s="19"/>
      <c r="G959" s="28"/>
      <c r="H959" s="19"/>
      <c r="I959" s="19"/>
      <c r="J959" s="12" t="s">
        <v>120</v>
      </c>
      <c r="K959" s="14" t="n">
        <v>6634</v>
      </c>
      <c r="L959" s="14" t="n">
        <v>247</v>
      </c>
      <c r="M959" s="14" t="n">
        <v>5</v>
      </c>
      <c r="N959" s="11" t="n">
        <v>0</v>
      </c>
      <c r="O959" s="11" t="n">
        <v>0.077</v>
      </c>
      <c r="P959" s="11" t="n">
        <v>0.3872</v>
      </c>
      <c r="Q959" s="25"/>
      <c r="R959" s="4" t="s">
        <v>142</v>
      </c>
    </row>
    <row r="960" ht="22.5" customHeight="1">
      <c r="A960" s="77"/>
      <c r="B960" s="33"/>
      <c r="C960" s="12"/>
      <c r="D960" s="19"/>
      <c r="E960" s="19"/>
      <c r="F960" s="19"/>
      <c r="G960" s="28"/>
      <c r="H960" s="19"/>
      <c r="I960" s="19"/>
      <c r="J960" s="12" t="s">
        <v>121</v>
      </c>
      <c r="K960" s="14" t="n">
        <v>41127</v>
      </c>
      <c r="L960" s="14" t="n">
        <v>6430</v>
      </c>
      <c r="M960" s="14" t="n">
        <v>50</v>
      </c>
      <c r="N960" s="11" t="n">
        <v>0.06</v>
      </c>
      <c r="O960" s="11" t="n">
        <v>0.352</v>
      </c>
      <c r="P960" s="11" t="n">
        <v>17.586</v>
      </c>
      <c r="Q960" s="25"/>
    </row>
    <row r="961" ht="22.5" customHeight="1">
      <c r="A961" s="77"/>
      <c r="B961" s="33"/>
      <c r="C961" s="52" t="n">
        <v>91548043</v>
      </c>
      <c r="D961" s="12" t="s">
        <v>28</v>
      </c>
      <c r="E961" s="12" t="s">
        <v>36</v>
      </c>
      <c r="F961" s="12" t="s">
        <v>15</v>
      </c>
      <c r="G961" s="23" t="n">
        <v>0.1</v>
      </c>
      <c r="H961" s="12" t="n">
        <v>200</v>
      </c>
      <c r="I961" s="20" t="n">
        <f>G961*H961*7</f>
        <v>140</v>
      </c>
      <c r="J961" s="12" t="s">
        <v>119</v>
      </c>
      <c r="K961" s="14" t="n">
        <v>0</v>
      </c>
      <c r="L961" s="14" t="n">
        <v>0</v>
      </c>
      <c r="M961" s="14" t="n">
        <v>0</v>
      </c>
      <c r="N961" s="11" t="n">
        <v>0</v>
      </c>
      <c r="O961" s="11" t="n">
        <v>0</v>
      </c>
      <c r="P961" s="11" t="n">
        <v>0</v>
      </c>
      <c r="Q961" s="22" t="n">
        <f>M963/H961</f>
        <v>1.04</v>
      </c>
    </row>
    <row r="962" ht="22.5" customHeight="1">
      <c r="A962" s="77"/>
      <c r="B962" s="33"/>
      <c r="C962" s="12"/>
      <c r="D962" s="19"/>
      <c r="E962" s="19"/>
      <c r="F962" s="19"/>
      <c r="G962" s="28"/>
      <c r="H962" s="19"/>
      <c r="I962" s="19"/>
      <c r="J962" s="12" t="s">
        <v>120</v>
      </c>
      <c r="K962" s="14" t="n">
        <v>11102</v>
      </c>
      <c r="L962" s="14" t="n">
        <v>5478</v>
      </c>
      <c r="M962" s="14" t="n">
        <v>208</v>
      </c>
      <c r="N962" s="11" t="n">
        <v>0.004</v>
      </c>
      <c r="O962" s="11" t="n">
        <v>0.1</v>
      </c>
      <c r="P962" s="11" t="n">
        <v>20.8</v>
      </c>
      <c r="Q962" s="25"/>
      <c r="R962" s="4" t="s">
        <v>143</v>
      </c>
    </row>
    <row r="963" ht="22.5" customHeight="1">
      <c r="A963" s="77"/>
      <c r="B963" s="33"/>
      <c r="C963" s="12"/>
      <c r="D963" s="19"/>
      <c r="E963" s="19"/>
      <c r="F963" s="19"/>
      <c r="G963" s="28"/>
      <c r="H963" s="19"/>
      <c r="I963" s="19"/>
      <c r="J963" s="12" t="s">
        <v>121</v>
      </c>
      <c r="K963" s="14" t="n">
        <v>11115</v>
      </c>
      <c r="L963" s="14" t="n">
        <v>5491</v>
      </c>
      <c r="M963" s="14" t="n">
        <v>208</v>
      </c>
      <c r="N963" s="11" t="n">
        <v>0.004</v>
      </c>
      <c r="O963" s="11" t="n">
        <v>0.1</v>
      </c>
      <c r="P963" s="11" t="n">
        <v>20.8</v>
      </c>
      <c r="Q963" s="25"/>
    </row>
    <row r="964" ht="22.5" customHeight="1">
      <c r="A964" s="77"/>
      <c r="B964" s="33"/>
      <c r="C964" s="52" t="n">
        <v>11715627</v>
      </c>
      <c r="D964" s="12" t="s">
        <v>31</v>
      </c>
      <c r="E964" s="12" t="s">
        <v>14</v>
      </c>
      <c r="F964" s="12" t="s">
        <v>15</v>
      </c>
      <c r="G964" s="23" t="n">
        <v>0.4</v>
      </c>
      <c r="H964" s="12" t="n">
        <v>100</v>
      </c>
      <c r="I964" s="20" t="n">
        <f>G964*H964*7</f>
        <v>280</v>
      </c>
      <c r="J964" s="12" t="s">
        <v>119</v>
      </c>
      <c r="K964" s="14" t="n">
        <v>0</v>
      </c>
      <c r="L964" s="14" t="n">
        <v>0</v>
      </c>
      <c r="M964" s="14" t="n">
        <v>0</v>
      </c>
      <c r="N964" s="11" t="n">
        <v>0</v>
      </c>
      <c r="O964" s="11" t="n">
        <v>0</v>
      </c>
      <c r="P964" s="11" t="n">
        <v>0</v>
      </c>
      <c r="Q964" s="22" t="n">
        <f>M966/H964</f>
        <v>0</v>
      </c>
    </row>
    <row r="965" ht="22.5" customHeight="1">
      <c r="A965" s="77"/>
      <c r="B965" s="33"/>
      <c r="C965" s="12"/>
      <c r="D965" s="19"/>
      <c r="E965" s="19"/>
      <c r="F965" s="19"/>
      <c r="G965" s="28"/>
      <c r="H965" s="19"/>
      <c r="I965" s="19"/>
      <c r="J965" s="12" t="s">
        <v>120</v>
      </c>
      <c r="K965" s="14" t="n">
        <v>0</v>
      </c>
      <c r="L965" s="14" t="n">
        <v>0</v>
      </c>
      <c r="M965" s="14" t="n">
        <v>0</v>
      </c>
      <c r="N965" s="11" t="n">
        <v>0</v>
      </c>
      <c r="O965" s="11" t="n">
        <v>0</v>
      </c>
      <c r="P965" s="11" t="n">
        <v>0</v>
      </c>
      <c r="Q965" s="25"/>
    </row>
    <row r="966" ht="22.5" customHeight="1">
      <c r="A966" s="77"/>
      <c r="B966" s="33"/>
      <c r="C966" s="12"/>
      <c r="D966" s="19"/>
      <c r="E966" s="19"/>
      <c r="F966" s="19"/>
      <c r="G966" s="28"/>
      <c r="H966" s="19"/>
      <c r="I966" s="19"/>
      <c r="J966" s="12" t="s">
        <v>121</v>
      </c>
      <c r="K966" s="14" t="n">
        <v>38</v>
      </c>
      <c r="L966" s="14" t="n">
        <v>1</v>
      </c>
      <c r="M966" s="14" t="n">
        <v>0</v>
      </c>
      <c r="N966" s="11" t="n">
        <v>0</v>
      </c>
      <c r="O966" s="11" t="n">
        <v>0</v>
      </c>
      <c r="P966" s="11" t="n">
        <v>0</v>
      </c>
      <c r="Q966" s="25"/>
    </row>
    <row r="967" ht="22.5" customHeight="1">
      <c r="A967" s="77"/>
      <c r="B967" s="33"/>
      <c r="C967" s="52" t="n">
        <v>11715655</v>
      </c>
      <c r="D967" s="12" t="s">
        <v>16</v>
      </c>
      <c r="E967" s="12" t="s">
        <v>11</v>
      </c>
      <c r="F967" s="12" t="s">
        <v>15</v>
      </c>
      <c r="G967" s="23" t="n">
        <v>0.15</v>
      </c>
      <c r="H967" s="12" t="n">
        <v>100</v>
      </c>
      <c r="I967" s="20" t="n">
        <f>G967*H967*7</f>
        <v>105</v>
      </c>
      <c r="J967" s="12" t="s">
        <v>119</v>
      </c>
      <c r="K967" s="14" t="n">
        <v>0</v>
      </c>
      <c r="L967" s="14" t="n">
        <v>0</v>
      </c>
      <c r="M967" s="14" t="n">
        <v>0</v>
      </c>
      <c r="N967" s="11" t="n">
        <v>0</v>
      </c>
      <c r="O967" s="11" t="n">
        <v>0</v>
      </c>
      <c r="P967" s="11" t="n">
        <v>0</v>
      </c>
      <c r="Q967" s="22" t="n">
        <f>M969/H967</f>
        <v>0.01</v>
      </c>
    </row>
    <row r="968" ht="22.5" customHeight="1">
      <c r="A968" s="77"/>
      <c r="B968" s="33"/>
      <c r="C968" s="12"/>
      <c r="D968" s="19"/>
      <c r="E968" s="19"/>
      <c r="F968" s="19"/>
      <c r="G968" s="28"/>
      <c r="H968" s="19"/>
      <c r="I968" s="19"/>
      <c r="J968" s="12" t="s">
        <v>120</v>
      </c>
      <c r="K968" s="14" t="n">
        <v>0</v>
      </c>
      <c r="L968" s="14" t="n">
        <v>0</v>
      </c>
      <c r="M968" s="14" t="n">
        <v>0</v>
      </c>
      <c r="N968" s="11" t="n">
        <v>0</v>
      </c>
      <c r="O968" s="11" t="n">
        <v>0</v>
      </c>
      <c r="P968" s="11" t="n">
        <v>0</v>
      </c>
      <c r="Q968" s="25"/>
    </row>
    <row r="969" ht="22.5" customHeight="1">
      <c r="A969" s="77"/>
      <c r="B969" s="33"/>
      <c r="C969" s="12"/>
      <c r="D969" s="19"/>
      <c r="E969" s="19"/>
      <c r="F969" s="19"/>
      <c r="G969" s="28"/>
      <c r="H969" s="19"/>
      <c r="I969" s="19"/>
      <c r="J969" s="12" t="s">
        <v>121</v>
      </c>
      <c r="K969" s="14" t="n">
        <v>249</v>
      </c>
      <c r="L969" s="14" t="n">
        <v>4</v>
      </c>
      <c r="M969" s="14" t="n">
        <v>1</v>
      </c>
      <c r="N969" s="11" t="n">
        <v>0.038</v>
      </c>
      <c r="O969" s="11" t="n">
        <v>0.15</v>
      </c>
      <c r="P969" s="11" t="n">
        <v>0.15</v>
      </c>
      <c r="Q969" s="25"/>
    </row>
    <row r="970" ht="22.5" customHeight="1">
      <c r="A970" s="77"/>
      <c r="B970" s="33"/>
      <c r="C970" s="52" t="n">
        <v>11715811</v>
      </c>
      <c r="D970" s="12" t="s">
        <v>16</v>
      </c>
      <c r="E970" s="12" t="s">
        <v>17</v>
      </c>
      <c r="F970" s="12" t="s">
        <v>15</v>
      </c>
      <c r="G970" s="23" t="n">
        <v>0.17</v>
      </c>
      <c r="H970" s="12" t="n">
        <v>100</v>
      </c>
      <c r="I970" s="20" t="n">
        <f>G970*H970*7</f>
        <v>119</v>
      </c>
      <c r="J970" s="12" t="s">
        <v>119</v>
      </c>
      <c r="K970" s="14" t="n">
        <v>0</v>
      </c>
      <c r="L970" s="14" t="n">
        <v>0</v>
      </c>
      <c r="M970" s="14" t="n">
        <v>0</v>
      </c>
      <c r="N970" s="11" t="n">
        <v>0</v>
      </c>
      <c r="O970" s="11" t="n">
        <v>0</v>
      </c>
      <c r="P970" s="11" t="n">
        <v>0</v>
      </c>
      <c r="Q970" s="22" t="n">
        <f>M972/H970</f>
        <v>0</v>
      </c>
    </row>
    <row r="971" ht="22.5" customHeight="1">
      <c r="A971" s="77"/>
      <c r="B971" s="33"/>
      <c r="C971" s="12"/>
      <c r="D971" s="19"/>
      <c r="E971" s="19"/>
      <c r="F971" s="19"/>
      <c r="G971" s="28"/>
      <c r="H971" s="19"/>
      <c r="I971" s="19"/>
      <c r="J971" s="12" t="s">
        <v>120</v>
      </c>
      <c r="K971" s="14" t="n">
        <v>0</v>
      </c>
      <c r="L971" s="14" t="n">
        <v>0</v>
      </c>
      <c r="M971" s="14" t="n">
        <v>0</v>
      </c>
      <c r="N971" s="11" t="n">
        <v>0</v>
      </c>
      <c r="O971" s="11" t="n">
        <v>0</v>
      </c>
      <c r="P971" s="11" t="n">
        <v>0</v>
      </c>
      <c r="Q971" s="25"/>
    </row>
    <row r="972" ht="22.5" customHeight="1">
      <c r="A972" s="77"/>
      <c r="B972" s="33"/>
      <c r="C972" s="12"/>
      <c r="D972" s="19"/>
      <c r="E972" s="19"/>
      <c r="F972" s="19"/>
      <c r="G972" s="28"/>
      <c r="H972" s="19"/>
      <c r="I972" s="19"/>
      <c r="J972" s="12" t="s">
        <v>121</v>
      </c>
      <c r="K972" s="14" t="n">
        <v>135</v>
      </c>
      <c r="L972" s="14" t="n">
        <v>2</v>
      </c>
      <c r="M972" s="14" t="n">
        <v>0</v>
      </c>
      <c r="N972" s="11" t="n">
        <v>0</v>
      </c>
      <c r="O972" s="11" t="n">
        <v>0</v>
      </c>
      <c r="P972" s="11" t="n">
        <v>0</v>
      </c>
      <c r="Q972" s="25"/>
    </row>
    <row r="973" ht="22.5" customHeight="1">
      <c r="A973" s="77"/>
      <c r="B973" s="33"/>
      <c r="C973" s="52" t="n">
        <v>11729927</v>
      </c>
      <c r="D973" s="12" t="s">
        <v>10</v>
      </c>
      <c r="E973" s="12" t="s">
        <v>20</v>
      </c>
      <c r="F973" s="12" t="s">
        <v>15</v>
      </c>
      <c r="G973" s="23" t="n">
        <v>0.25</v>
      </c>
      <c r="H973" s="12" t="n">
        <v>100</v>
      </c>
      <c r="I973" s="20" t="n">
        <f>G973*H973*7</f>
        <v>175</v>
      </c>
      <c r="J973" s="12" t="s">
        <v>119</v>
      </c>
      <c r="K973" s="14" t="n">
        <v>0</v>
      </c>
      <c r="L973" s="14" t="n">
        <v>0</v>
      </c>
      <c r="M973" s="14" t="n">
        <v>0</v>
      </c>
      <c r="N973" s="11" t="n">
        <v>0</v>
      </c>
      <c r="O973" s="11" t="n">
        <v>0</v>
      </c>
      <c r="P973" s="11" t="n">
        <v>0</v>
      </c>
      <c r="Q973" s="22" t="n">
        <f>M975/H973</f>
        <v>0</v>
      </c>
    </row>
    <row r="974" ht="22.5" customHeight="1">
      <c r="A974" s="77"/>
      <c r="B974" s="33"/>
      <c r="C974" s="12"/>
      <c r="D974" s="19"/>
      <c r="E974" s="19"/>
      <c r="F974" s="19"/>
      <c r="G974" s="28"/>
      <c r="H974" s="19"/>
      <c r="I974" s="19"/>
      <c r="J974" s="12" t="s">
        <v>120</v>
      </c>
      <c r="K974" s="14" t="n">
        <v>0</v>
      </c>
      <c r="L974" s="14" t="n">
        <v>0</v>
      </c>
      <c r="M974" s="14" t="n">
        <v>0</v>
      </c>
      <c r="N974" s="11" t="n">
        <v>0</v>
      </c>
      <c r="O974" s="11" t="n">
        <v>0</v>
      </c>
      <c r="P974" s="11" t="n">
        <v>0</v>
      </c>
      <c r="Q974" s="25"/>
    </row>
    <row r="975" ht="22.5" customHeight="1">
      <c r="A975" s="77"/>
      <c r="B975" s="33"/>
      <c r="C975" s="12"/>
      <c r="D975" s="19"/>
      <c r="E975" s="19"/>
      <c r="F975" s="19"/>
      <c r="G975" s="28"/>
      <c r="H975" s="19"/>
      <c r="I975" s="19"/>
      <c r="J975" s="12" t="s">
        <v>121</v>
      </c>
      <c r="K975" s="14" t="n">
        <v>442</v>
      </c>
      <c r="L975" s="14" t="n">
        <v>16</v>
      </c>
      <c r="M975" s="14" t="n">
        <v>0</v>
      </c>
      <c r="N975" s="11" t="n">
        <v>0</v>
      </c>
      <c r="O975" s="11" t="n">
        <v>0</v>
      </c>
      <c r="P975" s="11" t="n">
        <v>0</v>
      </c>
      <c r="Q975" s="25"/>
    </row>
    <row r="976" ht="22.5" customHeight="1">
      <c r="A976" s="77"/>
      <c r="B976" s="33"/>
      <c r="C976" s="52" t="n">
        <v>11729820</v>
      </c>
      <c r="D976" s="12" t="s">
        <v>10</v>
      </c>
      <c r="E976" s="12" t="s">
        <v>25</v>
      </c>
      <c r="F976" s="12" t="s">
        <v>15</v>
      </c>
      <c r="G976" s="23" t="n">
        <v>0.3</v>
      </c>
      <c r="H976" s="12" t="n">
        <v>100</v>
      </c>
      <c r="I976" s="20" t="n">
        <f>G976*H976*7</f>
        <v>210</v>
      </c>
      <c r="J976" s="12" t="s">
        <v>119</v>
      </c>
      <c r="K976" s="14" t="n">
        <v>0</v>
      </c>
      <c r="L976" s="14" t="n">
        <v>0</v>
      </c>
      <c r="M976" s="14" t="n">
        <v>0</v>
      </c>
      <c r="N976" s="11" t="n">
        <v>0</v>
      </c>
      <c r="O976" s="11" t="n">
        <v>0</v>
      </c>
      <c r="P976" s="11" t="n">
        <v>0</v>
      </c>
      <c r="Q976" s="22" t="n">
        <f>M978/H976</f>
        <v>0</v>
      </c>
    </row>
    <row r="977" ht="22.5" customHeight="1">
      <c r="A977" s="77"/>
      <c r="B977" s="33"/>
      <c r="C977" s="12"/>
      <c r="D977" s="19"/>
      <c r="E977" s="19"/>
      <c r="F977" s="19"/>
      <c r="G977" s="28"/>
      <c r="H977" s="19"/>
      <c r="I977" s="19"/>
      <c r="J977" s="12" t="s">
        <v>120</v>
      </c>
      <c r="K977" s="14" t="n">
        <v>0</v>
      </c>
      <c r="L977" s="14" t="n">
        <v>0</v>
      </c>
      <c r="M977" s="14" t="n">
        <v>0</v>
      </c>
      <c r="N977" s="11" t="n">
        <v>0</v>
      </c>
      <c r="O977" s="11" t="n">
        <v>0</v>
      </c>
      <c r="P977" s="11" t="n">
        <v>0</v>
      </c>
      <c r="Q977" s="25"/>
    </row>
    <row r="978" ht="22.5" customHeight="1">
      <c r="A978" s="77"/>
      <c r="B978" s="33"/>
      <c r="C978" s="12"/>
      <c r="D978" s="19"/>
      <c r="E978" s="19"/>
      <c r="F978" s="19"/>
      <c r="G978" s="28"/>
      <c r="H978" s="19"/>
      <c r="I978" s="19"/>
      <c r="J978" s="12" t="s">
        <v>121</v>
      </c>
      <c r="K978" s="14" t="n">
        <v>24</v>
      </c>
      <c r="L978" s="14" t="n">
        <v>5</v>
      </c>
      <c r="M978" s="14" t="n">
        <v>0</v>
      </c>
      <c r="N978" s="11" t="n">
        <v>0</v>
      </c>
      <c r="O978" s="11" t="n">
        <v>0</v>
      </c>
      <c r="P978" s="11" t="n">
        <v>0</v>
      </c>
      <c r="Q978" s="25"/>
    </row>
    <row r="979" ht="22.5" customHeight="1">
      <c r="A979" s="77"/>
      <c r="B979" s="33"/>
      <c r="C979" s="52" t="n">
        <v>11729830</v>
      </c>
      <c r="D979" s="12" t="s">
        <v>10</v>
      </c>
      <c r="E979" s="12" t="s">
        <v>11</v>
      </c>
      <c r="F979" s="12" t="s">
        <v>12</v>
      </c>
      <c r="G979" s="23" t="n">
        <v>0.17</v>
      </c>
      <c r="H979" s="12" t="n">
        <v>100</v>
      </c>
      <c r="I979" s="20" t="n">
        <f>G979*H979*7</f>
        <v>119</v>
      </c>
      <c r="J979" s="12" t="s">
        <v>119</v>
      </c>
      <c r="K979" s="14" t="n">
        <v>0</v>
      </c>
      <c r="L979" s="14" t="n">
        <v>0</v>
      </c>
      <c r="M979" s="14" t="n">
        <v>0</v>
      </c>
      <c r="N979" s="11" t="n">
        <v>0</v>
      </c>
      <c r="O979" s="11" t="n">
        <v>0</v>
      </c>
      <c r="P979" s="11" t="n">
        <v>0</v>
      </c>
      <c r="Q979" s="22" t="n">
        <f>M981/H979</f>
        <v>0</v>
      </c>
    </row>
    <row r="980" ht="22.5" customHeight="1">
      <c r="A980" s="77"/>
      <c r="B980" s="33"/>
      <c r="C980" s="12"/>
      <c r="D980" s="19"/>
      <c r="E980" s="19"/>
      <c r="F980" s="19"/>
      <c r="G980" s="28"/>
      <c r="H980" s="19"/>
      <c r="I980" s="19"/>
      <c r="J980" s="12" t="s">
        <v>120</v>
      </c>
      <c r="K980" s="14" t="n">
        <v>3</v>
      </c>
      <c r="L980" s="14" t="n">
        <v>0</v>
      </c>
      <c r="M980" s="14" t="n">
        <v>0</v>
      </c>
      <c r="N980" s="11" t="n">
        <v>0</v>
      </c>
      <c r="O980" s="11" t="n">
        <v>0</v>
      </c>
      <c r="P980" s="11" t="n">
        <v>0</v>
      </c>
      <c r="Q980" s="25"/>
    </row>
    <row r="981" ht="22.5" customHeight="1">
      <c r="A981" s="77"/>
      <c r="B981" s="33"/>
      <c r="C981" s="12"/>
      <c r="D981" s="19"/>
      <c r="E981" s="19"/>
      <c r="F981" s="19"/>
      <c r="G981" s="28"/>
      <c r="H981" s="19"/>
      <c r="I981" s="19"/>
      <c r="J981" s="12" t="s">
        <v>121</v>
      </c>
      <c r="K981" s="14" t="n">
        <v>10</v>
      </c>
      <c r="L981" s="14" t="n">
        <v>1</v>
      </c>
      <c r="M981" s="14" t="n">
        <v>0</v>
      </c>
      <c r="N981" s="11" t="n">
        <v>0</v>
      </c>
      <c r="O981" s="11" t="n">
        <v>0</v>
      </c>
      <c r="P981" s="11" t="n">
        <v>0</v>
      </c>
      <c r="Q981" s="25"/>
    </row>
    <row r="982" ht="22.5" customHeight="1">
      <c r="A982" s="77"/>
      <c r="B982" s="33"/>
      <c r="C982" s="52" t="n">
        <v>11892329</v>
      </c>
      <c r="D982" s="12" t="s">
        <v>10</v>
      </c>
      <c r="E982" s="12" t="s">
        <v>11</v>
      </c>
      <c r="F982" s="12" t="s">
        <v>15</v>
      </c>
      <c r="G982" s="23" t="n">
        <v>0.25</v>
      </c>
      <c r="H982" s="12" t="n">
        <v>800</v>
      </c>
      <c r="I982" s="20" t="n">
        <f>G982*H982*7</f>
        <v>1400</v>
      </c>
      <c r="J982" s="12" t="s">
        <v>119</v>
      </c>
      <c r="K982" s="14" t="n">
        <v>130</v>
      </c>
      <c r="L982" s="14" t="n">
        <v>17</v>
      </c>
      <c r="M982" s="14" t="n">
        <v>0</v>
      </c>
      <c r="N982" s="11" t="n">
        <v>0</v>
      </c>
      <c r="O982" s="11" t="n">
        <v>0</v>
      </c>
      <c r="P982" s="11" t="n">
        <v>0</v>
      </c>
      <c r="Q982" s="22" t="n">
        <f>M984/H982</f>
        <v>0.36625</v>
      </c>
    </row>
    <row r="983" ht="22.5" customHeight="1">
      <c r="A983" s="77"/>
      <c r="B983" s="33"/>
      <c r="C983" s="12"/>
      <c r="D983" s="19"/>
      <c r="E983" s="19"/>
      <c r="F983" s="19"/>
      <c r="G983" s="28"/>
      <c r="H983" s="19"/>
      <c r="I983" s="19"/>
      <c r="J983" s="12" t="s">
        <v>120</v>
      </c>
      <c r="K983" s="14" t="n">
        <v>12138</v>
      </c>
      <c r="L983" s="14" t="n">
        <v>3945</v>
      </c>
      <c r="M983" s="14" t="n">
        <v>232</v>
      </c>
      <c r="N983" s="11" t="n">
        <v>0.013</v>
      </c>
      <c r="O983" s="11" t="n">
        <v>0.22</v>
      </c>
      <c r="P983" s="11" t="n">
        <v>51.04</v>
      </c>
      <c r="Q983" s="25"/>
      <c r="R983" s="4" t="s">
        <v>144</v>
      </c>
    </row>
    <row r="984" ht="22.5" customHeight="1">
      <c r="A984" s="77"/>
      <c r="B984" s="33"/>
      <c r="C984" s="12"/>
      <c r="D984" s="19"/>
      <c r="E984" s="19"/>
      <c r="F984" s="19"/>
      <c r="G984" s="28"/>
      <c r="H984" s="19"/>
      <c r="I984" s="19"/>
      <c r="J984" s="12" t="s">
        <v>121</v>
      </c>
      <c r="K984" s="14" t="n">
        <v>14825</v>
      </c>
      <c r="L984" s="14" t="n">
        <v>4373</v>
      </c>
      <c r="M984" s="14" t="n">
        <v>293</v>
      </c>
      <c r="N984" s="11" t="n">
        <v>0.015</v>
      </c>
      <c r="O984" s="11" t="n">
        <v>0.22</v>
      </c>
      <c r="P984" s="11" t="n">
        <v>64.44</v>
      </c>
      <c r="Q984" s="25"/>
    </row>
    <row r="985" ht="22.5" customHeight="1">
      <c r="A985" s="77"/>
      <c r="B985" s="33"/>
      <c r="C985" s="52" t="n">
        <v>91557161</v>
      </c>
      <c r="D985" s="12" t="s">
        <v>86</v>
      </c>
      <c r="E985" s="12" t="s">
        <v>14</v>
      </c>
      <c r="F985" s="12" t="s">
        <v>12</v>
      </c>
      <c r="G985" s="23" t="n">
        <v>0.7</v>
      </c>
      <c r="H985" s="12" t="n">
        <v>50</v>
      </c>
      <c r="I985" s="20" t="n">
        <f>G985*H985*7</f>
        <v>245</v>
      </c>
      <c r="J985" s="12" t="s">
        <v>119</v>
      </c>
      <c r="K985" s="14" t="n">
        <v>52</v>
      </c>
      <c r="L985" s="14" t="n">
        <v>0</v>
      </c>
      <c r="M985" s="14" t="n">
        <v>0</v>
      </c>
      <c r="N985" s="11" t="n">
        <v>0</v>
      </c>
      <c r="O985" s="11" t="n">
        <v>0</v>
      </c>
      <c r="P985" s="11" t="n">
        <v>0</v>
      </c>
      <c r="Q985" s="22" t="n">
        <f>M987/H985</f>
        <v>0</v>
      </c>
    </row>
    <row r="986" ht="22.5" customHeight="1">
      <c r="A986" s="77"/>
      <c r="B986" s="33"/>
      <c r="C986" s="12"/>
      <c r="D986" s="19"/>
      <c r="E986" s="19"/>
      <c r="F986" s="19"/>
      <c r="G986" s="28"/>
      <c r="H986" s="19"/>
      <c r="I986" s="19"/>
      <c r="J986" s="12" t="s">
        <v>120</v>
      </c>
      <c r="K986" s="14" t="n">
        <v>65</v>
      </c>
      <c r="L986" s="14" t="n">
        <v>0</v>
      </c>
      <c r="M986" s="14" t="n">
        <v>0</v>
      </c>
      <c r="N986" s="11" t="n">
        <v>0</v>
      </c>
      <c r="O986" s="11" t="n">
        <v>0</v>
      </c>
      <c r="P986" s="11" t="n">
        <v>0</v>
      </c>
      <c r="Q986" s="25"/>
      <c r="R986" s="4" t="s">
        <v>143</v>
      </c>
    </row>
    <row r="987" ht="22.5" customHeight="1">
      <c r="A987" s="77"/>
      <c r="B987" s="33"/>
      <c r="C987" s="12"/>
      <c r="D987" s="19"/>
      <c r="E987" s="19"/>
      <c r="F987" s="19"/>
      <c r="G987" s="28"/>
      <c r="H987" s="19"/>
      <c r="I987" s="19"/>
      <c r="J987" s="12" t="s">
        <v>121</v>
      </c>
      <c r="K987" s="14" t="n">
        <v>143</v>
      </c>
      <c r="L987" s="14" t="n">
        <v>1</v>
      </c>
      <c r="M987" s="14" t="n">
        <v>0</v>
      </c>
      <c r="N987" s="11" t="n">
        <v>0</v>
      </c>
      <c r="O987" s="11" t="n">
        <v>0</v>
      </c>
      <c r="P987" s="11" t="n">
        <v>0.0009</v>
      </c>
      <c r="Q987" s="25"/>
    </row>
    <row r="988" ht="22.5" customHeight="1">
      <c r="A988" s="77"/>
      <c r="B988" s="33"/>
      <c r="C988" s="52" t="n">
        <v>91557162</v>
      </c>
      <c r="D988" s="12" t="s">
        <v>35</v>
      </c>
      <c r="E988" s="12" t="s">
        <v>14</v>
      </c>
      <c r="F988" s="12" t="s">
        <v>12</v>
      </c>
      <c r="G988" s="23" t="n">
        <v>0.2</v>
      </c>
      <c r="H988" s="12" t="n">
        <v>333</v>
      </c>
      <c r="I988" s="20" t="n">
        <f>G988*H988*7</f>
        <v>466.2</v>
      </c>
      <c r="J988" s="12" t="s">
        <v>119</v>
      </c>
      <c r="K988" s="14" t="n">
        <v>25</v>
      </c>
      <c r="L988" s="14" t="n">
        <v>0</v>
      </c>
      <c r="M988" s="14" t="n">
        <v>0</v>
      </c>
      <c r="N988" s="11" t="n">
        <v>0</v>
      </c>
      <c r="O988" s="11" t="n">
        <v>0</v>
      </c>
      <c r="P988" s="11" t="n">
        <v>0</v>
      </c>
      <c r="Q988" s="22" t="n">
        <f>M990/H988</f>
        <v>0</v>
      </c>
    </row>
    <row r="989" ht="22.5" customHeight="1">
      <c r="A989" s="77"/>
      <c r="B989" s="33"/>
      <c r="C989" s="12"/>
      <c r="D989" s="19"/>
      <c r="E989" s="19"/>
      <c r="F989" s="19"/>
      <c r="G989" s="28"/>
      <c r="H989" s="19"/>
      <c r="I989" s="19"/>
      <c r="J989" s="12" t="s">
        <v>120</v>
      </c>
      <c r="K989" s="14" t="n">
        <v>54</v>
      </c>
      <c r="L989" s="14" t="n">
        <v>0</v>
      </c>
      <c r="M989" s="14" t="n">
        <v>0</v>
      </c>
      <c r="N989" s="11" t="n">
        <v>0</v>
      </c>
      <c r="O989" s="11" t="n">
        <v>0</v>
      </c>
      <c r="P989" s="11" t="n">
        <v>0</v>
      </c>
      <c r="Q989" s="25"/>
    </row>
    <row r="990" ht="22.5" customHeight="1">
      <c r="A990" s="77"/>
      <c r="B990" s="33"/>
      <c r="C990" s="12"/>
      <c r="D990" s="19"/>
      <c r="E990" s="19"/>
      <c r="F990" s="19"/>
      <c r="G990" s="28"/>
      <c r="H990" s="19"/>
      <c r="I990" s="19"/>
      <c r="J990" s="12" t="s">
        <v>121</v>
      </c>
      <c r="K990" s="14" t="n">
        <v>55</v>
      </c>
      <c r="L990" s="14" t="n">
        <v>0</v>
      </c>
      <c r="M990" s="14" t="n">
        <v>0</v>
      </c>
      <c r="N990" s="11" t="n">
        <v>0</v>
      </c>
      <c r="O990" s="11" t="n">
        <v>0</v>
      </c>
      <c r="P990" s="11" t="n">
        <v>0</v>
      </c>
      <c r="Q990" s="25"/>
    </row>
    <row r="991" ht="22.5" customHeight="1">
      <c r="A991" s="77"/>
      <c r="B991" s="33"/>
      <c r="C991" s="52" t="n">
        <v>91560708</v>
      </c>
      <c r="D991" s="12" t="s">
        <v>28</v>
      </c>
      <c r="E991" s="12" t="s">
        <v>36</v>
      </c>
      <c r="F991" s="12" t="s">
        <v>15</v>
      </c>
      <c r="G991" s="23" t="n">
        <v>0.09</v>
      </c>
      <c r="H991" s="12" t="n">
        <v>800</v>
      </c>
      <c r="I991" s="20" t="n">
        <f>G991*H991*7</f>
        <v>504</v>
      </c>
      <c r="J991" s="12" t="s">
        <v>119</v>
      </c>
      <c r="K991" s="14" t="n">
        <v>18</v>
      </c>
      <c r="L991" s="14" t="n">
        <v>3</v>
      </c>
      <c r="M991" s="14" t="n">
        <v>0</v>
      </c>
      <c r="N991" s="11" t="n">
        <v>0</v>
      </c>
      <c r="O991" s="11" t="n">
        <v>0</v>
      </c>
      <c r="P991" s="11" t="n">
        <v>0</v>
      </c>
      <c r="Q991" s="22" t="n">
        <f>M993/H991</f>
        <v>0.42</v>
      </c>
    </row>
    <row r="992" ht="22.5" customHeight="1">
      <c r="A992" s="77"/>
      <c r="B992" s="33"/>
      <c r="C992" s="12"/>
      <c r="D992" s="19"/>
      <c r="E992" s="19"/>
      <c r="F992" s="19"/>
      <c r="G992" s="28"/>
      <c r="H992" s="19"/>
      <c r="I992" s="19"/>
      <c r="J992" s="12" t="s">
        <v>120</v>
      </c>
      <c r="K992" s="14" t="n">
        <v>11185</v>
      </c>
      <c r="L992" s="14" t="n">
        <v>4508</v>
      </c>
      <c r="M992" s="14" t="n">
        <v>334</v>
      </c>
      <c r="N992" s="11" t="n">
        <v>0.007</v>
      </c>
      <c r="O992" s="11" t="n">
        <v>0.09</v>
      </c>
      <c r="P992" s="11" t="n">
        <v>30.06</v>
      </c>
      <c r="Q992" s="25"/>
    </row>
    <row r="993" ht="22.5" customHeight="1">
      <c r="A993" s="77"/>
      <c r="B993" s="33"/>
      <c r="C993" s="12"/>
      <c r="D993" s="19"/>
      <c r="E993" s="19"/>
      <c r="F993" s="19"/>
      <c r="G993" s="28"/>
      <c r="H993" s="19"/>
      <c r="I993" s="19"/>
      <c r="J993" s="12" t="s">
        <v>121</v>
      </c>
      <c r="K993" s="14" t="n">
        <v>22357</v>
      </c>
      <c r="L993" s="14" t="n">
        <v>8104</v>
      </c>
      <c r="M993" s="14" t="n">
        <v>336</v>
      </c>
      <c r="N993" s="11" t="n">
        <v>0.004</v>
      </c>
      <c r="O993" s="11" t="n">
        <v>0.09</v>
      </c>
      <c r="P993" s="11" t="n">
        <v>30.24</v>
      </c>
      <c r="Q993" s="25"/>
    </row>
    <row r="994" ht="22.5" customHeight="1">
      <c r="A994" s="77"/>
      <c r="B994" s="33"/>
      <c r="C994" s="52" t="n">
        <v>91560709</v>
      </c>
      <c r="D994" s="12" t="s">
        <v>28</v>
      </c>
      <c r="E994" s="12" t="s">
        <v>37</v>
      </c>
      <c r="F994" s="12" t="s">
        <v>15</v>
      </c>
      <c r="G994" s="23" t="n">
        <v>0.06</v>
      </c>
      <c r="H994" s="12" t="n">
        <v>500</v>
      </c>
      <c r="I994" s="20" t="n">
        <f>G994*H994*7</f>
        <v>210</v>
      </c>
      <c r="J994" s="12" t="s">
        <v>119</v>
      </c>
      <c r="K994" s="14" t="n">
        <v>0</v>
      </c>
      <c r="L994" s="14" t="n">
        <v>0</v>
      </c>
      <c r="M994" s="14" t="n">
        <v>0</v>
      </c>
      <c r="N994" s="11" t="n">
        <v>0</v>
      </c>
      <c r="O994" s="11" t="n">
        <v>0</v>
      </c>
      <c r="P994" s="11" t="n">
        <v>0</v>
      </c>
      <c r="Q994" s="22" t="n">
        <f>M996/H994</f>
        <v>1</v>
      </c>
    </row>
    <row r="995" ht="22.5" customHeight="1">
      <c r="A995" s="77"/>
      <c r="B995" s="33"/>
      <c r="C995" s="12"/>
      <c r="D995" s="19"/>
      <c r="E995" s="19"/>
      <c r="F995" s="19"/>
      <c r="G995" s="28"/>
      <c r="H995" s="19"/>
      <c r="I995" s="19"/>
      <c r="J995" s="12" t="s">
        <v>120</v>
      </c>
      <c r="K995" s="14" t="n">
        <v>50833</v>
      </c>
      <c r="L995" s="14" t="n">
        <v>30059</v>
      </c>
      <c r="M995" s="14" t="n">
        <v>500</v>
      </c>
      <c r="N995" s="11" t="n">
        <v>0.001</v>
      </c>
      <c r="O995" s="11" t="n">
        <v>0.06</v>
      </c>
      <c r="P995" s="11" t="n">
        <v>30</v>
      </c>
      <c r="Q995" s="25"/>
    </row>
    <row r="996" ht="22.5" customHeight="1">
      <c r="A996" s="77"/>
      <c r="B996" s="33"/>
      <c r="C996" s="12"/>
      <c r="D996" s="19"/>
      <c r="E996" s="19"/>
      <c r="F996" s="19"/>
      <c r="G996" s="28"/>
      <c r="H996" s="19"/>
      <c r="I996" s="19"/>
      <c r="J996" s="12" t="s">
        <v>121</v>
      </c>
      <c r="K996" s="14" t="n">
        <v>54649</v>
      </c>
      <c r="L996" s="14" t="n">
        <v>31465</v>
      </c>
      <c r="M996" s="14" t="n">
        <v>500</v>
      </c>
      <c r="N996" s="11" t="n">
        <v>0.001</v>
      </c>
      <c r="O996" s="11" t="n">
        <v>0.06</v>
      </c>
      <c r="P996" s="11" t="n">
        <v>30</v>
      </c>
      <c r="Q996" s="25"/>
    </row>
    <row r="997" ht="22.5" customHeight="1">
      <c r="A997" s="77"/>
      <c r="B997" s="33"/>
      <c r="C997" s="52" t="n">
        <v>12064281</v>
      </c>
      <c r="D997" s="12" t="s">
        <v>16</v>
      </c>
      <c r="E997" s="12" t="s">
        <v>18</v>
      </c>
      <c r="F997" s="12" t="s">
        <v>15</v>
      </c>
      <c r="G997" s="23" t="n">
        <v>0.7</v>
      </c>
      <c r="H997" s="12" t="n">
        <v>100</v>
      </c>
      <c r="I997" s="20" t="n">
        <f>G997*H997*7</f>
        <v>490</v>
      </c>
      <c r="J997" s="12" t="s">
        <v>119</v>
      </c>
      <c r="K997" s="14" t="n">
        <v>0</v>
      </c>
      <c r="L997" s="14" t="n">
        <v>0</v>
      </c>
      <c r="M997" s="14" t="n">
        <v>0</v>
      </c>
      <c r="N997" s="11" t="n">
        <v>0</v>
      </c>
      <c r="O997" s="11" t="n">
        <v>0</v>
      </c>
      <c r="P997" s="11" t="n">
        <v>0</v>
      </c>
      <c r="Q997" s="22" t="n">
        <f>M999/H997</f>
        <v>0</v>
      </c>
    </row>
    <row r="998" ht="22.5" customHeight="1">
      <c r="A998" s="77"/>
      <c r="B998" s="33"/>
      <c r="C998" s="12"/>
      <c r="D998" s="19"/>
      <c r="E998" s="19"/>
      <c r="F998" s="19"/>
      <c r="G998" s="28"/>
      <c r="H998" s="19"/>
      <c r="I998" s="19"/>
      <c r="J998" s="12" t="s">
        <v>120</v>
      </c>
      <c r="K998" s="14" t="n">
        <v>32</v>
      </c>
      <c r="L998" s="14" t="n">
        <v>0</v>
      </c>
      <c r="M998" s="14" t="n">
        <v>0</v>
      </c>
      <c r="N998" s="11" t="n">
        <v>0</v>
      </c>
      <c r="O998" s="11" t="n">
        <v>0</v>
      </c>
      <c r="P998" s="11" t="n">
        <v>0</v>
      </c>
      <c r="Q998" s="25"/>
    </row>
    <row r="999" ht="22.5" customHeight="1">
      <c r="A999" s="77"/>
      <c r="B999" s="33"/>
      <c r="C999" s="12"/>
      <c r="D999" s="19"/>
      <c r="E999" s="19"/>
      <c r="F999" s="19"/>
      <c r="G999" s="28"/>
      <c r="H999" s="19"/>
      <c r="I999" s="19"/>
      <c r="J999" s="12" t="s">
        <v>121</v>
      </c>
      <c r="K999" s="14" t="n">
        <v>4421</v>
      </c>
      <c r="L999" s="14" t="n">
        <v>6</v>
      </c>
      <c r="M999" s="14" t="n">
        <v>0</v>
      </c>
      <c r="N999" s="11" t="n">
        <v>0</v>
      </c>
      <c r="O999" s="11" t="n">
        <v>0</v>
      </c>
      <c r="P999" s="11" t="n">
        <v>0</v>
      </c>
      <c r="Q999" s="25"/>
    </row>
    <row r="1000" ht="22.5" customHeight="1">
      <c r="A1000" s="77"/>
      <c r="B1000" s="33"/>
      <c r="C1000" s="52" t="n">
        <v>11987622</v>
      </c>
      <c r="D1000" s="12" t="s">
        <v>10</v>
      </c>
      <c r="E1000" s="12" t="s">
        <v>11</v>
      </c>
      <c r="F1000" s="12" t="s">
        <v>32</v>
      </c>
      <c r="G1000" s="23" t="n">
        <v>0.23</v>
      </c>
      <c r="H1000" s="12" t="n">
        <v>200</v>
      </c>
      <c r="I1000" s="20" t="n">
        <f>G1000*H1000*7</f>
        <v>322</v>
      </c>
      <c r="J1000" s="12" t="s">
        <v>119</v>
      </c>
      <c r="K1000" s="14" t="n">
        <v>1370</v>
      </c>
      <c r="L1000" s="14" t="n">
        <v>220</v>
      </c>
      <c r="M1000" s="14" t="n">
        <v>0</v>
      </c>
      <c r="N1000" s="11" t="n">
        <v>0</v>
      </c>
      <c r="O1000" s="11" t="n">
        <v>0</v>
      </c>
      <c r="P1000" s="11" t="n">
        <v>0.13</v>
      </c>
      <c r="Q1000" s="22" t="n">
        <f>M1002/H1000</f>
        <v>0.03</v>
      </c>
    </row>
    <row r="1001" ht="22.5" customHeight="1">
      <c r="A1001" s="77"/>
      <c r="B1001" s="33"/>
      <c r="C1001" s="12"/>
      <c r="D1001" s="19"/>
      <c r="E1001" s="19"/>
      <c r="F1001" s="19"/>
      <c r="G1001" s="28"/>
      <c r="H1001" s="19"/>
      <c r="I1001" s="19"/>
      <c r="J1001" s="12" t="s">
        <v>120</v>
      </c>
      <c r="K1001" s="14" t="n">
        <v>3121</v>
      </c>
      <c r="L1001" s="14" t="n">
        <v>240</v>
      </c>
      <c r="M1001" s="14" t="n">
        <v>0</v>
      </c>
      <c r="N1001" s="11" t="n">
        <v>0</v>
      </c>
      <c r="O1001" s="11" t="n">
        <v>0</v>
      </c>
      <c r="P1001" s="11" t="n">
        <v>0.13</v>
      </c>
      <c r="Q1001" s="25"/>
    </row>
    <row r="1002" ht="22.5" customHeight="1">
      <c r="A1002" s="77"/>
      <c r="B1002" s="33"/>
      <c r="C1002" s="12"/>
      <c r="D1002" s="19"/>
      <c r="E1002" s="19"/>
      <c r="F1002" s="19"/>
      <c r="G1002" s="28"/>
      <c r="H1002" s="19"/>
      <c r="I1002" s="19"/>
      <c r="J1002" s="12" t="s">
        <v>121</v>
      </c>
      <c r="K1002" s="14" t="n">
        <v>15460</v>
      </c>
      <c r="L1002" s="14" t="n">
        <v>2872</v>
      </c>
      <c r="M1002" s="14" t="n">
        <v>6</v>
      </c>
      <c r="N1002" s="11" t="n">
        <v>0</v>
      </c>
      <c r="O1002" s="11" t="n">
        <v>0.56</v>
      </c>
      <c r="P1002" s="11" t="n">
        <v>3.37</v>
      </c>
      <c r="Q1002" s="25"/>
    </row>
    <row r="1003" ht="22.5" customHeight="1">
      <c r="A1003" s="77"/>
      <c r="B1003" s="75" t="s">
        <v>122</v>
      </c>
      <c r="C1003" s="12" t="n">
        <v>6061077</v>
      </c>
      <c r="D1003" s="12" t="s">
        <v>38</v>
      </c>
      <c r="E1003" s="12" t="s">
        <v>14</v>
      </c>
      <c r="F1003" s="12" t="s">
        <v>15</v>
      </c>
      <c r="G1003" s="23" t="n">
        <v>2</v>
      </c>
      <c r="H1003" s="12" t="n">
        <v>20</v>
      </c>
      <c r="I1003" s="20" t="n">
        <f>G1003*H1003*7</f>
        <v>280</v>
      </c>
      <c r="J1003" s="12" t="s">
        <v>119</v>
      </c>
      <c r="K1003" s="16" t="n">
        <v>238</v>
      </c>
      <c r="L1003" s="14" t="n">
        <v>0</v>
      </c>
      <c r="M1003" s="14" t="n">
        <v>0</v>
      </c>
      <c r="N1003" s="11" t="n">
        <v>0</v>
      </c>
      <c r="O1003" s="11" t="n">
        <v>0</v>
      </c>
      <c r="P1003" s="11" t="n">
        <v>0</v>
      </c>
      <c r="Q1003" s="22" t="n">
        <f>M1005/H1003</f>
        <v>0.15</v>
      </c>
    </row>
    <row r="1004" ht="22.5" customHeight="1">
      <c r="A1004" s="77"/>
      <c r="B1004" s="33"/>
      <c r="C1004" s="12"/>
      <c r="D1004" s="19"/>
      <c r="E1004" s="19"/>
      <c r="F1004" s="19"/>
      <c r="G1004" s="28"/>
      <c r="H1004" s="19"/>
      <c r="I1004" s="19"/>
      <c r="J1004" s="12" t="s">
        <v>120</v>
      </c>
      <c r="K1004" s="16" t="n">
        <v>9574</v>
      </c>
      <c r="L1004" s="14" t="n">
        <v>133</v>
      </c>
      <c r="M1004" s="14" t="n">
        <v>0</v>
      </c>
      <c r="N1004" s="11" t="n">
        <v>0</v>
      </c>
      <c r="O1004" s="11" t="n">
        <v>0</v>
      </c>
      <c r="P1004" s="11" t="n">
        <v>0</v>
      </c>
      <c r="Q1004" s="25"/>
    </row>
    <row r="1005" ht="22.5" customHeight="1">
      <c r="A1005" s="77"/>
      <c r="B1005" s="33"/>
      <c r="C1005" s="12"/>
      <c r="D1005" s="19"/>
      <c r="E1005" s="19"/>
      <c r="F1005" s="19"/>
      <c r="G1005" s="28"/>
      <c r="H1005" s="19"/>
      <c r="I1005" s="19"/>
      <c r="J1005" s="12" t="s">
        <v>121</v>
      </c>
      <c r="K1005" s="16" t="n">
        <v>32038</v>
      </c>
      <c r="L1005" s="14" t="n">
        <v>190</v>
      </c>
      <c r="M1005" s="14" t="n">
        <v>3</v>
      </c>
      <c r="N1005" s="11" t="n">
        <v>0.011</v>
      </c>
      <c r="O1005" s="11" t="n">
        <v>0.699</v>
      </c>
      <c r="P1005" s="11" t="n">
        <v>2.096</v>
      </c>
      <c r="Q1005" s="25"/>
    </row>
    <row r="1006" ht="22.5" customHeight="1">
      <c r="A1006" s="77"/>
      <c r="B1006" s="33"/>
      <c r="C1006" s="12" t="n">
        <v>6607117</v>
      </c>
      <c r="D1006" s="12" t="s">
        <v>38</v>
      </c>
      <c r="E1006" s="12" t="s">
        <v>14</v>
      </c>
      <c r="F1006" s="12" t="s">
        <v>15</v>
      </c>
      <c r="G1006" s="23" t="n">
        <v>2</v>
      </c>
      <c r="H1006" s="12" t="n">
        <v>300</v>
      </c>
      <c r="I1006" s="20" t="n">
        <f>G1006*H1006*7</f>
        <v>4200</v>
      </c>
      <c r="J1006" s="12" t="s">
        <v>119</v>
      </c>
      <c r="K1006" s="16" t="n">
        <v>261</v>
      </c>
      <c r="L1006" s="14" t="n">
        <v>39</v>
      </c>
      <c r="M1006" s="14" t="n">
        <v>0</v>
      </c>
      <c r="N1006" s="11" t="n">
        <v>0</v>
      </c>
      <c r="O1006" s="11" t="n">
        <v>0</v>
      </c>
      <c r="P1006" s="11" t="n">
        <v>0</v>
      </c>
      <c r="Q1006" s="22" t="n">
        <f>M1008/H1006</f>
        <v>0.673333333333333</v>
      </c>
    </row>
    <row r="1007" ht="22.5" customHeight="1">
      <c r="A1007" s="77"/>
      <c r="B1007" s="33"/>
      <c r="C1007" s="12"/>
      <c r="D1007" s="19"/>
      <c r="E1007" s="19"/>
      <c r="F1007" s="19"/>
      <c r="G1007" s="28"/>
      <c r="H1007" s="19"/>
      <c r="I1007" s="19"/>
      <c r="J1007" s="12" t="s">
        <v>120</v>
      </c>
      <c r="K1007" s="14" t="n">
        <v>5952</v>
      </c>
      <c r="L1007" s="14" t="n">
        <v>886</v>
      </c>
      <c r="M1007" s="14" t="n">
        <v>11</v>
      </c>
      <c r="N1007" s="11" t="n">
        <v>0.013</v>
      </c>
      <c r="O1007" s="11" t="n">
        <v>1.064</v>
      </c>
      <c r="P1007" s="11" t="n">
        <v>11.702</v>
      </c>
      <c r="Q1007" s="25"/>
    </row>
    <row r="1008" ht="22.5" customHeight="1">
      <c r="A1008" s="77"/>
      <c r="B1008" s="33"/>
      <c r="C1008" s="12"/>
      <c r="D1008" s="19"/>
      <c r="E1008" s="19"/>
      <c r="F1008" s="19"/>
      <c r="G1008" s="28"/>
      <c r="H1008" s="19"/>
      <c r="I1008" s="19"/>
      <c r="J1008" s="12" t="s">
        <v>121</v>
      </c>
      <c r="K1008" s="43" t="n">
        <v>21754</v>
      </c>
      <c r="L1008" s="14" t="n">
        <v>2441</v>
      </c>
      <c r="M1008" s="14" t="n">
        <v>202</v>
      </c>
      <c r="N1008" s="11" t="n">
        <v>0.057</v>
      </c>
      <c r="O1008" s="11" t="n">
        <v>0.686</v>
      </c>
      <c r="P1008" s="11" t="n">
        <v>138.577</v>
      </c>
      <c r="Q1008" s="25"/>
    </row>
    <row r="1009" ht="22.5" customHeight="1">
      <c r="A1009" s="77"/>
      <c r="B1009" s="33"/>
      <c r="C1009" s="12" t="n">
        <v>5497580</v>
      </c>
      <c r="D1009" s="12" t="s">
        <v>28</v>
      </c>
      <c r="E1009" s="12" t="s">
        <v>17</v>
      </c>
      <c r="F1009" s="12" t="s">
        <v>15</v>
      </c>
      <c r="G1009" s="23" t="n">
        <v>0.28</v>
      </c>
      <c r="H1009" s="12" t="n">
        <v>1300</v>
      </c>
      <c r="I1009" s="20" t="n">
        <f>G1009*H1009*7</f>
        <v>2548</v>
      </c>
      <c r="J1009" s="12" t="s">
        <v>119</v>
      </c>
      <c r="K1009" s="16" t="n">
        <v>387</v>
      </c>
      <c r="L1009" s="14" t="n">
        <v>105</v>
      </c>
      <c r="M1009" s="14" t="n">
        <v>2</v>
      </c>
      <c r="N1009" s="11" t="n">
        <v>0.005</v>
      </c>
      <c r="O1009" s="11" t="n">
        <v>0.249</v>
      </c>
      <c r="P1009" s="11" t="n">
        <v>0.498</v>
      </c>
      <c r="Q1009" s="22" t="n">
        <f>M1011/H1009</f>
        <v>0.91</v>
      </c>
    </row>
    <row r="1010" ht="22.5" customHeight="1">
      <c r="A1010" s="77"/>
      <c r="B1010" s="33"/>
      <c r="C1010" s="12"/>
      <c r="D1010" s="19"/>
      <c r="E1010" s="19"/>
      <c r="F1010" s="19"/>
      <c r="G1010" s="28"/>
      <c r="H1010" s="19"/>
      <c r="I1010" s="19"/>
      <c r="J1010" s="12" t="s">
        <v>120</v>
      </c>
      <c r="K1010" s="16" t="n">
        <v>91340</v>
      </c>
      <c r="L1010" s="14" t="n">
        <v>24780</v>
      </c>
      <c r="M1010" s="14" t="n">
        <v>664</v>
      </c>
      <c r="N1010" s="11" t="n">
        <v>0.007</v>
      </c>
      <c r="O1010" s="11" t="n">
        <v>0.252</v>
      </c>
      <c r="P1010" s="11" t="n">
        <v>167.069</v>
      </c>
      <c r="Q1010" s="25"/>
    </row>
    <row r="1011" ht="22.5" customHeight="1">
      <c r="A1011" s="77"/>
      <c r="B1011" s="33"/>
      <c r="C1011" s="12"/>
      <c r="D1011" s="19"/>
      <c r="E1011" s="19"/>
      <c r="F1011" s="19"/>
      <c r="G1011" s="28"/>
      <c r="H1011" s="19"/>
      <c r="I1011" s="19"/>
      <c r="J1011" s="12" t="s">
        <v>121</v>
      </c>
      <c r="K1011" s="16" t="n">
        <v>160521</v>
      </c>
      <c r="L1011" s="14" t="n">
        <v>42873</v>
      </c>
      <c r="M1011" s="14" t="n">
        <v>1183</v>
      </c>
      <c r="N1011" s="11" t="n">
        <v>0.007</v>
      </c>
      <c r="O1011" s="11" t="n">
        <v>0.255</v>
      </c>
      <c r="P1011" s="11" t="n">
        <v>302.109</v>
      </c>
      <c r="Q1011" s="25"/>
    </row>
    <row r="1012" ht="22.5" customHeight="1">
      <c r="A1012" s="77"/>
      <c r="B1012" s="33"/>
      <c r="C1012" s="12" t="n">
        <v>91407542</v>
      </c>
      <c r="D1012" s="12" t="s">
        <v>28</v>
      </c>
      <c r="E1012" s="12" t="s">
        <v>39</v>
      </c>
      <c r="F1012" s="12" t="s">
        <v>15</v>
      </c>
      <c r="G1012" s="23" t="n">
        <v>0.02</v>
      </c>
      <c r="H1012" s="12" t="n">
        <v>500</v>
      </c>
      <c r="I1012" s="20" t="n">
        <f>G1012*H1012*7</f>
        <v>70</v>
      </c>
      <c r="J1012" s="12" t="s">
        <v>119</v>
      </c>
      <c r="K1012" s="16" t="n">
        <v>750</v>
      </c>
      <c r="L1012" s="14" t="n">
        <v>51</v>
      </c>
      <c r="M1012" s="14" t="n">
        <v>0</v>
      </c>
      <c r="N1012" s="11" t="n">
        <v>0</v>
      </c>
      <c r="O1012" s="11" t="n">
        <v>0</v>
      </c>
      <c r="P1012" s="11" t="n">
        <v>0</v>
      </c>
      <c r="Q1012" s="22" t="n">
        <f>M1014/H1012</f>
        <v>0.992</v>
      </c>
    </row>
    <row r="1013" ht="22.5" customHeight="1">
      <c r="A1013" s="77"/>
      <c r="B1013" s="33"/>
      <c r="C1013" s="12"/>
      <c r="D1013" s="19"/>
      <c r="E1013" s="19"/>
      <c r="F1013" s="19"/>
      <c r="G1013" s="28"/>
      <c r="H1013" s="19"/>
      <c r="I1013" s="19"/>
      <c r="J1013" s="12" t="s">
        <v>120</v>
      </c>
      <c r="K1013" s="16" t="n">
        <v>58820</v>
      </c>
      <c r="L1013" s="14" t="n">
        <v>15370</v>
      </c>
      <c r="M1013" s="14" t="n">
        <v>496</v>
      </c>
      <c r="N1013" s="11" t="n">
        <v>0.001</v>
      </c>
      <c r="O1013" s="11" t="n">
        <v>0.02</v>
      </c>
      <c r="P1013" s="11" t="n">
        <v>10.136</v>
      </c>
      <c r="Q1013" s="25"/>
    </row>
    <row r="1014" ht="22.5" customHeight="1">
      <c r="A1014" s="77"/>
      <c r="B1014" s="33"/>
      <c r="C1014" s="12"/>
      <c r="D1014" s="19"/>
      <c r="E1014" s="19"/>
      <c r="F1014" s="19"/>
      <c r="G1014" s="28"/>
      <c r="H1014" s="19"/>
      <c r="I1014" s="19"/>
      <c r="J1014" s="12" t="s">
        <v>121</v>
      </c>
      <c r="K1014" s="16" t="n">
        <v>107830</v>
      </c>
      <c r="L1014" s="14" t="n">
        <v>26116</v>
      </c>
      <c r="M1014" s="14" t="n">
        <v>496</v>
      </c>
      <c r="N1014" s="11" t="n">
        <v>0</v>
      </c>
      <c r="O1014" s="11" t="n">
        <v>0.02</v>
      </c>
      <c r="P1014" s="11" t="n">
        <v>10.07</v>
      </c>
      <c r="Q1014" s="25"/>
    </row>
    <row r="1015" ht="22.5" customHeight="1">
      <c r="A1015" s="77"/>
      <c r="B1015" s="33"/>
      <c r="C1015" s="12" t="n">
        <v>8998645</v>
      </c>
      <c r="D1015" s="12" t="s">
        <v>28</v>
      </c>
      <c r="E1015" s="12" t="s">
        <v>17</v>
      </c>
      <c r="F1015" s="12" t="s">
        <v>15</v>
      </c>
      <c r="G1015" s="23" t="n">
        <v>0.28</v>
      </c>
      <c r="H1015" s="12" t="n">
        <v>200</v>
      </c>
      <c r="I1015" s="20" t="n">
        <f>G1015*H1015*7</f>
        <v>392</v>
      </c>
      <c r="J1015" s="12" t="s">
        <v>119</v>
      </c>
      <c r="K1015" s="16" t="n">
        <v>2403</v>
      </c>
      <c r="L1015" s="14" t="n">
        <v>18</v>
      </c>
      <c r="M1015" s="14" t="n">
        <v>0</v>
      </c>
      <c r="N1015" s="11" t="n">
        <v>0</v>
      </c>
      <c r="O1015" s="11" t="n">
        <v>0</v>
      </c>
      <c r="P1015" s="11" t="n">
        <v>0</v>
      </c>
      <c r="Q1015" s="22" t="n">
        <f>M1017/H1015</f>
        <v>0.09</v>
      </c>
    </row>
    <row r="1016" ht="22.5" customHeight="1">
      <c r="A1016" s="77"/>
      <c r="B1016" s="33"/>
      <c r="C1016" s="12"/>
      <c r="D1016" s="19"/>
      <c r="E1016" s="19"/>
      <c r="F1016" s="19"/>
      <c r="G1016" s="28"/>
      <c r="H1016" s="19"/>
      <c r="I1016" s="19"/>
      <c r="J1016" s="12" t="s">
        <v>120</v>
      </c>
      <c r="K1016" s="16" t="n">
        <v>25973</v>
      </c>
      <c r="L1016" s="14" t="n">
        <v>205</v>
      </c>
      <c r="M1016" s="14" t="n">
        <v>4</v>
      </c>
      <c r="N1016" s="11" t="n">
        <v>0.006</v>
      </c>
      <c r="O1016" s="11" t="n">
        <v>0.284</v>
      </c>
      <c r="P1016" s="11" t="n">
        <v>1.136</v>
      </c>
      <c r="Q1016" s="25"/>
    </row>
    <row r="1017" ht="22.5" customHeight="1">
      <c r="A1017" s="77"/>
      <c r="B1017" s="33"/>
      <c r="C1017" s="12"/>
      <c r="D1017" s="19"/>
      <c r="E1017" s="19"/>
      <c r="F1017" s="19"/>
      <c r="G1017" s="28"/>
      <c r="H1017" s="19"/>
      <c r="I1017" s="19"/>
      <c r="J1017" s="12" t="s">
        <v>121</v>
      </c>
      <c r="K1017" s="16" t="n">
        <v>93388</v>
      </c>
      <c r="L1017" s="14" t="n">
        <v>586</v>
      </c>
      <c r="M1017" s="16" t="n">
        <v>18</v>
      </c>
      <c r="N1017" s="11" t="n">
        <v>0.007</v>
      </c>
      <c r="O1017" s="11" t="n">
        <v>0.213</v>
      </c>
      <c r="P1017" s="11" t="n">
        <v>3.827</v>
      </c>
      <c r="Q1017" s="25"/>
    </row>
    <row r="1018" ht="22.5" customHeight="1">
      <c r="A1018" s="77"/>
      <c r="B1018" s="33"/>
      <c r="C1018" s="12" t="n">
        <v>4383473</v>
      </c>
      <c r="D1018" s="12" t="s">
        <v>38</v>
      </c>
      <c r="E1018" s="12" t="s">
        <v>14</v>
      </c>
      <c r="F1018" s="12" t="s">
        <v>15</v>
      </c>
      <c r="G1018" s="23" t="n">
        <v>0.2</v>
      </c>
      <c r="H1018" s="12" t="n">
        <v>150</v>
      </c>
      <c r="I1018" s="20" t="n">
        <f>G1018*H1018*7</f>
        <v>210</v>
      </c>
      <c r="J1018" s="12" t="s">
        <v>119</v>
      </c>
      <c r="K1018" s="16" t="n">
        <v>73</v>
      </c>
      <c r="L1018" s="14" t="n">
        <v>6</v>
      </c>
      <c r="M1018" s="14" t="n">
        <v>0</v>
      </c>
      <c r="N1018" s="11" t="n">
        <v>0</v>
      </c>
      <c r="O1018" s="11" t="n">
        <v>0</v>
      </c>
      <c r="P1018" s="11" t="n">
        <v>0</v>
      </c>
      <c r="Q1018" s="22" t="n">
        <f>M1020/H1018</f>
        <v>1</v>
      </c>
    </row>
    <row r="1019" ht="22.5" customHeight="1">
      <c r="A1019" s="77"/>
      <c r="B1019" s="33"/>
      <c r="C1019" s="12"/>
      <c r="D1019" s="19"/>
      <c r="E1019" s="19"/>
      <c r="F1019" s="19"/>
      <c r="G1019" s="28"/>
      <c r="H1019" s="19"/>
      <c r="I1019" s="19"/>
      <c r="J1019" s="12" t="s">
        <v>120</v>
      </c>
      <c r="K1019" s="16" t="n">
        <v>13271</v>
      </c>
      <c r="L1019" s="14" t="n">
        <v>2678</v>
      </c>
      <c r="M1019" s="14" t="n">
        <v>58</v>
      </c>
      <c r="N1019" s="11" t="n">
        <v>0.004</v>
      </c>
      <c r="O1019" s="11" t="n">
        <v>0.185</v>
      </c>
      <c r="P1019" s="11" t="n">
        <v>10.746</v>
      </c>
      <c r="Q1019" s="25"/>
    </row>
    <row r="1020" ht="22.5" customHeight="1">
      <c r="A1020" s="77"/>
      <c r="B1020" s="33"/>
      <c r="C1020" s="12"/>
      <c r="D1020" s="19"/>
      <c r="E1020" s="19"/>
      <c r="F1020" s="19"/>
      <c r="G1020" s="28"/>
      <c r="H1020" s="19"/>
      <c r="I1020" s="19"/>
      <c r="J1020" s="12" t="s">
        <v>121</v>
      </c>
      <c r="K1020" s="16" t="n">
        <v>34779</v>
      </c>
      <c r="L1020" s="14" t="n">
        <v>5398</v>
      </c>
      <c r="M1020" s="14" t="n">
        <v>150</v>
      </c>
      <c r="N1020" s="11" t="n">
        <v>0.005</v>
      </c>
      <c r="O1020" s="11" t="n">
        <v>0.194</v>
      </c>
      <c r="P1020" s="11" t="n">
        <v>29.106</v>
      </c>
      <c r="Q1020" s="25"/>
    </row>
    <row r="1021" ht="22.5" customHeight="1">
      <c r="A1021" s="77"/>
      <c r="B1021" s="33"/>
      <c r="C1021" s="12" t="n">
        <v>8094753</v>
      </c>
      <c r="D1021" s="12" t="s">
        <v>38</v>
      </c>
      <c r="E1021" s="12" t="s">
        <v>14</v>
      </c>
      <c r="F1021" s="12" t="s">
        <v>26</v>
      </c>
      <c r="G1021" s="23" t="n">
        <v>0.3</v>
      </c>
      <c r="H1021" s="12" t="n">
        <v>400</v>
      </c>
      <c r="I1021" s="20" t="n">
        <f>G1021*H1021*7</f>
        <v>840</v>
      </c>
      <c r="J1021" s="12" t="s">
        <v>119</v>
      </c>
      <c r="K1021" s="16" t="n">
        <v>124442</v>
      </c>
      <c r="L1021" s="14" t="n">
        <v>496</v>
      </c>
      <c r="M1021" s="14" t="n">
        <v>23</v>
      </c>
      <c r="N1021" s="11" t="n">
        <v>0.02</v>
      </c>
      <c r="O1021" s="11" t="n">
        <v>0.41</v>
      </c>
      <c r="P1021" s="11" t="n">
        <v>9.34</v>
      </c>
      <c r="Q1021" s="22" t="n">
        <f>M1023/H1021</f>
        <v>0.93</v>
      </c>
    </row>
    <row r="1022" ht="22.5" customHeight="1">
      <c r="A1022" s="77"/>
      <c r="B1022" s="33"/>
      <c r="C1022" s="12"/>
      <c r="D1022" s="19"/>
      <c r="E1022" s="19"/>
      <c r="F1022" s="19"/>
      <c r="G1022" s="28"/>
      <c r="H1022" s="19"/>
      <c r="I1022" s="19"/>
      <c r="J1022" s="12" t="s">
        <v>120</v>
      </c>
      <c r="K1022" s="16" t="n">
        <v>958634</v>
      </c>
      <c r="L1022" s="14" t="n">
        <v>2463</v>
      </c>
      <c r="M1022" s="14" t="n">
        <v>102</v>
      </c>
      <c r="N1022" s="11" t="n">
        <v>0.01</v>
      </c>
      <c r="O1022" s="11" t="n">
        <v>0.25</v>
      </c>
      <c r="P1022" s="11" t="n">
        <v>25.15</v>
      </c>
      <c r="Q1022" s="25"/>
    </row>
    <row r="1023" ht="22.5" customHeight="1">
      <c r="A1023" s="77"/>
      <c r="B1023" s="33"/>
      <c r="C1023" s="12"/>
      <c r="D1023" s="19"/>
      <c r="E1023" s="19"/>
      <c r="F1023" s="19"/>
      <c r="G1023" s="28"/>
      <c r="H1023" s="19"/>
      <c r="I1023" s="19"/>
      <c r="J1023" s="12" t="s">
        <v>121</v>
      </c>
      <c r="K1023" s="16" t="n">
        <v>2268466</v>
      </c>
      <c r="L1023" s="14" t="n">
        <v>8068</v>
      </c>
      <c r="M1023" s="14" t="n">
        <v>372</v>
      </c>
      <c r="N1023" s="11" t="n">
        <v>0.01</v>
      </c>
      <c r="O1023" s="11" t="n">
        <v>0.28</v>
      </c>
      <c r="P1023" s="11" t="n">
        <v>104.48</v>
      </c>
      <c r="Q1023" s="25"/>
    </row>
    <row r="1024" ht="22.5" customHeight="1">
      <c r="A1024" s="77"/>
      <c r="B1024" s="33"/>
      <c r="C1024" s="12" t="n">
        <v>9415350</v>
      </c>
      <c r="D1024" s="12" t="s">
        <v>40</v>
      </c>
      <c r="E1024" s="12" t="s">
        <v>14</v>
      </c>
      <c r="F1024" s="12" t="s">
        <v>26</v>
      </c>
      <c r="G1024" s="23" t="n">
        <v>0.15</v>
      </c>
      <c r="H1024" s="12" t="n">
        <v>50</v>
      </c>
      <c r="I1024" s="20" t="n">
        <f>G1024*H1024*7</f>
        <v>52.5</v>
      </c>
      <c r="J1024" s="12" t="s">
        <v>119</v>
      </c>
      <c r="K1024" s="16" t="n">
        <v>483</v>
      </c>
      <c r="L1024" s="14" t="n">
        <v>7</v>
      </c>
      <c r="M1024" s="14" t="n">
        <v>3</v>
      </c>
      <c r="N1024" s="11" t="n">
        <v>0.02</v>
      </c>
      <c r="O1024" s="11" t="n">
        <v>0.05</v>
      </c>
      <c r="P1024" s="11" t="n">
        <v>0.14</v>
      </c>
      <c r="Q1024" s="22" t="n">
        <f>M1026/H1024</f>
        <v>0.62</v>
      </c>
    </row>
    <row r="1025" ht="22.5" customHeight="1">
      <c r="A1025" s="77"/>
      <c r="B1025" s="33"/>
      <c r="C1025" s="12"/>
      <c r="D1025" s="19"/>
      <c r="E1025" s="19"/>
      <c r="F1025" s="19"/>
      <c r="G1025" s="28"/>
      <c r="H1025" s="19"/>
      <c r="I1025" s="19"/>
      <c r="J1025" s="12" t="s">
        <v>120</v>
      </c>
      <c r="K1025" s="16" t="n">
        <v>7121</v>
      </c>
      <c r="L1025" s="14" t="n">
        <v>111</v>
      </c>
      <c r="M1025" s="14" t="n">
        <v>10</v>
      </c>
      <c r="N1025" s="11" t="n">
        <v>0.02</v>
      </c>
      <c r="O1025" s="11" t="n">
        <v>0.19</v>
      </c>
      <c r="P1025" s="11" t="n">
        <v>1.93</v>
      </c>
      <c r="Q1025" s="25"/>
    </row>
    <row r="1026" ht="22.5" customHeight="1">
      <c r="A1026" s="77"/>
      <c r="B1026" s="33"/>
      <c r="C1026" s="12"/>
      <c r="D1026" s="19"/>
      <c r="E1026" s="19"/>
      <c r="F1026" s="19"/>
      <c r="G1026" s="28"/>
      <c r="H1026" s="19"/>
      <c r="I1026" s="19"/>
      <c r="J1026" s="12" t="s">
        <v>121</v>
      </c>
      <c r="K1026" s="16" t="n">
        <v>14165</v>
      </c>
      <c r="L1026" s="14" t="n">
        <v>424</v>
      </c>
      <c r="M1026" s="14" t="n">
        <v>31</v>
      </c>
      <c r="N1026" s="11" t="n">
        <v>0.01</v>
      </c>
      <c r="O1026" s="11" t="n">
        <v>0.2</v>
      </c>
      <c r="P1026" s="11" t="n">
        <v>6.23</v>
      </c>
      <c r="Q1026" s="25"/>
    </row>
    <row r="1027" ht="22.5" customHeight="1">
      <c r="A1027" s="77"/>
      <c r="B1027" s="33"/>
      <c r="C1027" s="12" t="n">
        <v>2783561</v>
      </c>
      <c r="D1027" s="12" t="s">
        <v>41</v>
      </c>
      <c r="E1027" s="12" t="s">
        <v>14</v>
      </c>
      <c r="F1027" s="12" t="s">
        <v>15</v>
      </c>
      <c r="G1027" s="23" t="n">
        <v>0.1</v>
      </c>
      <c r="H1027" s="12" t="n">
        <v>500</v>
      </c>
      <c r="I1027" s="20" t="n">
        <f>G1027*H1027*7</f>
        <v>350</v>
      </c>
      <c r="J1027" s="12" t="s">
        <v>119</v>
      </c>
      <c r="K1027" s="16" t="n">
        <v>33</v>
      </c>
      <c r="L1027" s="14" t="n">
        <v>2</v>
      </c>
      <c r="M1027" s="14" t="n">
        <v>0</v>
      </c>
      <c r="N1027" s="11" t="n">
        <v>0</v>
      </c>
      <c r="O1027" s="11" t="n">
        <v>0</v>
      </c>
      <c r="P1027" s="11" t="n">
        <v>0</v>
      </c>
      <c r="Q1027" s="22" t="n">
        <f>M1029/H1027</f>
        <v>0.902</v>
      </c>
    </row>
    <row r="1028" ht="22.5" customHeight="1">
      <c r="A1028" s="77"/>
      <c r="B1028" s="33"/>
      <c r="C1028" s="12"/>
      <c r="D1028" s="19"/>
      <c r="E1028" s="19"/>
      <c r="F1028" s="19"/>
      <c r="G1028" s="28"/>
      <c r="H1028" s="19"/>
      <c r="I1028" s="19"/>
      <c r="J1028" s="12" t="s">
        <v>120</v>
      </c>
      <c r="K1028" s="16" t="n">
        <v>26201</v>
      </c>
      <c r="L1028" s="14" t="n">
        <v>10226</v>
      </c>
      <c r="M1028" s="16" t="n">
        <v>225</v>
      </c>
      <c r="N1028" s="11" t="n">
        <v>0.002</v>
      </c>
      <c r="O1028" s="11" t="n">
        <v>0.099</v>
      </c>
      <c r="P1028" s="11" t="n">
        <v>22.32</v>
      </c>
      <c r="Q1028" s="25"/>
    </row>
    <row r="1029" ht="22.5" customHeight="1">
      <c r="A1029" s="77"/>
      <c r="B1029" s="33"/>
      <c r="C1029" s="12"/>
      <c r="D1029" s="19"/>
      <c r="E1029" s="19"/>
      <c r="F1029" s="19"/>
      <c r="G1029" s="28"/>
      <c r="H1029" s="19"/>
      <c r="I1029" s="19"/>
      <c r="J1029" s="12" t="s">
        <v>121</v>
      </c>
      <c r="K1029" s="16" t="n">
        <v>49428</v>
      </c>
      <c r="L1029" s="14" t="n">
        <v>13022</v>
      </c>
      <c r="M1029" s="16" t="n">
        <v>451</v>
      </c>
      <c r="N1029" s="11" t="n">
        <v>0.003</v>
      </c>
      <c r="O1029" s="11" t="n">
        <v>0.1</v>
      </c>
      <c r="P1029" s="11" t="n">
        <v>44.9</v>
      </c>
      <c r="Q1029" s="25"/>
    </row>
    <row r="1030" ht="22.5" customHeight="1">
      <c r="A1030" s="77"/>
      <c r="B1030" s="33"/>
      <c r="C1030" s="12" t="n">
        <v>10599157</v>
      </c>
      <c r="D1030" s="12" t="s">
        <v>42</v>
      </c>
      <c r="E1030" s="12" t="s">
        <v>14</v>
      </c>
      <c r="F1030" s="12" t="s">
        <v>15</v>
      </c>
      <c r="G1030" s="23" t="n">
        <v>0.3</v>
      </c>
      <c r="H1030" s="12" t="n">
        <v>150</v>
      </c>
      <c r="I1030" s="20" t="n">
        <f>G1030*H1030*7</f>
        <v>315</v>
      </c>
      <c r="J1030" s="12" t="s">
        <v>119</v>
      </c>
      <c r="K1030" s="16" t="n">
        <v>7</v>
      </c>
      <c r="L1030" s="14" t="n">
        <v>1</v>
      </c>
      <c r="M1030" s="14" t="n">
        <v>0</v>
      </c>
      <c r="N1030" s="11" t="n">
        <v>0</v>
      </c>
      <c r="O1030" s="11" t="n">
        <v>0</v>
      </c>
      <c r="P1030" s="11" t="n">
        <v>0</v>
      </c>
      <c r="Q1030" s="22" t="n">
        <f>M1032/H1030</f>
        <v>0.673333333333333</v>
      </c>
    </row>
    <row r="1031" ht="22.5" customHeight="1">
      <c r="A1031" s="77"/>
      <c r="B1031" s="33"/>
      <c r="C1031" s="12"/>
      <c r="D1031" s="19"/>
      <c r="E1031" s="19"/>
      <c r="F1031" s="19"/>
      <c r="G1031" s="28"/>
      <c r="H1031" s="19"/>
      <c r="I1031" s="19"/>
      <c r="J1031" s="12" t="s">
        <v>120</v>
      </c>
      <c r="K1031" s="16" t="n">
        <v>12808</v>
      </c>
      <c r="L1031" s="14" t="n">
        <v>3988</v>
      </c>
      <c r="M1031" s="16" t="n">
        <v>48</v>
      </c>
      <c r="N1031" s="11" t="n">
        <v>0.004</v>
      </c>
      <c r="O1031" s="11" t="n">
        <v>0.318</v>
      </c>
      <c r="P1031" s="11" t="n">
        <v>15.25</v>
      </c>
      <c r="Q1031" s="25"/>
    </row>
    <row r="1032" ht="22.5" customHeight="1">
      <c r="A1032" s="77"/>
      <c r="B1032" s="33"/>
      <c r="C1032" s="12"/>
      <c r="D1032" s="19"/>
      <c r="E1032" s="19"/>
      <c r="F1032" s="19"/>
      <c r="G1032" s="28"/>
      <c r="H1032" s="19"/>
      <c r="I1032" s="19"/>
      <c r="J1032" s="12" t="s">
        <v>121</v>
      </c>
      <c r="K1032" s="16" t="n">
        <v>15920</v>
      </c>
      <c r="L1032" s="14" t="n">
        <v>4617</v>
      </c>
      <c r="M1032" s="16" t="n">
        <v>101</v>
      </c>
      <c r="N1032" s="11" t="n">
        <v>0.007</v>
      </c>
      <c r="O1032" s="11" t="n">
        <v>0.312</v>
      </c>
      <c r="P1032" s="11" t="n">
        <v>31.5</v>
      </c>
      <c r="Q1032" s="25"/>
    </row>
    <row r="1033" ht="22.5" customHeight="1">
      <c r="A1033" s="77"/>
      <c r="B1033" s="33"/>
      <c r="C1033" s="12" t="n">
        <v>10599681</v>
      </c>
      <c r="D1033" s="12" t="s">
        <v>43</v>
      </c>
      <c r="E1033" s="12" t="s">
        <v>14</v>
      </c>
      <c r="F1033" s="12" t="s">
        <v>15</v>
      </c>
      <c r="G1033" s="23" t="n">
        <v>0.13</v>
      </c>
      <c r="H1033" s="12" t="n">
        <v>400</v>
      </c>
      <c r="I1033" s="20" t="n">
        <f>G1033*H1033*7</f>
        <v>364</v>
      </c>
      <c r="J1033" s="12" t="s">
        <v>119</v>
      </c>
      <c r="K1033" s="14" t="n">
        <v>146</v>
      </c>
      <c r="L1033" s="14" t="n">
        <v>40</v>
      </c>
      <c r="M1033" s="14" t="n">
        <v>5</v>
      </c>
      <c r="N1033" s="11" t="n">
        <v>0.016</v>
      </c>
      <c r="O1033" s="11" t="n">
        <v>0.13</v>
      </c>
      <c r="P1033" s="11" t="n">
        <v>0.65</v>
      </c>
      <c r="Q1033" s="22" t="n">
        <f>M1035/H1033</f>
        <v>0.7225</v>
      </c>
    </row>
    <row r="1034" ht="22.5" customHeight="1">
      <c r="A1034" s="77"/>
      <c r="B1034" s="33"/>
      <c r="C1034" s="12"/>
      <c r="D1034" s="19"/>
      <c r="E1034" s="19"/>
      <c r="F1034" s="19"/>
      <c r="G1034" s="28"/>
      <c r="H1034" s="19"/>
      <c r="I1034" s="19"/>
      <c r="J1034" s="12" t="s">
        <v>120</v>
      </c>
      <c r="K1034" s="16" t="n">
        <v>6304</v>
      </c>
      <c r="L1034" s="14" t="n">
        <v>1739</v>
      </c>
      <c r="M1034" s="16" t="n">
        <v>88</v>
      </c>
      <c r="N1034" s="11" t="n">
        <v>0.007</v>
      </c>
      <c r="O1034" s="11" t="n">
        <v>0.13</v>
      </c>
      <c r="P1034" s="11" t="n">
        <v>11.44</v>
      </c>
      <c r="Q1034" s="25"/>
    </row>
    <row r="1035" ht="22.5" customHeight="1">
      <c r="A1035" s="77"/>
      <c r="B1035" s="33"/>
      <c r="C1035" s="12"/>
      <c r="D1035" s="19"/>
      <c r="E1035" s="19"/>
      <c r="F1035" s="19"/>
      <c r="G1035" s="28"/>
      <c r="H1035" s="19"/>
      <c r="I1035" s="19"/>
      <c r="J1035" s="12" t="s">
        <v>121</v>
      </c>
      <c r="K1035" s="16" t="n">
        <v>20476</v>
      </c>
      <c r="L1035" s="14" t="n">
        <v>5868</v>
      </c>
      <c r="M1035" s="16" t="n">
        <v>289</v>
      </c>
      <c r="N1035" s="11" t="n">
        <v>0.006</v>
      </c>
      <c r="O1035" s="11" t="n">
        <v>0.13</v>
      </c>
      <c r="P1035" s="11" t="n">
        <v>37.57</v>
      </c>
      <c r="Q1035" s="25"/>
    </row>
    <row r="1036" ht="22.5" customHeight="1">
      <c r="A1036" s="77"/>
      <c r="B1036" s="33"/>
      <c r="C1036" s="12" t="n">
        <v>6060965</v>
      </c>
      <c r="D1036" s="12" t="s">
        <v>38</v>
      </c>
      <c r="E1036" s="12" t="s">
        <v>14</v>
      </c>
      <c r="F1036" s="12" t="s">
        <v>15</v>
      </c>
      <c r="G1036" s="98" t="n">
        <v>0.3</v>
      </c>
      <c r="H1036" s="37" t="n">
        <v>100</v>
      </c>
      <c r="I1036" s="39" t="n">
        <f>G1036*H1036*7</f>
        <v>210</v>
      </c>
      <c r="J1036" s="12" t="s">
        <v>119</v>
      </c>
      <c r="K1036" s="14" t="n">
        <v>85</v>
      </c>
      <c r="L1036" s="14" t="n">
        <v>4</v>
      </c>
      <c r="M1036" s="14" t="n">
        <v>0</v>
      </c>
      <c r="N1036" s="11" t="n">
        <v>0</v>
      </c>
      <c r="O1036" s="11" t="n">
        <v>0</v>
      </c>
      <c r="P1036" s="11" t="n">
        <v>0</v>
      </c>
      <c r="Q1036" s="22" t="n">
        <f>M1038/H1036</f>
        <v>0.86</v>
      </c>
    </row>
    <row r="1037" ht="22.5" customHeight="1">
      <c r="A1037" s="77"/>
      <c r="B1037" s="33"/>
      <c r="C1037" s="19"/>
      <c r="D1037" s="19"/>
      <c r="E1037" s="19"/>
      <c r="F1037" s="19"/>
      <c r="G1037" s="44"/>
      <c r="H1037" s="33"/>
      <c r="I1037" s="33"/>
      <c r="J1037" s="12" t="s">
        <v>120</v>
      </c>
      <c r="K1037" s="14" t="n">
        <v>13860</v>
      </c>
      <c r="L1037" s="14" t="n">
        <v>1499</v>
      </c>
      <c r="M1037" s="15" t="n">
        <v>47</v>
      </c>
      <c r="N1037" s="11" t="n">
        <v>0.01</v>
      </c>
      <c r="O1037" s="11" t="n">
        <v>0.319</v>
      </c>
      <c r="P1037" s="11" t="n">
        <v>15</v>
      </c>
      <c r="Q1037" s="25"/>
    </row>
    <row r="1038" ht="22.5" customHeight="1">
      <c r="A1038" s="77"/>
      <c r="B1038" s="33"/>
      <c r="C1038" s="19"/>
      <c r="D1038" s="19"/>
      <c r="E1038" s="19"/>
      <c r="F1038" s="19"/>
      <c r="G1038" s="45"/>
      <c r="H1038" s="29"/>
      <c r="I1038" s="29"/>
      <c r="J1038" s="12" t="s">
        <v>121</v>
      </c>
      <c r="K1038" s="14" t="n">
        <v>18460</v>
      </c>
      <c r="L1038" s="14" t="n">
        <v>2352</v>
      </c>
      <c r="M1038" s="15" t="n">
        <v>86</v>
      </c>
      <c r="N1038" s="11" t="n">
        <v>0.011</v>
      </c>
      <c r="O1038" s="11" t="n">
        <v>0.301</v>
      </c>
      <c r="P1038" s="11" t="n">
        <v>25.85</v>
      </c>
      <c r="Q1038" s="25"/>
    </row>
    <row r="1039" ht="22.5" customHeight="1">
      <c r="A1039" s="77"/>
      <c r="B1039" s="33"/>
      <c r="C1039" s="12" t="n">
        <v>10842514</v>
      </c>
      <c r="D1039" s="12" t="s">
        <v>44</v>
      </c>
      <c r="E1039" s="12" t="s">
        <v>14</v>
      </c>
      <c r="F1039" s="12" t="s">
        <v>26</v>
      </c>
      <c r="G1039" s="98" t="n">
        <v>0.15</v>
      </c>
      <c r="H1039" s="37" t="n">
        <v>100</v>
      </c>
      <c r="I1039" s="39" t="n">
        <f>G1039*H1039*7</f>
        <v>105</v>
      </c>
      <c r="J1039" s="12" t="s">
        <v>119</v>
      </c>
      <c r="K1039" s="14" t="n">
        <v>1</v>
      </c>
      <c r="L1039" s="14" t="n">
        <v>1</v>
      </c>
      <c r="M1039" s="14" t="n">
        <v>0</v>
      </c>
      <c r="N1039" s="11" t="n">
        <v>0</v>
      </c>
      <c r="O1039" s="11" t="n">
        <v>0</v>
      </c>
      <c r="P1039" s="11" t="n">
        <v>0</v>
      </c>
      <c r="Q1039" s="22" t="n">
        <f>M1041/H1039</f>
        <v>0</v>
      </c>
    </row>
    <row r="1040" ht="22.5" customHeight="1">
      <c r="A1040" s="77"/>
      <c r="B1040" s="33"/>
      <c r="C1040" s="19"/>
      <c r="D1040" s="19"/>
      <c r="E1040" s="19"/>
      <c r="F1040" s="19"/>
      <c r="G1040" s="44"/>
      <c r="H1040" s="33"/>
      <c r="I1040" s="33"/>
      <c r="J1040" s="12" t="s">
        <v>120</v>
      </c>
      <c r="K1040" s="14" t="n">
        <v>21</v>
      </c>
      <c r="L1040" s="14" t="n">
        <v>0</v>
      </c>
      <c r="M1040" s="14" t="n">
        <v>0</v>
      </c>
      <c r="N1040" s="11" t="n">
        <v>0</v>
      </c>
      <c r="O1040" s="11" t="n">
        <v>0</v>
      </c>
      <c r="P1040" s="11" t="n">
        <v>0</v>
      </c>
      <c r="Q1040" s="25"/>
      <c r="R1040" s="4" t="s">
        <v>123</v>
      </c>
    </row>
    <row r="1041" ht="22.5" customHeight="1">
      <c r="A1041" s="77"/>
      <c r="B1041" s="33"/>
      <c r="C1041" s="19"/>
      <c r="D1041" s="19"/>
      <c r="E1041" s="19"/>
      <c r="F1041" s="19"/>
      <c r="G1041" s="45"/>
      <c r="H1041" s="29"/>
      <c r="I1041" s="29"/>
      <c r="J1041" s="12" t="s">
        <v>121</v>
      </c>
      <c r="K1041" s="14" t="n">
        <v>80</v>
      </c>
      <c r="L1041" s="14" t="n">
        <v>2</v>
      </c>
      <c r="M1041" s="14" t="n">
        <v>0</v>
      </c>
      <c r="N1041" s="11" t="n">
        <v>0</v>
      </c>
      <c r="O1041" s="11" t="n">
        <v>0</v>
      </c>
      <c r="P1041" s="11" t="n">
        <v>0.01</v>
      </c>
      <c r="Q1041" s="25"/>
    </row>
    <row r="1042" ht="22.5" customHeight="1">
      <c r="A1042" s="77"/>
      <c r="B1042" s="33"/>
      <c r="C1042" s="12" t="n">
        <v>10815258</v>
      </c>
      <c r="D1042" s="12" t="s">
        <v>44</v>
      </c>
      <c r="E1042" s="12" t="s">
        <v>14</v>
      </c>
      <c r="F1042" s="12" t="s">
        <v>15</v>
      </c>
      <c r="G1042" s="98" t="n">
        <v>0.15</v>
      </c>
      <c r="H1042" s="37" t="n">
        <v>100</v>
      </c>
      <c r="I1042" s="39" t="n">
        <f>G1042*H1042*7</f>
        <v>105</v>
      </c>
      <c r="J1042" s="12" t="s">
        <v>119</v>
      </c>
      <c r="K1042" s="14" t="n">
        <v>85</v>
      </c>
      <c r="L1042" s="14" t="n">
        <v>4</v>
      </c>
      <c r="M1042" s="14" t="n">
        <v>0</v>
      </c>
      <c r="N1042" s="11" t="n">
        <v>0</v>
      </c>
      <c r="O1042" s="11" t="n">
        <v>0</v>
      </c>
      <c r="P1042" s="11" t="n">
        <v>0</v>
      </c>
      <c r="Q1042" s="22" t="n">
        <f>M1044/H1042</f>
        <v>0.02</v>
      </c>
    </row>
    <row r="1043" ht="22.5" customHeight="1">
      <c r="A1043" s="77"/>
      <c r="B1043" s="33"/>
      <c r="C1043" s="19"/>
      <c r="D1043" s="19"/>
      <c r="E1043" s="19"/>
      <c r="F1043" s="19"/>
      <c r="G1043" s="44"/>
      <c r="H1043" s="33"/>
      <c r="I1043" s="33"/>
      <c r="J1043" s="12" t="s">
        <v>120</v>
      </c>
      <c r="K1043" s="14" t="n">
        <v>3304</v>
      </c>
      <c r="L1043" s="14" t="n">
        <v>24</v>
      </c>
      <c r="M1043" s="14" t="n">
        <v>1</v>
      </c>
      <c r="N1043" s="11" t="n">
        <v>0.008</v>
      </c>
      <c r="O1043" s="11" t="n">
        <v>0.203</v>
      </c>
      <c r="P1043" s="11" t="n">
        <v>0.203</v>
      </c>
      <c r="Q1043" s="25"/>
    </row>
    <row r="1044" ht="22.5" customHeight="1">
      <c r="A1044" s="77"/>
      <c r="B1044" s="33"/>
      <c r="C1044" s="19"/>
      <c r="D1044" s="19"/>
      <c r="E1044" s="19"/>
      <c r="F1044" s="19"/>
      <c r="G1044" s="45"/>
      <c r="H1044" s="29"/>
      <c r="I1044" s="29"/>
      <c r="J1044" s="12" t="s">
        <v>121</v>
      </c>
      <c r="K1044" s="14" t="n">
        <v>6864</v>
      </c>
      <c r="L1044" s="14" t="n">
        <v>32</v>
      </c>
      <c r="M1044" s="14" t="n">
        <v>2</v>
      </c>
      <c r="N1044" s="11" t="n">
        <v>0.013</v>
      </c>
      <c r="O1044" s="11" t="n">
        <v>0.21</v>
      </c>
      <c r="P1044" s="11" t="n">
        <v>0.42</v>
      </c>
      <c r="Q1044" s="25"/>
    </row>
    <row r="1045" ht="22.5" customHeight="1">
      <c r="A1045" s="77"/>
      <c r="B1045" s="33"/>
      <c r="C1045" s="12" t="n">
        <v>91535229</v>
      </c>
      <c r="D1045" s="12" t="s">
        <v>28</v>
      </c>
      <c r="E1045" s="12" t="s">
        <v>39</v>
      </c>
      <c r="F1045" s="12" t="s">
        <v>15</v>
      </c>
      <c r="G1045" s="98" t="n">
        <v>0.02</v>
      </c>
      <c r="H1045" s="37" t="n">
        <v>500</v>
      </c>
      <c r="I1045" s="39" t="n">
        <f>G1045*H1045*7</f>
        <v>70</v>
      </c>
      <c r="J1045" s="12" t="s">
        <v>119</v>
      </c>
      <c r="K1045" s="14" t="n">
        <v>112</v>
      </c>
      <c r="L1045" s="14" t="n">
        <v>0</v>
      </c>
      <c r="M1045" s="14" t="n">
        <v>0</v>
      </c>
      <c r="N1045" s="11" t="n">
        <v>0</v>
      </c>
      <c r="O1045" s="11" t="n">
        <v>0</v>
      </c>
      <c r="P1045" s="11" t="n">
        <v>0</v>
      </c>
      <c r="Q1045" s="22" t="n">
        <f>M1047/H1045</f>
        <v>0.016</v>
      </c>
    </row>
    <row r="1046" ht="22.5" customHeight="1">
      <c r="A1046" s="77"/>
      <c r="B1046" s="33"/>
      <c r="C1046" s="19"/>
      <c r="D1046" s="19"/>
      <c r="E1046" s="19"/>
      <c r="F1046" s="19"/>
      <c r="G1046" s="44"/>
      <c r="H1046" s="33"/>
      <c r="I1046" s="33"/>
      <c r="J1046" s="12" t="s">
        <v>120</v>
      </c>
      <c r="K1046" s="14" t="n">
        <v>1784</v>
      </c>
      <c r="L1046" s="14" t="n">
        <v>532</v>
      </c>
      <c r="M1046" s="14" t="n">
        <v>6</v>
      </c>
      <c r="N1046" s="11" t="n">
        <v>0</v>
      </c>
      <c r="O1046" s="11" t="n">
        <v>0.04</v>
      </c>
      <c r="P1046" s="11" t="n">
        <v>0.24</v>
      </c>
      <c r="Q1046" s="25"/>
    </row>
    <row r="1047" ht="22.5" customHeight="1">
      <c r="A1047" s="77"/>
      <c r="B1047" s="33"/>
      <c r="C1047" s="19"/>
      <c r="D1047" s="19"/>
      <c r="E1047" s="19"/>
      <c r="F1047" s="19"/>
      <c r="G1047" s="45"/>
      <c r="H1047" s="29"/>
      <c r="I1047" s="29"/>
      <c r="J1047" s="12" t="s">
        <v>121</v>
      </c>
      <c r="K1047" s="14" t="n">
        <v>3153</v>
      </c>
      <c r="L1047" s="14" t="n">
        <v>968</v>
      </c>
      <c r="M1047" s="14" t="n">
        <v>8</v>
      </c>
      <c r="N1047" s="11" t="n">
        <v>0</v>
      </c>
      <c r="O1047" s="11" t="n">
        <v>0.04</v>
      </c>
      <c r="P1047" s="11" t="n">
        <v>0.32</v>
      </c>
      <c r="Q1047" s="25"/>
    </row>
    <row r="1048" ht="22.5" customHeight="1">
      <c r="A1048" s="77"/>
      <c r="B1048" s="33"/>
      <c r="C1048" s="12" t="n">
        <v>91535331</v>
      </c>
      <c r="D1048" s="12" t="s">
        <v>28</v>
      </c>
      <c r="E1048" s="12" t="s">
        <v>29</v>
      </c>
      <c r="F1048" s="12" t="s">
        <v>15</v>
      </c>
      <c r="G1048" s="98" t="n">
        <v>0.02</v>
      </c>
      <c r="H1048" s="37" t="n">
        <v>750</v>
      </c>
      <c r="I1048" s="39" t="n">
        <f>G1048*H1048*7</f>
        <v>105</v>
      </c>
      <c r="J1048" s="12" t="s">
        <v>119</v>
      </c>
      <c r="K1048" s="14" t="n">
        <v>11</v>
      </c>
      <c r="L1048" s="14" t="n">
        <v>2</v>
      </c>
      <c r="M1048" s="14" t="n">
        <v>0</v>
      </c>
      <c r="N1048" s="11" t="n">
        <v>0</v>
      </c>
      <c r="O1048" s="11" t="n">
        <v>0</v>
      </c>
      <c r="P1048" s="11" t="n">
        <v>0</v>
      </c>
      <c r="Q1048" s="22" t="n">
        <f>M1050/H1048</f>
        <v>0.02</v>
      </c>
    </row>
    <row r="1049" ht="22.5" customHeight="1">
      <c r="A1049" s="77"/>
      <c r="B1049" s="33"/>
      <c r="C1049" s="19"/>
      <c r="D1049" s="19"/>
      <c r="E1049" s="19"/>
      <c r="F1049" s="19"/>
      <c r="G1049" s="44"/>
      <c r="H1049" s="33"/>
      <c r="I1049" s="33"/>
      <c r="J1049" s="12" t="s">
        <v>120</v>
      </c>
      <c r="K1049" s="14" t="n">
        <v>1571</v>
      </c>
      <c r="L1049" s="14" t="n">
        <v>572</v>
      </c>
      <c r="M1049" s="14" t="n">
        <v>11</v>
      </c>
      <c r="N1049" s="11" t="n">
        <v>0.001</v>
      </c>
      <c r="O1049" s="11" t="n">
        <v>0.04</v>
      </c>
      <c r="P1049" s="11" t="n">
        <v>0.44</v>
      </c>
      <c r="Q1049" s="25"/>
    </row>
    <row r="1050" ht="22.5" customHeight="1">
      <c r="A1050" s="77"/>
      <c r="B1050" s="33"/>
      <c r="C1050" s="19"/>
      <c r="D1050" s="19"/>
      <c r="E1050" s="19"/>
      <c r="F1050" s="19"/>
      <c r="G1050" s="45"/>
      <c r="H1050" s="29"/>
      <c r="I1050" s="29"/>
      <c r="J1050" s="12" t="s">
        <v>121</v>
      </c>
      <c r="K1050" s="14" t="n">
        <v>2909</v>
      </c>
      <c r="L1050" s="14" t="n">
        <v>1074</v>
      </c>
      <c r="M1050" s="15" t="n">
        <v>15</v>
      </c>
      <c r="N1050" s="11" t="n">
        <v>0.001</v>
      </c>
      <c r="O1050" s="11" t="n">
        <v>0.04</v>
      </c>
      <c r="P1050" s="11" t="n">
        <v>0.6</v>
      </c>
      <c r="Q1050" s="25"/>
    </row>
    <row r="1051" ht="22.5" customHeight="1">
      <c r="A1051" s="77"/>
      <c r="B1051" s="33"/>
      <c r="C1051" s="12" t="n">
        <v>11324493</v>
      </c>
      <c r="D1051" s="12" t="s">
        <v>28</v>
      </c>
      <c r="E1051" s="12" t="s">
        <v>17</v>
      </c>
      <c r="F1051" s="12" t="s">
        <v>15</v>
      </c>
      <c r="G1051" s="98" t="n">
        <v>0.28</v>
      </c>
      <c r="H1051" s="37" t="n">
        <v>100</v>
      </c>
      <c r="I1051" s="39" t="n">
        <f>G1051*H1051*7</f>
        <v>196</v>
      </c>
      <c r="J1051" s="12" t="s">
        <v>119</v>
      </c>
      <c r="K1051" s="14" t="n">
        <v>3</v>
      </c>
      <c r="L1051" s="14" t="n">
        <v>1074</v>
      </c>
      <c r="M1051" s="14" t="n">
        <v>0</v>
      </c>
      <c r="N1051" s="11" t="n">
        <v>0</v>
      </c>
      <c r="O1051" s="11" t="n">
        <v>0</v>
      </c>
      <c r="P1051" s="11" t="n">
        <v>0</v>
      </c>
      <c r="Q1051" s="22" t="n">
        <f>M1053/H1051</f>
        <v>0.03</v>
      </c>
    </row>
    <row r="1052" ht="22.5" customHeight="1">
      <c r="A1052" s="77"/>
      <c r="B1052" s="33"/>
      <c r="C1052" s="19"/>
      <c r="D1052" s="19"/>
      <c r="E1052" s="19"/>
      <c r="F1052" s="19"/>
      <c r="G1052" s="44"/>
      <c r="H1052" s="33"/>
      <c r="I1052" s="33"/>
      <c r="J1052" s="12" t="s">
        <v>120</v>
      </c>
      <c r="K1052" s="14" t="n">
        <v>202</v>
      </c>
      <c r="L1052" s="14" t="n">
        <v>58</v>
      </c>
      <c r="M1052" s="14" t="n">
        <v>1</v>
      </c>
      <c r="N1052" s="11" t="n">
        <v>0.005</v>
      </c>
      <c r="O1052" s="11" t="n">
        <v>0.3</v>
      </c>
      <c r="P1052" s="11" t="n">
        <v>0.3</v>
      </c>
      <c r="Q1052" s="25"/>
    </row>
    <row r="1053" ht="22.5" customHeight="1">
      <c r="A1053" s="77"/>
      <c r="B1053" s="33"/>
      <c r="C1053" s="19"/>
      <c r="D1053" s="19"/>
      <c r="E1053" s="19"/>
      <c r="F1053" s="19"/>
      <c r="G1053" s="45"/>
      <c r="H1053" s="29"/>
      <c r="I1053" s="29"/>
      <c r="J1053" s="12" t="s">
        <v>121</v>
      </c>
      <c r="K1053" s="14" t="n">
        <v>382</v>
      </c>
      <c r="L1053" s="14" t="n">
        <v>108</v>
      </c>
      <c r="M1053" s="14" t="n">
        <v>3</v>
      </c>
      <c r="N1053" s="11" t="n">
        <v>0.008</v>
      </c>
      <c r="O1053" s="11" t="n">
        <v>0.3</v>
      </c>
      <c r="P1053" s="11" t="n">
        <v>0.9</v>
      </c>
      <c r="Q1053" s="25"/>
    </row>
    <row r="1054" ht="22.5" customHeight="1">
      <c r="A1054" s="77"/>
      <c r="B1054" s="33"/>
      <c r="C1054" s="12" t="n">
        <v>10298628</v>
      </c>
      <c r="D1054" s="12" t="s">
        <v>45</v>
      </c>
      <c r="E1054" s="12" t="s">
        <v>14</v>
      </c>
      <c r="F1054" s="12" t="s">
        <v>26</v>
      </c>
      <c r="G1054" s="98" t="n">
        <v>0.15</v>
      </c>
      <c r="H1054" s="37" t="n">
        <v>100</v>
      </c>
      <c r="I1054" s="39" t="n">
        <f>G1054*H1054*7</f>
        <v>105</v>
      </c>
      <c r="J1054" s="12" t="s">
        <v>119</v>
      </c>
      <c r="K1054" s="14" t="n">
        <v>32100</v>
      </c>
      <c r="L1054" s="14" t="n">
        <v>84</v>
      </c>
      <c r="M1054" s="14" t="n">
        <v>8</v>
      </c>
      <c r="N1054" s="11" t="n">
        <v>0.04</v>
      </c>
      <c r="O1054" s="11" t="n">
        <v>0.44</v>
      </c>
      <c r="P1054" s="11" t="n">
        <v>3.54</v>
      </c>
      <c r="Q1054" s="22" t="n">
        <f>M1056/H1054</f>
        <v>0.82</v>
      </c>
    </row>
    <row r="1055" ht="22.5" customHeight="1">
      <c r="A1055" s="77"/>
      <c r="B1055" s="33"/>
      <c r="C1055" s="19"/>
      <c r="D1055" s="19"/>
      <c r="E1055" s="19"/>
      <c r="F1055" s="19"/>
      <c r="G1055" s="44"/>
      <c r="H1055" s="33"/>
      <c r="I1055" s="33"/>
      <c r="J1055" s="12" t="s">
        <v>120</v>
      </c>
      <c r="K1055" s="14" t="n">
        <v>196214</v>
      </c>
      <c r="L1055" s="14" t="n">
        <v>523</v>
      </c>
      <c r="M1055" s="14" t="n">
        <v>30</v>
      </c>
      <c r="N1055" s="11" t="n">
        <v>0.02</v>
      </c>
      <c r="O1055" s="11" t="n">
        <v>0.43</v>
      </c>
      <c r="P1055" s="11" t="n">
        <v>13.05</v>
      </c>
      <c r="Q1055" s="25"/>
    </row>
    <row r="1056" ht="22.5" customHeight="1">
      <c r="A1056" s="77"/>
      <c r="B1056" s="33"/>
      <c r="C1056" s="19"/>
      <c r="D1056" s="19"/>
      <c r="E1056" s="19"/>
      <c r="F1056" s="19"/>
      <c r="G1056" s="45"/>
      <c r="H1056" s="29"/>
      <c r="I1056" s="29"/>
      <c r="J1056" s="12" t="s">
        <v>121</v>
      </c>
      <c r="K1056" s="14" t="n">
        <v>434425</v>
      </c>
      <c r="L1056" s="14" t="n">
        <v>1148</v>
      </c>
      <c r="M1056" s="15" t="n">
        <v>82</v>
      </c>
      <c r="N1056" s="11" t="n">
        <v>0.03</v>
      </c>
      <c r="O1056" s="11" t="n">
        <v>0.4</v>
      </c>
      <c r="P1056" s="11" t="n">
        <v>32.53</v>
      </c>
      <c r="Q1056" s="25"/>
    </row>
    <row r="1057" ht="22.5" customHeight="1">
      <c r="A1057" s="77"/>
      <c r="B1057" s="33"/>
      <c r="C1057" s="12" t="n">
        <v>11655595</v>
      </c>
      <c r="D1057" s="12" t="s">
        <v>46</v>
      </c>
      <c r="E1057" s="12" t="s">
        <v>14</v>
      </c>
      <c r="F1057" s="12" t="s">
        <v>26</v>
      </c>
      <c r="G1057" s="98" t="n">
        <v>0.4</v>
      </c>
      <c r="H1057" s="37" t="n">
        <v>100</v>
      </c>
      <c r="I1057" s="39" t="n">
        <f>G1057*H1057*7</f>
        <v>280</v>
      </c>
      <c r="J1057" s="12" t="s">
        <v>119</v>
      </c>
      <c r="K1057" s="14" t="n">
        <v>110</v>
      </c>
      <c r="L1057" s="14" t="n">
        <v>2</v>
      </c>
      <c r="M1057" s="14" t="n">
        <v>0</v>
      </c>
      <c r="N1057" s="11" t="n">
        <v>0</v>
      </c>
      <c r="O1057" s="11" t="n">
        <v>0</v>
      </c>
      <c r="P1057" s="11" t="n">
        <v>0</v>
      </c>
      <c r="Q1057" s="22" t="n">
        <f>M1059/H1057</f>
        <v>0</v>
      </c>
    </row>
    <row r="1058" ht="22.5" customHeight="1">
      <c r="A1058" s="77"/>
      <c r="B1058" s="33"/>
      <c r="C1058" s="19"/>
      <c r="D1058" s="19"/>
      <c r="E1058" s="19"/>
      <c r="F1058" s="19"/>
      <c r="G1058" s="44"/>
      <c r="H1058" s="33"/>
      <c r="I1058" s="33"/>
      <c r="J1058" s="12" t="s">
        <v>120</v>
      </c>
      <c r="K1058" s="14" t="n">
        <v>512</v>
      </c>
      <c r="L1058" s="14" t="n">
        <v>12</v>
      </c>
      <c r="M1058" s="14" t="n">
        <v>0</v>
      </c>
      <c r="N1058" s="11" t="n">
        <v>0</v>
      </c>
      <c r="O1058" s="11" t="n">
        <v>0</v>
      </c>
      <c r="P1058" s="11" t="n">
        <v>0.01</v>
      </c>
      <c r="Q1058" s="25"/>
      <c r="R1058" s="4" t="s">
        <v>124</v>
      </c>
    </row>
    <row r="1059" ht="22.5" customHeight="1">
      <c r="A1059" s="77"/>
      <c r="B1059" s="33"/>
      <c r="C1059" s="19"/>
      <c r="D1059" s="19"/>
      <c r="E1059" s="19"/>
      <c r="F1059" s="19"/>
      <c r="G1059" s="45"/>
      <c r="H1059" s="29"/>
      <c r="I1059" s="29"/>
      <c r="J1059" s="12" t="s">
        <v>121</v>
      </c>
      <c r="K1059" s="14" t="n">
        <v>2386</v>
      </c>
      <c r="L1059" s="14" t="n">
        <v>44</v>
      </c>
      <c r="M1059" s="14" t="n">
        <v>0</v>
      </c>
      <c r="N1059" s="11" t="n">
        <v>0</v>
      </c>
      <c r="O1059" s="11" t="n">
        <v>0</v>
      </c>
      <c r="P1059" s="11" t="n">
        <v>0.02</v>
      </c>
      <c r="Q1059" s="25"/>
    </row>
    <row r="1060" ht="22.5" customHeight="1">
      <c r="A1060" s="77"/>
      <c r="B1060" s="33"/>
      <c r="C1060" s="12" t="n">
        <v>11655596</v>
      </c>
      <c r="D1060" s="12" t="s">
        <v>46</v>
      </c>
      <c r="E1060" s="12" t="s">
        <v>14</v>
      </c>
      <c r="F1060" s="12" t="s">
        <v>12</v>
      </c>
      <c r="G1060" s="98" t="n">
        <v>0.3</v>
      </c>
      <c r="H1060" s="37" t="n">
        <v>50</v>
      </c>
      <c r="I1060" s="39" t="n">
        <f>G1060*H1060*7</f>
        <v>105</v>
      </c>
      <c r="J1060" s="12" t="s">
        <v>119</v>
      </c>
      <c r="K1060" s="14" t="n">
        <v>8</v>
      </c>
      <c r="L1060" s="14" t="n">
        <v>0</v>
      </c>
      <c r="M1060" s="14" t="n">
        <v>0</v>
      </c>
      <c r="N1060" s="11" t="n">
        <v>0</v>
      </c>
      <c r="O1060" s="11" t="n">
        <v>0</v>
      </c>
      <c r="P1060" s="11" t="n">
        <v>0</v>
      </c>
      <c r="Q1060" s="22" t="n">
        <f>M1062/H1060</f>
        <v>0</v>
      </c>
    </row>
    <row r="1061" ht="22.5" customHeight="1">
      <c r="A1061" s="77"/>
      <c r="B1061" s="33"/>
      <c r="C1061" s="19"/>
      <c r="D1061" s="19"/>
      <c r="E1061" s="19"/>
      <c r="F1061" s="19"/>
      <c r="G1061" s="44"/>
      <c r="H1061" s="33"/>
      <c r="I1061" s="33"/>
      <c r="J1061" s="12" t="s">
        <v>120</v>
      </c>
      <c r="K1061" s="14" t="n">
        <v>468</v>
      </c>
      <c r="L1061" s="14" t="n">
        <v>0</v>
      </c>
      <c r="M1061" s="14" t="n">
        <v>0</v>
      </c>
      <c r="N1061" s="11" t="n">
        <v>0</v>
      </c>
      <c r="O1061" s="11" t="n">
        <v>0</v>
      </c>
      <c r="P1061" s="11" t="n">
        <v>0</v>
      </c>
      <c r="Q1061" s="25"/>
      <c r="R1061" s="4" t="s">
        <v>125</v>
      </c>
    </row>
    <row r="1062" ht="22.5" customHeight="1">
      <c r="A1062" s="77"/>
      <c r="B1062" s="33"/>
      <c r="C1062" s="19"/>
      <c r="D1062" s="19"/>
      <c r="E1062" s="19"/>
      <c r="F1062" s="19"/>
      <c r="G1062" s="45"/>
      <c r="H1062" s="29"/>
      <c r="I1062" s="29"/>
      <c r="J1062" s="12" t="s">
        <v>121</v>
      </c>
      <c r="K1062" s="14" t="n">
        <v>650</v>
      </c>
      <c r="L1062" s="14" t="n">
        <v>2</v>
      </c>
      <c r="M1062" s="14" t="n">
        <v>0</v>
      </c>
      <c r="N1062" s="11" t="n">
        <v>0</v>
      </c>
      <c r="O1062" s="11" t="n">
        <v>0</v>
      </c>
      <c r="P1062" s="11" t="n">
        <v>0.0001</v>
      </c>
      <c r="Q1062" s="25"/>
    </row>
    <row r="1063" ht="22.5" customHeight="1">
      <c r="A1063" s="77"/>
      <c r="B1063" s="33"/>
      <c r="C1063" s="12" t="n">
        <v>11690183</v>
      </c>
      <c r="D1063" s="12" t="s">
        <v>41</v>
      </c>
      <c r="E1063" s="12" t="s">
        <v>14</v>
      </c>
      <c r="F1063" s="12" t="s">
        <v>15</v>
      </c>
      <c r="G1063" s="98" t="n">
        <v>0.1</v>
      </c>
      <c r="H1063" s="37" t="n">
        <v>100</v>
      </c>
      <c r="I1063" s="39" t="n">
        <f>G1063*H1063*7</f>
        <v>70</v>
      </c>
      <c r="J1063" s="12" t="s">
        <v>119</v>
      </c>
      <c r="K1063" s="14" t="n">
        <v>4</v>
      </c>
      <c r="L1063" s="14" t="n">
        <v>1</v>
      </c>
      <c r="M1063" s="14" t="n">
        <v>0</v>
      </c>
      <c r="N1063" s="11" t="n">
        <v>0</v>
      </c>
      <c r="O1063" s="11" t="n">
        <v>0</v>
      </c>
      <c r="P1063" s="11" t="n">
        <v>0</v>
      </c>
      <c r="Q1063" s="22" t="n">
        <f>M1065/H1063</f>
        <v>0.49</v>
      </c>
    </row>
    <row r="1064" ht="22.5" customHeight="1">
      <c r="A1064" s="77"/>
      <c r="B1064" s="33"/>
      <c r="C1064" s="19"/>
      <c r="D1064" s="19"/>
      <c r="E1064" s="19"/>
      <c r="F1064" s="19"/>
      <c r="G1064" s="44"/>
      <c r="H1064" s="33"/>
      <c r="I1064" s="33"/>
      <c r="J1064" s="12" t="s">
        <v>120</v>
      </c>
      <c r="K1064" s="14" t="n">
        <v>3732</v>
      </c>
      <c r="L1064" s="14" t="n">
        <v>1024</v>
      </c>
      <c r="M1064" s="15" t="n">
        <v>24</v>
      </c>
      <c r="N1064" s="11" t="n">
        <v>0.005</v>
      </c>
      <c r="O1064" s="11" t="n">
        <v>0.2</v>
      </c>
      <c r="P1064" s="11" t="n">
        <v>4.8</v>
      </c>
      <c r="Q1064" s="25"/>
    </row>
    <row r="1065" ht="22.5" customHeight="1">
      <c r="A1065" s="77"/>
      <c r="B1065" s="33"/>
      <c r="C1065" s="19"/>
      <c r="D1065" s="19"/>
      <c r="E1065" s="19"/>
      <c r="F1065" s="19"/>
      <c r="G1065" s="45"/>
      <c r="H1065" s="29"/>
      <c r="I1065" s="29"/>
      <c r="J1065" s="12" t="s">
        <v>121</v>
      </c>
      <c r="K1065" s="14" t="n">
        <v>9236</v>
      </c>
      <c r="L1065" s="14" t="n">
        <v>2594</v>
      </c>
      <c r="M1065" s="15" t="n">
        <v>49</v>
      </c>
      <c r="N1065" s="11" t="n">
        <v>0.004</v>
      </c>
      <c r="O1065" s="11" t="n">
        <v>0.2</v>
      </c>
      <c r="P1065" s="11" t="n">
        <v>9.8</v>
      </c>
      <c r="Q1065" s="25"/>
    </row>
    <row r="1066" ht="22.5" customHeight="1">
      <c r="A1066" s="77"/>
      <c r="B1066" s="33"/>
      <c r="C1066" s="12" t="n">
        <v>11763482</v>
      </c>
      <c r="D1066" s="12" t="s">
        <v>46</v>
      </c>
      <c r="E1066" s="12" t="s">
        <v>14</v>
      </c>
      <c r="F1066" s="12" t="s">
        <v>12</v>
      </c>
      <c r="G1066" s="98" t="n">
        <v>0.4</v>
      </c>
      <c r="H1066" s="37" t="n">
        <v>100</v>
      </c>
      <c r="I1066" s="39" t="n">
        <f>G1066*H1066*7</f>
        <v>280</v>
      </c>
      <c r="J1066" s="12" t="s">
        <v>119</v>
      </c>
      <c r="K1066" s="14" t="n">
        <v>0</v>
      </c>
      <c r="L1066" s="14" t="n">
        <v>0</v>
      </c>
      <c r="M1066" s="14" t="n">
        <v>0</v>
      </c>
      <c r="N1066" s="11" t="n">
        <v>0</v>
      </c>
      <c r="O1066" s="11" t="n">
        <v>0</v>
      </c>
      <c r="P1066" s="11" t="n">
        <v>0.0249</v>
      </c>
      <c r="Q1066" s="22" t="n">
        <f>M1068/H1066</f>
        <v>0</v>
      </c>
    </row>
    <row r="1067" ht="22.5" customHeight="1">
      <c r="A1067" s="77"/>
      <c r="B1067" s="33"/>
      <c r="C1067" s="19"/>
      <c r="D1067" s="19"/>
      <c r="E1067" s="19"/>
      <c r="F1067" s="19"/>
      <c r="G1067" s="44"/>
      <c r="H1067" s="33"/>
      <c r="I1067" s="33"/>
      <c r="J1067" s="12" t="s">
        <v>120</v>
      </c>
      <c r="K1067" s="14" t="n">
        <v>8</v>
      </c>
      <c r="L1067" s="14" t="n">
        <v>0</v>
      </c>
      <c r="M1067" s="14" t="n">
        <v>0</v>
      </c>
      <c r="N1067" s="11" t="n">
        <v>0.002</v>
      </c>
      <c r="O1067" s="11" t="n">
        <v>0</v>
      </c>
      <c r="P1067" s="11" t="n">
        <v>0.079</v>
      </c>
      <c r="Q1067" s="25"/>
      <c r="R1067" s="4" t="s">
        <v>126</v>
      </c>
    </row>
    <row r="1068" ht="22.5" customHeight="1">
      <c r="A1068" s="77"/>
      <c r="B1068" s="33"/>
      <c r="C1068" s="19"/>
      <c r="D1068" s="19"/>
      <c r="E1068" s="19"/>
      <c r="F1068" s="19"/>
      <c r="G1068" s="45"/>
      <c r="H1068" s="29"/>
      <c r="I1068" s="29"/>
      <c r="J1068" s="12" t="s">
        <v>121</v>
      </c>
      <c r="K1068" s="14" t="n">
        <v>24</v>
      </c>
      <c r="L1068" s="14" t="n">
        <v>3</v>
      </c>
      <c r="M1068" s="14" t="n">
        <v>0</v>
      </c>
      <c r="N1068" s="11" t="n">
        <v>0.002</v>
      </c>
      <c r="O1068" s="11" t="n">
        <v>0</v>
      </c>
      <c r="P1068" s="11" t="n">
        <v>0.0058</v>
      </c>
      <c r="Q1068" s="25"/>
    </row>
    <row r="1069" ht="22.5" customHeight="1">
      <c r="A1069" s="77"/>
      <c r="B1069" s="33"/>
      <c r="C1069" s="12" t="n">
        <v>91565942</v>
      </c>
      <c r="D1069" s="12" t="s">
        <v>28</v>
      </c>
      <c r="E1069" s="12" t="s">
        <v>39</v>
      </c>
      <c r="F1069" s="12" t="s">
        <v>15</v>
      </c>
      <c r="G1069" s="98" t="n">
        <v>0.03</v>
      </c>
      <c r="H1069" s="37" t="n">
        <v>600</v>
      </c>
      <c r="I1069" s="39" t="n">
        <f>G1069*H1069*7</f>
        <v>126</v>
      </c>
      <c r="J1069" s="12" t="s">
        <v>119</v>
      </c>
      <c r="K1069" s="14" t="s">
        <v>136</v>
      </c>
      <c r="L1069" s="14"/>
      <c r="M1069" s="14"/>
      <c r="N1069" s="11"/>
      <c r="O1069" s="11"/>
      <c r="P1069" s="11"/>
      <c r="Q1069" s="22" t="n">
        <f>M1071/H1069</f>
        <v>0</v>
      </c>
    </row>
    <row r="1070" ht="22.5" customHeight="1">
      <c r="A1070" s="77"/>
      <c r="B1070" s="33"/>
      <c r="C1070" s="19"/>
      <c r="D1070" s="19"/>
      <c r="E1070" s="19"/>
      <c r="F1070" s="19"/>
      <c r="G1070" s="44"/>
      <c r="H1070" s="33"/>
      <c r="I1070" s="33"/>
      <c r="J1070" s="12" t="s">
        <v>120</v>
      </c>
      <c r="K1070" s="14" t="s">
        <v>136</v>
      </c>
      <c r="L1070" s="14"/>
      <c r="M1070" s="14"/>
      <c r="N1070" s="11"/>
      <c r="O1070" s="11"/>
      <c r="P1070" s="11"/>
      <c r="Q1070" s="25"/>
    </row>
    <row r="1071" ht="22.5" customHeight="1">
      <c r="A1071" s="77"/>
      <c r="B1071" s="29"/>
      <c r="C1071" s="19"/>
      <c r="D1071" s="19"/>
      <c r="E1071" s="19"/>
      <c r="F1071" s="19"/>
      <c r="G1071" s="45"/>
      <c r="H1071" s="29"/>
      <c r="I1071" s="29"/>
      <c r="J1071" s="12" t="s">
        <v>121</v>
      </c>
      <c r="K1071" s="14" t="n">
        <v>10870</v>
      </c>
      <c r="L1071" s="14" t="n">
        <v>2667</v>
      </c>
      <c r="M1071" s="14" t="n">
        <v>0</v>
      </c>
      <c r="N1071" s="11" t="n">
        <v>0</v>
      </c>
      <c r="O1071" s="11" t="n">
        <v>0</v>
      </c>
      <c r="P1071" s="11" t="n">
        <v>0</v>
      </c>
      <c r="Q1071" s="25"/>
    </row>
    <row r="1072" ht="22.5" customHeight="1">
      <c r="A1072" s="77"/>
      <c r="B1072" s="75" t="s">
        <v>127</v>
      </c>
      <c r="C1072" s="12" t="n">
        <v>5464039</v>
      </c>
      <c r="D1072" s="12" t="s">
        <v>28</v>
      </c>
      <c r="E1072" s="12" t="s">
        <v>47</v>
      </c>
      <c r="F1072" s="12" t="s">
        <v>15</v>
      </c>
      <c r="G1072" s="23" t="n">
        <v>0.28</v>
      </c>
      <c r="H1072" s="12" t="n">
        <v>1500</v>
      </c>
      <c r="I1072" s="20" t="n">
        <f>G1072*H1072*7</f>
        <v>2940</v>
      </c>
      <c r="J1072" s="12" t="s">
        <v>119</v>
      </c>
      <c r="K1072" s="14" t="n">
        <v>5665</v>
      </c>
      <c r="L1072" s="14" t="n">
        <v>779</v>
      </c>
      <c r="M1072" s="14" t="n">
        <v>23</v>
      </c>
      <c r="N1072" s="11" t="n">
        <v>0.009</v>
      </c>
      <c r="O1072" s="11" t="n">
        <v>0.305</v>
      </c>
      <c r="P1072" s="11" t="n">
        <v>7.018</v>
      </c>
      <c r="Q1072" s="22" t="n">
        <f>M1074/H1072</f>
        <v>0.951333333333333</v>
      </c>
    </row>
    <row r="1073" ht="22.5" customHeight="1">
      <c r="A1073" s="77"/>
      <c r="B1073" s="33"/>
      <c r="C1073" s="12"/>
      <c r="D1073" s="19"/>
      <c r="E1073" s="19"/>
      <c r="F1073" s="19"/>
      <c r="G1073" s="28"/>
      <c r="H1073" s="19"/>
      <c r="I1073" s="19"/>
      <c r="J1073" s="12" t="s">
        <v>120</v>
      </c>
      <c r="K1073" s="14" t="n">
        <v>146178</v>
      </c>
      <c r="L1073" s="14" t="n">
        <v>29622</v>
      </c>
      <c r="M1073" s="14" t="n">
        <v>595</v>
      </c>
      <c r="N1073" s="11" t="n">
        <v>0.006</v>
      </c>
      <c r="O1073" s="11" t="n">
        <v>0.296</v>
      </c>
      <c r="P1073" s="11" t="n">
        <v>176.026</v>
      </c>
      <c r="Q1073" s="25"/>
    </row>
    <row r="1074" ht="22.5" customHeight="1">
      <c r="A1074" s="77"/>
      <c r="B1074" s="33"/>
      <c r="C1074" s="12"/>
      <c r="D1074" s="19"/>
      <c r="E1074" s="19"/>
      <c r="F1074" s="19"/>
      <c r="G1074" s="28"/>
      <c r="H1074" s="19"/>
      <c r="I1074" s="19"/>
      <c r="J1074" s="12" t="s">
        <v>121</v>
      </c>
      <c r="K1074" s="14" t="n">
        <v>330095</v>
      </c>
      <c r="L1074" s="14" t="n">
        <v>69064</v>
      </c>
      <c r="M1074" s="14" t="n">
        <v>1427</v>
      </c>
      <c r="N1074" s="11" t="n">
        <v>0.006</v>
      </c>
      <c r="O1074" s="11" t="n">
        <v>0.297</v>
      </c>
      <c r="P1074" s="11" t="n">
        <v>423.618</v>
      </c>
      <c r="Q1074" s="25"/>
    </row>
    <row r="1075" ht="22.5" customHeight="1">
      <c r="A1075" s="77"/>
      <c r="B1075" s="33"/>
      <c r="C1075" s="12" t="n">
        <v>8057746</v>
      </c>
      <c r="D1075" s="12" t="s">
        <v>28</v>
      </c>
      <c r="E1075" s="12" t="s">
        <v>47</v>
      </c>
      <c r="F1075" s="12" t="s">
        <v>15</v>
      </c>
      <c r="G1075" s="23" t="n">
        <v>0.32</v>
      </c>
      <c r="H1075" s="12" t="n">
        <v>300</v>
      </c>
      <c r="I1075" s="20" t="n">
        <f>G1075*H1075*7</f>
        <v>672</v>
      </c>
      <c r="J1075" s="12" t="s">
        <v>119</v>
      </c>
      <c r="K1075" s="14" t="n">
        <v>0</v>
      </c>
      <c r="L1075" s="14" t="n">
        <v>0</v>
      </c>
      <c r="M1075" s="14" t="n">
        <v>0</v>
      </c>
      <c r="N1075" s="11" t="n">
        <v>0</v>
      </c>
      <c r="O1075" s="11" t="n">
        <v>0</v>
      </c>
      <c r="P1075" s="11" t="n">
        <v>0</v>
      </c>
      <c r="Q1075" s="22" t="n">
        <f>M1077/H1075</f>
        <v>0</v>
      </c>
    </row>
    <row r="1076" ht="22.5" customHeight="1">
      <c r="A1076" s="77"/>
      <c r="B1076" s="33"/>
      <c r="C1076" s="12"/>
      <c r="D1076" s="19"/>
      <c r="E1076" s="19"/>
      <c r="F1076" s="19"/>
      <c r="G1076" s="28"/>
      <c r="H1076" s="19"/>
      <c r="I1076" s="19"/>
      <c r="J1076" s="12" t="s">
        <v>120</v>
      </c>
      <c r="K1076" s="14" t="n">
        <v>0</v>
      </c>
      <c r="L1076" s="14" t="n">
        <v>0</v>
      </c>
      <c r="M1076" s="14" t="n">
        <v>0</v>
      </c>
      <c r="N1076" s="11" t="n">
        <v>0</v>
      </c>
      <c r="O1076" s="11" t="n">
        <v>0</v>
      </c>
      <c r="P1076" s="11" t="n">
        <v>0</v>
      </c>
      <c r="Q1076" s="25"/>
    </row>
    <row r="1077" ht="22.5" customHeight="1">
      <c r="A1077" s="77"/>
      <c r="B1077" s="33"/>
      <c r="C1077" s="12"/>
      <c r="D1077" s="19"/>
      <c r="E1077" s="19"/>
      <c r="F1077" s="19"/>
      <c r="G1077" s="28"/>
      <c r="H1077" s="19"/>
      <c r="I1077" s="19"/>
      <c r="J1077" s="12" t="s">
        <v>121</v>
      </c>
      <c r="K1077" s="14" t="n">
        <v>0</v>
      </c>
      <c r="L1077" s="14" t="n">
        <v>0</v>
      </c>
      <c r="M1077" s="14" t="n">
        <v>0</v>
      </c>
      <c r="N1077" s="11" t="n">
        <v>0</v>
      </c>
      <c r="O1077" s="11" t="n">
        <v>0</v>
      </c>
      <c r="P1077" s="11" t="n">
        <v>0</v>
      </c>
      <c r="Q1077" s="25"/>
    </row>
    <row r="1078" ht="22.5" customHeight="1">
      <c r="A1078" s="77"/>
      <c r="B1078" s="33"/>
      <c r="C1078" s="12" t="n">
        <v>91399821</v>
      </c>
      <c r="D1078" s="12" t="s">
        <v>43</v>
      </c>
      <c r="E1078" s="12" t="s">
        <v>14</v>
      </c>
      <c r="F1078" s="12" t="s">
        <v>26</v>
      </c>
      <c r="G1078" s="23" t="n">
        <v>0.1</v>
      </c>
      <c r="H1078" s="12" t="n">
        <v>500</v>
      </c>
      <c r="I1078" s="20" t="n">
        <f>G1078*H1078*7</f>
        <v>350</v>
      </c>
      <c r="J1078" s="12" t="s">
        <v>119</v>
      </c>
      <c r="K1078" s="14" t="n">
        <v>962</v>
      </c>
      <c r="L1078" s="14" t="n">
        <v>36</v>
      </c>
      <c r="M1078" s="14" t="n">
        <v>0</v>
      </c>
      <c r="N1078" s="11" t="n">
        <v>0</v>
      </c>
      <c r="O1078" s="11" t="n">
        <v>0</v>
      </c>
      <c r="P1078" s="11" t="n">
        <v>0.29</v>
      </c>
      <c r="Q1078" s="22" t="n">
        <f>M1080/H1078</f>
        <v>0.196</v>
      </c>
    </row>
    <row r="1079" ht="22.5" customHeight="1">
      <c r="A1079" s="77"/>
      <c r="B1079" s="33"/>
      <c r="C1079" s="12"/>
      <c r="D1079" s="19"/>
      <c r="E1079" s="19"/>
      <c r="F1079" s="19"/>
      <c r="G1079" s="28"/>
      <c r="H1079" s="19"/>
      <c r="I1079" s="19"/>
      <c r="J1079" s="12" t="s">
        <v>120</v>
      </c>
      <c r="K1079" s="14" t="n">
        <v>6255</v>
      </c>
      <c r="L1079" s="14" t="n">
        <v>438</v>
      </c>
      <c r="M1079" s="14" t="n">
        <v>76</v>
      </c>
      <c r="N1079" s="11" t="n">
        <v>0</v>
      </c>
      <c r="O1079" s="11" t="n">
        <v>0.04</v>
      </c>
      <c r="P1079" s="11" t="n">
        <v>3.04</v>
      </c>
      <c r="Q1079" s="25"/>
    </row>
    <row r="1080" ht="22.5" customHeight="1">
      <c r="A1080" s="77"/>
      <c r="B1080" s="33"/>
      <c r="C1080" s="12"/>
      <c r="D1080" s="19"/>
      <c r="E1080" s="19"/>
      <c r="F1080" s="19"/>
      <c r="G1080" s="28"/>
      <c r="H1080" s="19"/>
      <c r="I1080" s="19"/>
      <c r="J1080" s="12" t="s">
        <v>121</v>
      </c>
      <c r="K1080" s="14" t="n">
        <v>8114</v>
      </c>
      <c r="L1080" s="14" t="n">
        <v>637</v>
      </c>
      <c r="M1080" s="14" t="n">
        <v>98</v>
      </c>
      <c r="N1080" s="11" t="n">
        <v>0.01</v>
      </c>
      <c r="O1080" s="11" t="n">
        <v>0.03</v>
      </c>
      <c r="P1080" s="11" t="n">
        <v>3.21</v>
      </c>
      <c r="Q1080" s="25"/>
    </row>
    <row r="1081" ht="22.5" customHeight="1">
      <c r="A1081" s="77"/>
      <c r="B1081" s="33"/>
      <c r="C1081" s="12" t="n">
        <v>8670368</v>
      </c>
      <c r="D1081" s="12" t="s">
        <v>16</v>
      </c>
      <c r="E1081" s="12" t="s">
        <v>11</v>
      </c>
      <c r="F1081" s="12" t="s">
        <v>32</v>
      </c>
      <c r="G1081" s="23" t="n">
        <v>0.12</v>
      </c>
      <c r="H1081" s="12" t="n">
        <v>100</v>
      </c>
      <c r="I1081" s="20" t="n">
        <f>G1081*H1081*7</f>
        <v>84</v>
      </c>
      <c r="J1081" s="12" t="s">
        <v>119</v>
      </c>
      <c r="K1081" s="14" t="n">
        <v>89</v>
      </c>
      <c r="L1081" s="14" t="n">
        <v>15</v>
      </c>
      <c r="M1081" s="14" t="n">
        <v>1</v>
      </c>
      <c r="N1081" s="11" t="n">
        <v>0</v>
      </c>
      <c r="O1081" s="11" t="n">
        <v>0</v>
      </c>
      <c r="P1081" s="11" t="n">
        <v>0.04</v>
      </c>
      <c r="Q1081" s="22" t="n">
        <f>M1083/H1081</f>
        <v>0.03</v>
      </c>
    </row>
    <row r="1082" ht="22.5" customHeight="1">
      <c r="A1082" s="77"/>
      <c r="B1082" s="33"/>
      <c r="C1082" s="12"/>
      <c r="D1082" s="19"/>
      <c r="E1082" s="19"/>
      <c r="F1082" s="19"/>
      <c r="G1082" s="28"/>
      <c r="H1082" s="19"/>
      <c r="I1082" s="19"/>
      <c r="J1082" s="12" t="s">
        <v>120</v>
      </c>
      <c r="K1082" s="14" t="n">
        <v>484</v>
      </c>
      <c r="L1082" s="14" t="n">
        <v>56</v>
      </c>
      <c r="M1082" s="14" t="n">
        <v>2</v>
      </c>
      <c r="N1082" s="11" t="n">
        <v>0</v>
      </c>
      <c r="O1082" s="11" t="n">
        <v>0.07</v>
      </c>
      <c r="P1082" s="11" t="n">
        <v>0.14</v>
      </c>
      <c r="Q1082" s="25"/>
    </row>
    <row r="1083" ht="22.5" customHeight="1">
      <c r="A1083" s="77"/>
      <c r="B1083" s="33"/>
      <c r="C1083" s="12"/>
      <c r="D1083" s="19"/>
      <c r="E1083" s="19"/>
      <c r="F1083" s="19"/>
      <c r="G1083" s="28"/>
      <c r="H1083" s="19"/>
      <c r="I1083" s="19"/>
      <c r="J1083" s="12" t="s">
        <v>121</v>
      </c>
      <c r="K1083" s="14" t="n">
        <v>3211</v>
      </c>
      <c r="L1083" s="14" t="n">
        <v>358</v>
      </c>
      <c r="M1083" s="14" t="n">
        <v>3</v>
      </c>
      <c r="N1083" s="11" t="n">
        <v>0</v>
      </c>
      <c r="O1083" s="11" t="n">
        <v>0.41</v>
      </c>
      <c r="P1083" s="11" t="n">
        <v>1.23</v>
      </c>
      <c r="Q1083" s="25"/>
    </row>
    <row r="1084" ht="22.5" customHeight="1">
      <c r="A1084" s="77"/>
      <c r="B1084" s="33"/>
      <c r="C1084" s="12" t="n">
        <v>10514860</v>
      </c>
      <c r="D1084" s="12" t="s">
        <v>46</v>
      </c>
      <c r="E1084" s="12" t="s">
        <v>14</v>
      </c>
      <c r="F1084" s="12" t="s">
        <v>15</v>
      </c>
      <c r="G1084" s="23" t="n">
        <v>0.7</v>
      </c>
      <c r="H1084" s="12" t="n">
        <v>200</v>
      </c>
      <c r="I1084" s="20" t="n">
        <f>G1084*H1084*7</f>
        <v>980</v>
      </c>
      <c r="J1084" s="12" t="s">
        <v>119</v>
      </c>
      <c r="K1084" s="14" t="n">
        <v>302</v>
      </c>
      <c r="L1084" s="14" t="n">
        <v>59</v>
      </c>
      <c r="M1084" s="14" t="n">
        <v>0</v>
      </c>
      <c r="N1084" s="11" t="n">
        <v>0</v>
      </c>
      <c r="O1084" s="11" t="n">
        <v>0</v>
      </c>
      <c r="P1084" s="11" t="n">
        <v>0</v>
      </c>
      <c r="Q1084" s="22" t="n">
        <f>M1086/H1084</f>
        <v>0.54</v>
      </c>
    </row>
    <row r="1085" ht="22.5" customHeight="1">
      <c r="A1085" s="77"/>
      <c r="B1085" s="33"/>
      <c r="C1085" s="12"/>
      <c r="D1085" s="19"/>
      <c r="E1085" s="19"/>
      <c r="F1085" s="19"/>
      <c r="G1085" s="28"/>
      <c r="H1085" s="19"/>
      <c r="I1085" s="19"/>
      <c r="J1085" s="12" t="s">
        <v>120</v>
      </c>
      <c r="K1085" s="14" t="n">
        <v>23534</v>
      </c>
      <c r="L1085" s="14" t="n">
        <v>6428</v>
      </c>
      <c r="M1085" s="14" t="n">
        <v>37</v>
      </c>
      <c r="N1085" s="11" t="n">
        <v>0.004</v>
      </c>
      <c r="O1085" s="11" t="n">
        <v>0.7</v>
      </c>
      <c r="P1085" s="11" t="n">
        <v>25.9</v>
      </c>
      <c r="Q1085" s="25"/>
    </row>
    <row r="1086" ht="22.5" customHeight="1">
      <c r="A1086" s="77"/>
      <c r="B1086" s="33"/>
      <c r="C1086" s="12"/>
      <c r="D1086" s="19"/>
      <c r="E1086" s="19"/>
      <c r="F1086" s="19"/>
      <c r="G1086" s="28"/>
      <c r="H1086" s="19"/>
      <c r="I1086" s="19"/>
      <c r="J1086" s="12" t="s">
        <v>121</v>
      </c>
      <c r="K1086" s="14" t="n">
        <v>57656</v>
      </c>
      <c r="L1086" s="14" t="n">
        <v>16043</v>
      </c>
      <c r="M1086" s="14" t="n">
        <v>108</v>
      </c>
      <c r="N1086" s="11" t="n">
        <v>0.005</v>
      </c>
      <c r="O1086" s="11" t="n">
        <v>0.7</v>
      </c>
      <c r="P1086" s="11" t="n">
        <v>75.6</v>
      </c>
      <c r="Q1086" s="25"/>
    </row>
    <row r="1087" ht="22.5" customHeight="1">
      <c r="A1087" s="77"/>
      <c r="B1087" s="33"/>
      <c r="C1087" s="12" t="n">
        <v>91532857</v>
      </c>
      <c r="D1087" s="12" t="s">
        <v>48</v>
      </c>
      <c r="E1087" s="12" t="s">
        <v>14</v>
      </c>
      <c r="F1087" s="12" t="s">
        <v>12</v>
      </c>
      <c r="G1087" s="23" t="n">
        <v>0.23</v>
      </c>
      <c r="H1087" s="12" t="n">
        <v>100</v>
      </c>
      <c r="I1087" s="20" t="n">
        <f>G1087*H1087*7</f>
        <v>161</v>
      </c>
      <c r="J1087" s="12" t="s">
        <v>119</v>
      </c>
      <c r="K1087" s="14" t="n">
        <v>370</v>
      </c>
      <c r="L1087" s="14" t="n">
        <v>39</v>
      </c>
      <c r="M1087" s="14" t="n">
        <v>0</v>
      </c>
      <c r="N1087" s="11" t="n">
        <v>0.006</v>
      </c>
      <c r="O1087" s="11" t="n">
        <v>0</v>
      </c>
      <c r="P1087" s="11" t="n">
        <v>0.2169</v>
      </c>
      <c r="Q1087" s="22" t="n">
        <f>M1089/H1087</f>
        <v>0.5</v>
      </c>
    </row>
    <row r="1088" ht="22.5" customHeight="1">
      <c r="A1088" s="77"/>
      <c r="B1088" s="33"/>
      <c r="C1088" s="12"/>
      <c r="D1088" s="19"/>
      <c r="E1088" s="19"/>
      <c r="F1088" s="19"/>
      <c r="G1088" s="28"/>
      <c r="H1088" s="19"/>
      <c r="I1088" s="19"/>
      <c r="J1088" s="12" t="s">
        <v>120</v>
      </c>
      <c r="K1088" s="14" t="n">
        <v>4021</v>
      </c>
      <c r="L1088" s="14" t="n">
        <v>551</v>
      </c>
      <c r="M1088" s="14" t="n">
        <v>17</v>
      </c>
      <c r="N1088" s="11" t="n">
        <v>0.009</v>
      </c>
      <c r="O1088" s="11" t="n">
        <v>0.277</v>
      </c>
      <c r="P1088" s="11" t="n">
        <v>4.7009</v>
      </c>
      <c r="Q1088" s="25"/>
    </row>
    <row r="1089" ht="22.5" customHeight="1">
      <c r="A1089" s="77"/>
      <c r="B1089" s="33"/>
      <c r="C1089" s="12"/>
      <c r="D1089" s="19"/>
      <c r="E1089" s="19"/>
      <c r="F1089" s="19"/>
      <c r="G1089" s="28"/>
      <c r="H1089" s="19"/>
      <c r="I1089" s="19"/>
      <c r="J1089" s="12" t="s">
        <v>121</v>
      </c>
      <c r="K1089" s="14" t="n">
        <v>9836</v>
      </c>
      <c r="L1089" s="14" t="n">
        <v>1355</v>
      </c>
      <c r="M1089" s="14" t="n">
        <v>50</v>
      </c>
      <c r="N1089" s="11" t="n">
        <v>0.007</v>
      </c>
      <c r="O1089" s="11" t="n">
        <v>0.193</v>
      </c>
      <c r="P1089" s="11" t="n">
        <v>9.6407</v>
      </c>
      <c r="Q1089" s="25"/>
    </row>
    <row r="1090" ht="22.5" customHeight="1">
      <c r="A1090" s="77"/>
      <c r="B1090" s="33"/>
      <c r="C1090" s="12" t="n">
        <v>91534913</v>
      </c>
      <c r="D1090" s="12" t="s">
        <v>49</v>
      </c>
      <c r="E1090" s="12" t="s">
        <v>50</v>
      </c>
      <c r="F1090" s="12" t="s">
        <v>15</v>
      </c>
      <c r="G1090" s="23" t="n">
        <v>0.5</v>
      </c>
      <c r="H1090" s="12" t="n">
        <v>100</v>
      </c>
      <c r="I1090" s="20" t="n">
        <f>G1090*H1090*7</f>
        <v>350</v>
      </c>
      <c r="J1090" s="12" t="s">
        <v>119</v>
      </c>
      <c r="K1090" s="14" t="n">
        <v>84</v>
      </c>
      <c r="L1090" s="14" t="n">
        <v>15</v>
      </c>
      <c r="M1090" s="14" t="n">
        <v>0</v>
      </c>
      <c r="N1090" s="11" t="n">
        <v>0</v>
      </c>
      <c r="O1090" s="11" t="n">
        <v>0</v>
      </c>
      <c r="P1090" s="11" t="n">
        <v>0</v>
      </c>
      <c r="Q1090" s="22" t="n">
        <f>M1092/H1090</f>
        <v>0</v>
      </c>
    </row>
    <row r="1091" ht="22.5" customHeight="1">
      <c r="A1091" s="77"/>
      <c r="B1091" s="33"/>
      <c r="C1091" s="12"/>
      <c r="D1091" s="19"/>
      <c r="E1091" s="19"/>
      <c r="F1091" s="19"/>
      <c r="G1091" s="28"/>
      <c r="H1091" s="19"/>
      <c r="I1091" s="19"/>
      <c r="J1091" s="12" t="s">
        <v>120</v>
      </c>
      <c r="K1091" s="14" t="n">
        <v>1046</v>
      </c>
      <c r="L1091" s="14" t="n">
        <v>139</v>
      </c>
      <c r="M1091" s="14" t="n">
        <v>0</v>
      </c>
      <c r="N1091" s="11" t="n">
        <v>0</v>
      </c>
      <c r="O1091" s="11" t="n">
        <v>0</v>
      </c>
      <c r="P1091" s="11" t="n">
        <v>0</v>
      </c>
      <c r="Q1091" s="25"/>
    </row>
    <row r="1092" ht="22.5" customHeight="1">
      <c r="A1092" s="77"/>
      <c r="B1092" s="33"/>
      <c r="C1092" s="12"/>
      <c r="D1092" s="19"/>
      <c r="E1092" s="19"/>
      <c r="F1092" s="19"/>
      <c r="G1092" s="28"/>
      <c r="H1092" s="19"/>
      <c r="I1092" s="19"/>
      <c r="J1092" s="12" t="s">
        <v>121</v>
      </c>
      <c r="K1092" s="14" t="n">
        <v>2099</v>
      </c>
      <c r="L1092" s="14" t="n">
        <v>262</v>
      </c>
      <c r="M1092" s="14" t="n">
        <v>0</v>
      </c>
      <c r="N1092" s="11" t="n">
        <v>0</v>
      </c>
      <c r="O1092" s="11" t="n">
        <v>0</v>
      </c>
      <c r="P1092" s="11" t="n">
        <v>0</v>
      </c>
      <c r="Q1092" s="25"/>
    </row>
    <row r="1093" ht="22.5" customHeight="1">
      <c r="A1093" s="77"/>
      <c r="B1093" s="33"/>
      <c r="C1093" s="12" t="n">
        <v>91533906</v>
      </c>
      <c r="D1093" s="12" t="s">
        <v>51</v>
      </c>
      <c r="E1093" s="12" t="s">
        <v>52</v>
      </c>
      <c r="F1093" s="12" t="s">
        <v>15</v>
      </c>
      <c r="G1093" s="23" t="n">
        <v>0.5</v>
      </c>
      <c r="H1093" s="12" t="n">
        <v>100</v>
      </c>
      <c r="I1093" s="20" t="n">
        <f>G1093*H1093*7</f>
        <v>350</v>
      </c>
      <c r="J1093" s="12" t="s">
        <v>119</v>
      </c>
      <c r="K1093" s="14" t="n">
        <v>43</v>
      </c>
      <c r="L1093" s="14" t="n">
        <v>3</v>
      </c>
      <c r="M1093" s="14" t="n">
        <v>0</v>
      </c>
      <c r="N1093" s="11" t="n">
        <v>0</v>
      </c>
      <c r="O1093" s="11" t="n">
        <v>0</v>
      </c>
      <c r="P1093" s="11" t="n">
        <v>0</v>
      </c>
      <c r="Q1093" s="22" t="n">
        <f>M1095/H1093</f>
        <v>0</v>
      </c>
    </row>
    <row r="1094" ht="22.5" customHeight="1">
      <c r="A1094" s="77"/>
      <c r="B1094" s="33"/>
      <c r="C1094" s="12"/>
      <c r="D1094" s="19"/>
      <c r="E1094" s="19"/>
      <c r="F1094" s="19"/>
      <c r="G1094" s="28"/>
      <c r="H1094" s="19"/>
      <c r="I1094" s="19"/>
      <c r="J1094" s="12" t="s">
        <v>120</v>
      </c>
      <c r="K1094" s="14" t="n">
        <v>645</v>
      </c>
      <c r="L1094" s="14" t="n">
        <v>48</v>
      </c>
      <c r="M1094" s="14" t="n">
        <v>0</v>
      </c>
      <c r="N1094" s="11" t="n">
        <v>0</v>
      </c>
      <c r="O1094" s="11" t="n">
        <v>0</v>
      </c>
      <c r="P1094" s="11" t="n">
        <v>0</v>
      </c>
      <c r="Q1094" s="25"/>
    </row>
    <row r="1095" ht="22.5" customHeight="1">
      <c r="A1095" s="77"/>
      <c r="B1095" s="33"/>
      <c r="C1095" s="12"/>
      <c r="D1095" s="19"/>
      <c r="E1095" s="19"/>
      <c r="F1095" s="19"/>
      <c r="G1095" s="28"/>
      <c r="H1095" s="19"/>
      <c r="I1095" s="19"/>
      <c r="J1095" s="12" t="s">
        <v>121</v>
      </c>
      <c r="K1095" s="14" t="n">
        <v>1494</v>
      </c>
      <c r="L1095" s="14" t="n">
        <v>112</v>
      </c>
      <c r="M1095" s="14" t="n">
        <v>0</v>
      </c>
      <c r="N1095" s="11" t="n">
        <v>0</v>
      </c>
      <c r="O1095" s="11" t="n">
        <v>0</v>
      </c>
      <c r="P1095" s="11" t="n">
        <v>0</v>
      </c>
      <c r="Q1095" s="25"/>
    </row>
    <row r="1096" ht="22.5" customHeight="1">
      <c r="A1096" s="77"/>
      <c r="B1096" s="33"/>
      <c r="C1096" s="12" t="n">
        <v>91545519</v>
      </c>
      <c r="D1096" s="12" t="s">
        <v>53</v>
      </c>
      <c r="E1096" s="12" t="s">
        <v>47</v>
      </c>
      <c r="F1096" s="12" t="s">
        <v>15</v>
      </c>
      <c r="G1096" s="23" t="n">
        <v>0.2</v>
      </c>
      <c r="H1096" s="12" t="n">
        <v>100</v>
      </c>
      <c r="I1096" s="20" t="n">
        <f>G1096*H1096*7</f>
        <v>140</v>
      </c>
      <c r="J1096" s="12" t="s">
        <v>119</v>
      </c>
      <c r="K1096" s="14" t="n">
        <v>0</v>
      </c>
      <c r="L1096" s="14" t="n">
        <v>1</v>
      </c>
      <c r="M1096" s="14" t="n">
        <v>0</v>
      </c>
      <c r="N1096" s="11" t="n">
        <v>0</v>
      </c>
      <c r="O1096" s="11" t="n">
        <v>0</v>
      </c>
      <c r="P1096" s="11" t="n">
        <v>0</v>
      </c>
      <c r="Q1096" s="22" t="n">
        <f>M1098/H1096</f>
        <v>0.5</v>
      </c>
    </row>
    <row r="1097" ht="22.5" customHeight="1">
      <c r="A1097" s="77"/>
      <c r="B1097" s="33"/>
      <c r="C1097" s="12"/>
      <c r="D1097" s="19"/>
      <c r="E1097" s="19"/>
      <c r="F1097" s="19"/>
      <c r="G1097" s="28"/>
      <c r="H1097" s="19"/>
      <c r="I1097" s="19"/>
      <c r="J1097" s="12" t="s">
        <v>120</v>
      </c>
      <c r="K1097" s="14" t="n">
        <v>4</v>
      </c>
      <c r="L1097" s="14" t="n">
        <v>1</v>
      </c>
      <c r="M1097" s="14" t="n">
        <v>0</v>
      </c>
      <c r="N1097" s="11" t="n">
        <v>0</v>
      </c>
      <c r="O1097" s="11" t="n">
        <v>0</v>
      </c>
      <c r="P1097" s="11" t="n">
        <v>0</v>
      </c>
      <c r="Q1097" s="25"/>
    </row>
    <row r="1098" ht="22.5" customHeight="1">
      <c r="A1098" s="77"/>
      <c r="B1098" s="33"/>
      <c r="C1098" s="12"/>
      <c r="D1098" s="19"/>
      <c r="E1098" s="19"/>
      <c r="F1098" s="19"/>
      <c r="G1098" s="28"/>
      <c r="H1098" s="19"/>
      <c r="I1098" s="19"/>
      <c r="J1098" s="12" t="s">
        <v>121</v>
      </c>
      <c r="K1098" s="14" t="n">
        <v>3107</v>
      </c>
      <c r="L1098" s="14" t="n">
        <v>719</v>
      </c>
      <c r="M1098" s="14" t="n">
        <v>50</v>
      </c>
      <c r="N1098" s="11" t="n">
        <v>0.014</v>
      </c>
      <c r="O1098" s="11" t="n">
        <v>0.2</v>
      </c>
      <c r="P1098" s="11" t="n">
        <v>10</v>
      </c>
      <c r="Q1098" s="25"/>
    </row>
    <row r="1099" ht="22.5" customHeight="1">
      <c r="A1099" s="77"/>
      <c r="B1099" s="33"/>
      <c r="C1099" s="12" t="n">
        <v>91551388</v>
      </c>
      <c r="D1099" s="12" t="s">
        <v>54</v>
      </c>
      <c r="E1099" s="12" t="s">
        <v>34</v>
      </c>
      <c r="F1099" s="12" t="s">
        <v>12</v>
      </c>
      <c r="G1099" s="23" t="n">
        <v>0.5</v>
      </c>
      <c r="H1099" s="12" t="n">
        <v>50</v>
      </c>
      <c r="I1099" s="20" t="n">
        <f>G1099*H1099*7</f>
        <v>175</v>
      </c>
      <c r="J1099" s="12" t="s">
        <v>119</v>
      </c>
      <c r="K1099" s="14" t="n">
        <v>138</v>
      </c>
      <c r="L1099" s="14" t="n">
        <v>77</v>
      </c>
      <c r="M1099" s="14" t="n">
        <v>7</v>
      </c>
      <c r="N1099" s="11" t="n">
        <v>0.028</v>
      </c>
      <c r="O1099" s="11" t="n">
        <v>0.313</v>
      </c>
      <c r="P1099" s="11" t="n">
        <v>2.1877</v>
      </c>
      <c r="Q1099" s="22" t="n">
        <f>M1101/H1099</f>
        <v>0.62</v>
      </c>
    </row>
    <row r="1100" ht="22.5" customHeight="1">
      <c r="A1100" s="77"/>
      <c r="B1100" s="33"/>
      <c r="C1100" s="12"/>
      <c r="D1100" s="19"/>
      <c r="E1100" s="19"/>
      <c r="F1100" s="19"/>
      <c r="G1100" s="28"/>
      <c r="H1100" s="19"/>
      <c r="I1100" s="19"/>
      <c r="J1100" s="12" t="s">
        <v>120</v>
      </c>
      <c r="K1100" s="14" t="n">
        <v>1146</v>
      </c>
      <c r="L1100" s="14" t="n">
        <v>540</v>
      </c>
      <c r="M1100" s="14" t="n">
        <v>31</v>
      </c>
      <c r="N1100" s="11" t="n">
        <v>0.031</v>
      </c>
      <c r="O1100" s="11" t="n">
        <v>0.536</v>
      </c>
      <c r="P1100" s="11" t="n">
        <v>16.6194</v>
      </c>
      <c r="Q1100" s="25"/>
    </row>
    <row r="1101" ht="22.5" customHeight="1">
      <c r="A1101" s="77"/>
      <c r="B1101" s="33"/>
      <c r="C1101" s="12"/>
      <c r="D1101" s="19"/>
      <c r="E1101" s="19"/>
      <c r="F1101" s="19"/>
      <c r="G1101" s="28"/>
      <c r="H1101" s="19"/>
      <c r="I1101" s="19"/>
      <c r="J1101" s="12" t="s">
        <v>121</v>
      </c>
      <c r="K1101" s="14" t="n">
        <v>1199</v>
      </c>
      <c r="L1101" s="14" t="n">
        <v>560</v>
      </c>
      <c r="M1101" s="14" t="n">
        <v>31</v>
      </c>
      <c r="N1101" s="11" t="n">
        <v>0.03</v>
      </c>
      <c r="O1101" s="11" t="n">
        <v>0.544</v>
      </c>
      <c r="P1101" s="11" t="n">
        <v>16.8552</v>
      </c>
      <c r="Q1101" s="25"/>
    </row>
    <row r="1102" ht="22.5" customHeight="1">
      <c r="A1102" s="77"/>
      <c r="B1102" s="33"/>
      <c r="C1102" s="12" t="n">
        <v>91565948</v>
      </c>
      <c r="D1102" s="12" t="s">
        <v>48</v>
      </c>
      <c r="E1102" s="12" t="s">
        <v>14</v>
      </c>
      <c r="F1102" s="12" t="s">
        <v>12</v>
      </c>
      <c r="G1102" s="23" t="n">
        <v>0.16</v>
      </c>
      <c r="H1102" s="12" t="n">
        <v>170</v>
      </c>
      <c r="I1102" s="20" t="n">
        <f>G1102*H1102*7</f>
        <v>190.4</v>
      </c>
      <c r="J1102" s="12" t="s">
        <v>119</v>
      </c>
      <c r="K1102" s="14" t="s">
        <v>136</v>
      </c>
      <c r="L1102" s="14"/>
      <c r="M1102" s="14"/>
      <c r="N1102" s="11"/>
      <c r="O1102" s="11"/>
      <c r="P1102" s="11"/>
      <c r="Q1102" s="22" t="n">
        <f>M1104/H1102</f>
        <v>0.2</v>
      </c>
    </row>
    <row r="1103" ht="22.5" customHeight="1">
      <c r="A1103" s="77"/>
      <c r="B1103" s="33"/>
      <c r="C1103" s="12"/>
      <c r="D1103" s="19"/>
      <c r="E1103" s="19"/>
      <c r="F1103" s="19"/>
      <c r="G1103" s="28"/>
      <c r="H1103" s="19"/>
      <c r="I1103" s="19"/>
      <c r="J1103" s="12" t="s">
        <v>120</v>
      </c>
      <c r="K1103" s="14" t="s">
        <v>136</v>
      </c>
      <c r="L1103" s="14"/>
      <c r="M1103" s="14"/>
      <c r="N1103" s="11"/>
      <c r="O1103" s="11"/>
      <c r="P1103" s="11"/>
      <c r="Q1103" s="25"/>
    </row>
    <row r="1104" ht="22.5" customHeight="1">
      <c r="A1104" s="77"/>
      <c r="B1104" s="33"/>
      <c r="C1104" s="12"/>
      <c r="D1104" s="19"/>
      <c r="E1104" s="19"/>
      <c r="F1104" s="19"/>
      <c r="G1104" s="28"/>
      <c r="H1104" s="19"/>
      <c r="I1104" s="19"/>
      <c r="J1104" s="12" t="s">
        <v>121</v>
      </c>
      <c r="K1104" s="14" t="n">
        <v>162642</v>
      </c>
      <c r="L1104" s="14" t="n">
        <v>2734</v>
      </c>
      <c r="M1104" s="14" t="n">
        <v>34</v>
      </c>
      <c r="N1104" s="11" t="n">
        <v>0.006</v>
      </c>
      <c r="O1104" s="11" t="n">
        <v>0.518</v>
      </c>
      <c r="P1104" s="11" t="n">
        <v>17.5969</v>
      </c>
      <c r="Q1104" s="25"/>
    </row>
    <row r="1105" ht="22.5" customHeight="1">
      <c r="A1105" s="77"/>
      <c r="B1105" s="33"/>
      <c r="C1105" s="12" t="n">
        <v>91550293</v>
      </c>
      <c r="D1105" s="12" t="s">
        <v>55</v>
      </c>
      <c r="E1105" s="12" t="s">
        <v>56</v>
      </c>
      <c r="F1105" s="12" t="s">
        <v>15</v>
      </c>
      <c r="G1105" s="23" t="n">
        <v>0.35</v>
      </c>
      <c r="H1105" s="12" t="n">
        <v>66</v>
      </c>
      <c r="I1105" s="20" t="n">
        <f>G1105*H1105*7</f>
        <v>161.7</v>
      </c>
      <c r="J1105" s="12" t="s">
        <v>119</v>
      </c>
      <c r="K1105" s="14" t="n">
        <v>281</v>
      </c>
      <c r="L1105" s="14" t="n">
        <v>33</v>
      </c>
      <c r="M1105" s="14" t="n">
        <v>0</v>
      </c>
      <c r="N1105" s="11" t="n">
        <v>0</v>
      </c>
      <c r="O1105" s="11" t="n">
        <v>0</v>
      </c>
      <c r="P1105" s="11" t="n">
        <v>0</v>
      </c>
      <c r="Q1105" s="22" t="n">
        <f>M1107/H1105</f>
        <v>0.803030303030303</v>
      </c>
    </row>
    <row r="1106" ht="22.5" customHeight="1">
      <c r="A1106" s="77"/>
      <c r="B1106" s="33"/>
      <c r="C1106" s="12"/>
      <c r="D1106" s="19"/>
      <c r="E1106" s="19"/>
      <c r="F1106" s="19"/>
      <c r="G1106" s="28"/>
      <c r="H1106" s="19"/>
      <c r="I1106" s="19"/>
      <c r="J1106" s="12" t="s">
        <v>120</v>
      </c>
      <c r="K1106" s="14" t="n">
        <v>11148</v>
      </c>
      <c r="L1106" s="14" t="n">
        <v>2014</v>
      </c>
      <c r="M1106" s="14" t="n">
        <v>9</v>
      </c>
      <c r="N1106" s="11" t="n">
        <v>0.002</v>
      </c>
      <c r="O1106" s="11" t="n">
        <v>0.35</v>
      </c>
      <c r="P1106" s="11" t="n">
        <v>3.15</v>
      </c>
      <c r="Q1106" s="25"/>
    </row>
    <row r="1107" ht="22.5" customHeight="1">
      <c r="A1107" s="77"/>
      <c r="B1107" s="33"/>
      <c r="C1107" s="12"/>
      <c r="D1107" s="19"/>
      <c r="E1107" s="19"/>
      <c r="F1107" s="19"/>
      <c r="G1107" s="28"/>
      <c r="H1107" s="19"/>
      <c r="I1107" s="19"/>
      <c r="J1107" s="12" t="s">
        <v>121</v>
      </c>
      <c r="K1107" s="14" t="n">
        <v>44136</v>
      </c>
      <c r="L1107" s="14" t="n">
        <v>6819</v>
      </c>
      <c r="M1107" s="14" t="n">
        <v>53</v>
      </c>
      <c r="N1107" s="11" t="n">
        <v>0.003</v>
      </c>
      <c r="O1107" s="11" t="n">
        <v>0.35</v>
      </c>
      <c r="P1107" s="11" t="n">
        <v>18.55</v>
      </c>
      <c r="Q1107" s="25"/>
    </row>
    <row r="1108" ht="22.5" customHeight="1">
      <c r="A1108" s="77"/>
      <c r="B1108" s="33"/>
      <c r="C1108" s="12" t="n">
        <v>91550294</v>
      </c>
      <c r="D1108" s="12" t="s">
        <v>87</v>
      </c>
      <c r="E1108" s="12" t="s">
        <v>34</v>
      </c>
      <c r="F1108" s="12" t="s">
        <v>15</v>
      </c>
      <c r="G1108" s="23" t="n">
        <v>0.8</v>
      </c>
      <c r="H1108" s="12" t="n">
        <v>30</v>
      </c>
      <c r="I1108" s="20" t="n">
        <f>G1108*H1108*7</f>
        <v>168</v>
      </c>
      <c r="J1108" s="12" t="s">
        <v>119</v>
      </c>
      <c r="K1108" s="14" t="n">
        <v>57</v>
      </c>
      <c r="L1108" s="14" t="n">
        <v>0</v>
      </c>
      <c r="M1108" s="14" t="n">
        <v>0</v>
      </c>
      <c r="N1108" s="11" t="n">
        <v>0</v>
      </c>
      <c r="O1108" s="11" t="n">
        <v>0</v>
      </c>
      <c r="P1108" s="11" t="n">
        <v>0</v>
      </c>
      <c r="Q1108" s="22" t="n">
        <f>M1110/H1108</f>
        <v>0</v>
      </c>
    </row>
    <row r="1109" ht="22.5" customHeight="1">
      <c r="A1109" s="77"/>
      <c r="B1109" s="33"/>
      <c r="C1109" s="12"/>
      <c r="D1109" s="19"/>
      <c r="E1109" s="19"/>
      <c r="F1109" s="19"/>
      <c r="G1109" s="28"/>
      <c r="H1109" s="19"/>
      <c r="I1109" s="19"/>
      <c r="J1109" s="12" t="s">
        <v>120</v>
      </c>
      <c r="K1109" s="14" t="n">
        <v>1752</v>
      </c>
      <c r="L1109" s="14" t="n">
        <v>5</v>
      </c>
      <c r="M1109" s="14" t="n">
        <v>0</v>
      </c>
      <c r="N1109" s="11" t="n">
        <v>0</v>
      </c>
      <c r="O1109" s="11" t="n">
        <v>0</v>
      </c>
      <c r="P1109" s="11" t="n">
        <v>0</v>
      </c>
      <c r="Q1109" s="25"/>
      <c r="R1109" s="4" t="s">
        <v>143</v>
      </c>
    </row>
    <row r="1110" ht="22.5" customHeight="1">
      <c r="A1110" s="77"/>
      <c r="B1110" s="33"/>
      <c r="C1110" s="12"/>
      <c r="D1110" s="19"/>
      <c r="E1110" s="19"/>
      <c r="F1110" s="19"/>
      <c r="G1110" s="28"/>
      <c r="H1110" s="19"/>
      <c r="I1110" s="19"/>
      <c r="J1110" s="12" t="s">
        <v>121</v>
      </c>
      <c r="K1110" s="14" t="n">
        <v>3631</v>
      </c>
      <c r="L1110" s="14" t="n">
        <v>8</v>
      </c>
      <c r="M1110" s="14" t="n">
        <v>0</v>
      </c>
      <c r="N1110" s="11" t="n">
        <v>0</v>
      </c>
      <c r="O1110" s="11" t="n">
        <v>0</v>
      </c>
      <c r="P1110" s="11" t="n">
        <v>0</v>
      </c>
      <c r="Q1110" s="25"/>
    </row>
    <row r="1111" ht="22.5" customHeight="1">
      <c r="A1111" s="77"/>
      <c r="B1111" s="33"/>
      <c r="C1111" s="12" t="n">
        <v>9333145</v>
      </c>
      <c r="D1111" s="12" t="s">
        <v>57</v>
      </c>
      <c r="E1111" s="12" t="s">
        <v>14</v>
      </c>
      <c r="F1111" s="12" t="s">
        <v>26</v>
      </c>
      <c r="G1111" s="23" t="n">
        <v>0.38</v>
      </c>
      <c r="H1111" s="12" t="n">
        <v>200</v>
      </c>
      <c r="I1111" s="20" t="n">
        <f>G1111*H1111*7</f>
        <v>532</v>
      </c>
      <c r="J1111" s="12" t="s">
        <v>119</v>
      </c>
      <c r="K1111" s="14" t="n">
        <v>55010</v>
      </c>
      <c r="L1111" s="14" t="n">
        <v>472</v>
      </c>
      <c r="M1111" s="14" t="n">
        <v>11</v>
      </c>
      <c r="N1111" s="11" t="n">
        <v>0.01</v>
      </c>
      <c r="O1111" s="11" t="n">
        <v>0.31</v>
      </c>
      <c r="P1111" s="11" t="n">
        <v>3.39</v>
      </c>
      <c r="Q1111" s="22" t="n">
        <f>M1113/H1111</f>
        <v>0.715</v>
      </c>
    </row>
    <row r="1112" ht="22.5" customHeight="1">
      <c r="A1112" s="77"/>
      <c r="B1112" s="33"/>
      <c r="C1112" s="12"/>
      <c r="D1112" s="19"/>
      <c r="E1112" s="19"/>
      <c r="F1112" s="19"/>
      <c r="G1112" s="28"/>
      <c r="H1112" s="19"/>
      <c r="I1112" s="19"/>
      <c r="J1112" s="12" t="s">
        <v>120</v>
      </c>
      <c r="K1112" s="14" t="n">
        <v>492397</v>
      </c>
      <c r="L1112" s="14" t="n">
        <v>3771</v>
      </c>
      <c r="M1112" s="14" t="n">
        <v>107</v>
      </c>
      <c r="N1112" s="11" t="n">
        <v>0.01</v>
      </c>
      <c r="O1112" s="11" t="n">
        <v>0.33</v>
      </c>
      <c r="P1112" s="11" t="n">
        <v>34.86</v>
      </c>
      <c r="Q1112" s="25"/>
    </row>
    <row r="1113" ht="22.5" customHeight="1">
      <c r="A1113" s="77"/>
      <c r="B1113" s="33"/>
      <c r="C1113" s="12"/>
      <c r="D1113" s="19"/>
      <c r="E1113" s="19"/>
      <c r="F1113" s="19"/>
      <c r="G1113" s="28"/>
      <c r="H1113" s="19"/>
      <c r="I1113" s="19"/>
      <c r="J1113" s="12" t="s">
        <v>121</v>
      </c>
      <c r="K1113" s="14" t="n">
        <v>640840</v>
      </c>
      <c r="L1113" s="14" t="n">
        <v>4811</v>
      </c>
      <c r="M1113" s="14" t="n">
        <v>143</v>
      </c>
      <c r="N1113" s="11" t="n">
        <v>0.01</v>
      </c>
      <c r="O1113" s="11" t="n">
        <v>0.33</v>
      </c>
      <c r="P1113" s="11" t="n">
        <v>42.9</v>
      </c>
      <c r="Q1113" s="25"/>
    </row>
    <row r="1114" ht="22.5" customHeight="1">
      <c r="A1114" s="77"/>
      <c r="B1114" s="33"/>
      <c r="C1114" s="12" t="n">
        <v>91557347</v>
      </c>
      <c r="D1114" s="12" t="s">
        <v>58</v>
      </c>
      <c r="E1114" s="12" t="s">
        <v>14</v>
      </c>
      <c r="F1114" s="12" t="s">
        <v>15</v>
      </c>
      <c r="G1114" s="23" t="n">
        <v>0.5</v>
      </c>
      <c r="H1114" s="12" t="n">
        <v>50</v>
      </c>
      <c r="I1114" s="20" t="n">
        <f>G1114*H1114*7</f>
        <v>175</v>
      </c>
      <c r="J1114" s="12" t="s">
        <v>119</v>
      </c>
      <c r="K1114" s="14" t="n">
        <v>1054</v>
      </c>
      <c r="L1114" s="14" t="n">
        <v>213</v>
      </c>
      <c r="M1114" s="14" t="n">
        <v>1</v>
      </c>
      <c r="N1114" s="11" t="n">
        <v>0.004</v>
      </c>
      <c r="O1114" s="11" t="n">
        <v>0.8</v>
      </c>
      <c r="P1114" s="11" t="n">
        <v>0.8</v>
      </c>
      <c r="Q1114" s="22" t="n">
        <f>M1116/H1114</f>
        <v>0.52</v>
      </c>
    </row>
    <row r="1115" ht="22.5" customHeight="1">
      <c r="A1115" s="77"/>
      <c r="B1115" s="33"/>
      <c r="C1115" s="12"/>
      <c r="D1115" s="19"/>
      <c r="E1115" s="19"/>
      <c r="F1115" s="19"/>
      <c r="G1115" s="28"/>
      <c r="H1115" s="19"/>
      <c r="I1115" s="19"/>
      <c r="J1115" s="12" t="s">
        <v>120</v>
      </c>
      <c r="K1115" s="14" t="n">
        <v>31072</v>
      </c>
      <c r="L1115" s="14" t="n">
        <v>5181</v>
      </c>
      <c r="M1115" s="14" t="n">
        <v>12</v>
      </c>
      <c r="N1115" s="11" t="n">
        <v>0.002</v>
      </c>
      <c r="O1115" s="11" t="n">
        <v>0.8</v>
      </c>
      <c r="P1115" s="11" t="n">
        <v>9.6</v>
      </c>
      <c r="Q1115" s="25"/>
    </row>
    <row r="1116" ht="22.5" customHeight="1">
      <c r="A1116" s="77"/>
      <c r="B1116" s="33"/>
      <c r="C1116" s="12"/>
      <c r="D1116" s="19"/>
      <c r="E1116" s="19"/>
      <c r="F1116" s="19"/>
      <c r="G1116" s="28"/>
      <c r="H1116" s="19"/>
      <c r="I1116" s="19"/>
      <c r="J1116" s="12" t="s">
        <v>121</v>
      </c>
      <c r="K1116" s="14" t="n">
        <v>81738</v>
      </c>
      <c r="L1116" s="14" t="n">
        <v>14447</v>
      </c>
      <c r="M1116" s="14" t="n">
        <v>26</v>
      </c>
      <c r="N1116" s="11" t="n">
        <v>0.001</v>
      </c>
      <c r="O1116" s="11" t="n">
        <v>0.8</v>
      </c>
      <c r="P1116" s="11" t="n">
        <v>20.8</v>
      </c>
      <c r="Q1116" s="25"/>
    </row>
    <row r="1117" ht="22.5" customHeight="1">
      <c r="A1117" s="77"/>
      <c r="B1117" s="33"/>
      <c r="C1117" s="12" t="n">
        <v>12115625</v>
      </c>
      <c r="D1117" s="12" t="s">
        <v>59</v>
      </c>
      <c r="E1117" s="12" t="s">
        <v>14</v>
      </c>
      <c r="F1117" s="12" t="s">
        <v>15</v>
      </c>
      <c r="G1117" s="23" t="n">
        <v>0.3</v>
      </c>
      <c r="H1117" s="12" t="n">
        <v>50</v>
      </c>
      <c r="I1117" s="20" t="n">
        <f>G1117*H1117*7</f>
        <v>105</v>
      </c>
      <c r="J1117" s="12" t="s">
        <v>119</v>
      </c>
      <c r="K1117" s="14" t="n">
        <v>259</v>
      </c>
      <c r="L1117" s="14" t="n">
        <v>2</v>
      </c>
      <c r="M1117" s="14" t="n">
        <v>0</v>
      </c>
      <c r="N1117" s="11" t="n">
        <v>0</v>
      </c>
      <c r="O1117" s="11" t="n">
        <v>0</v>
      </c>
      <c r="P1117" s="11" t="n">
        <v>0</v>
      </c>
      <c r="Q1117" s="22" t="n">
        <f>M1119/H1117</f>
        <v>0</v>
      </c>
    </row>
    <row r="1118" ht="22.5" customHeight="1">
      <c r="A1118" s="77"/>
      <c r="B1118" s="33"/>
      <c r="C1118" s="12"/>
      <c r="D1118" s="19"/>
      <c r="E1118" s="19"/>
      <c r="F1118" s="19"/>
      <c r="G1118" s="28"/>
      <c r="H1118" s="19"/>
      <c r="I1118" s="19"/>
      <c r="J1118" s="12" t="s">
        <v>120</v>
      </c>
      <c r="K1118" s="14" t="n">
        <v>3598</v>
      </c>
      <c r="L1118" s="14" t="n">
        <v>52</v>
      </c>
      <c r="M1118" s="14" t="n">
        <v>0</v>
      </c>
      <c r="N1118" s="11" t="n">
        <v>0</v>
      </c>
      <c r="O1118" s="11" t="n">
        <v>0</v>
      </c>
      <c r="P1118" s="11" t="n">
        <v>0</v>
      </c>
      <c r="Q1118" s="25"/>
    </row>
    <row r="1119" ht="22.5" customHeight="1">
      <c r="A1119" s="77"/>
      <c r="B1119" s="33"/>
      <c r="C1119" s="12"/>
      <c r="D1119" s="19"/>
      <c r="E1119" s="19"/>
      <c r="F1119" s="19"/>
      <c r="G1119" s="28"/>
      <c r="H1119" s="19"/>
      <c r="I1119" s="19"/>
      <c r="J1119" s="12" t="s">
        <v>121</v>
      </c>
      <c r="K1119" s="14" t="n">
        <v>4124</v>
      </c>
      <c r="L1119" s="14" t="n">
        <v>140</v>
      </c>
      <c r="M1119" s="14" t="n">
        <v>0</v>
      </c>
      <c r="N1119" s="11" t="n">
        <v>0</v>
      </c>
      <c r="O1119" s="11" t="n">
        <v>0</v>
      </c>
      <c r="P1119" s="11" t="n">
        <v>0</v>
      </c>
      <c r="Q1119" s="25"/>
    </row>
    <row r="1120" ht="22.5" customHeight="1">
      <c r="A1120" s="77"/>
      <c r="B1120" s="33"/>
      <c r="C1120" s="12" t="n">
        <v>91564897</v>
      </c>
      <c r="D1120" s="12" t="s">
        <v>33</v>
      </c>
      <c r="E1120" s="12" t="s">
        <v>56</v>
      </c>
      <c r="F1120" s="12" t="s">
        <v>15</v>
      </c>
      <c r="G1120" s="23" t="n">
        <v>0.15</v>
      </c>
      <c r="H1120" s="12" t="n">
        <v>100</v>
      </c>
      <c r="I1120" s="20" t="n">
        <f>G1120*H1120*7</f>
        <v>105</v>
      </c>
      <c r="J1120" s="12" t="s">
        <v>119</v>
      </c>
      <c r="K1120" s="14" t="n">
        <v>104</v>
      </c>
      <c r="L1120" s="14" t="n">
        <v>3</v>
      </c>
      <c r="M1120" s="14" t="n">
        <v>0</v>
      </c>
      <c r="N1120" s="11" t="n">
        <v>0</v>
      </c>
      <c r="O1120" s="11" t="n">
        <v>0</v>
      </c>
      <c r="P1120" s="11" t="n">
        <v>0</v>
      </c>
      <c r="Q1120" s="22" t="n">
        <f>M1122/H1120</f>
        <v>0</v>
      </c>
    </row>
    <row r="1121" ht="22.5" customHeight="1">
      <c r="A1121" s="77"/>
      <c r="B1121" s="33"/>
      <c r="C1121" s="12"/>
      <c r="D1121" s="19"/>
      <c r="E1121" s="19"/>
      <c r="F1121" s="19"/>
      <c r="G1121" s="28"/>
      <c r="H1121" s="19"/>
      <c r="I1121" s="19"/>
      <c r="J1121" s="12" t="s">
        <v>120</v>
      </c>
      <c r="K1121" s="14" t="n">
        <v>4383</v>
      </c>
      <c r="L1121" s="14" t="n">
        <v>91</v>
      </c>
      <c r="M1121" s="14" t="n">
        <v>0</v>
      </c>
      <c r="N1121" s="11" t="n">
        <v>0</v>
      </c>
      <c r="O1121" s="11" t="n">
        <v>0</v>
      </c>
      <c r="P1121" s="11" t="n">
        <v>0</v>
      </c>
      <c r="Q1121" s="25"/>
    </row>
    <row r="1122" ht="22.5" customHeight="1">
      <c r="A1122" s="77"/>
      <c r="B1122" s="33"/>
      <c r="C1122" s="12"/>
      <c r="D1122" s="19"/>
      <c r="E1122" s="19"/>
      <c r="F1122" s="19"/>
      <c r="G1122" s="28"/>
      <c r="H1122" s="19"/>
      <c r="I1122" s="19"/>
      <c r="J1122" s="12" t="s">
        <v>121</v>
      </c>
      <c r="K1122" s="14" t="n">
        <v>6348</v>
      </c>
      <c r="L1122" s="14" t="n">
        <v>121</v>
      </c>
      <c r="M1122" s="14" t="n">
        <v>0</v>
      </c>
      <c r="N1122" s="11" t="n">
        <v>0</v>
      </c>
      <c r="O1122" s="11" t="n">
        <v>0</v>
      </c>
      <c r="P1122" s="11" t="n">
        <v>0</v>
      </c>
      <c r="Q1122" s="25"/>
    </row>
    <row r="1123" ht="22.5" customHeight="1">
      <c r="A1123" s="77"/>
      <c r="B1123" s="33"/>
      <c r="C1123" s="12" t="n">
        <v>91564896</v>
      </c>
      <c r="D1123" s="12" t="s">
        <v>60</v>
      </c>
      <c r="E1123" s="12" t="s">
        <v>14</v>
      </c>
      <c r="F1123" s="12" t="s">
        <v>15</v>
      </c>
      <c r="G1123" s="23" t="n">
        <v>0.35</v>
      </c>
      <c r="H1123" s="12" t="n">
        <v>60</v>
      </c>
      <c r="I1123" s="20" t="n">
        <f>G1123*H1123*7</f>
        <v>147</v>
      </c>
      <c r="J1123" s="12" t="s">
        <v>119</v>
      </c>
      <c r="K1123" s="14" t="n">
        <v>517</v>
      </c>
      <c r="L1123" s="14" t="n">
        <v>68</v>
      </c>
      <c r="M1123" s="14" t="n">
        <v>1</v>
      </c>
      <c r="N1123" s="11" t="n">
        <v>0.005</v>
      </c>
      <c r="O1123" s="11" t="n">
        <v>0.35</v>
      </c>
      <c r="P1123" s="11" t="n">
        <v>0.35</v>
      </c>
      <c r="Q1123" s="22" t="n">
        <f>M1125/H1123</f>
        <v>0.766666666666667</v>
      </c>
    </row>
    <row r="1124" ht="22.5" customHeight="1">
      <c r="A1124" s="77"/>
      <c r="B1124" s="33"/>
      <c r="C1124" s="12"/>
      <c r="D1124" s="19"/>
      <c r="E1124" s="19"/>
      <c r="F1124" s="19"/>
      <c r="G1124" s="28"/>
      <c r="H1124" s="19"/>
      <c r="I1124" s="19"/>
      <c r="J1124" s="12" t="s">
        <v>120</v>
      </c>
      <c r="K1124" s="14" t="n">
        <v>25494</v>
      </c>
      <c r="L1124" s="14" t="n">
        <v>4390</v>
      </c>
      <c r="M1124" s="14" t="n">
        <v>22</v>
      </c>
      <c r="N1124" s="11" t="n">
        <v>0.002</v>
      </c>
      <c r="O1124" s="11" t="n">
        <v>0.35</v>
      </c>
      <c r="P1124" s="11" t="n">
        <v>7.7</v>
      </c>
      <c r="Q1124" s="25"/>
    </row>
    <row r="1125" ht="22.5" customHeight="1">
      <c r="A1125" s="77"/>
      <c r="B1125" s="33"/>
      <c r="C1125" s="12"/>
      <c r="D1125" s="19"/>
      <c r="E1125" s="19"/>
      <c r="F1125" s="19"/>
      <c r="G1125" s="28"/>
      <c r="H1125" s="19"/>
      <c r="I1125" s="19"/>
      <c r="J1125" s="12" t="s">
        <v>121</v>
      </c>
      <c r="K1125" s="14" t="n">
        <v>56825</v>
      </c>
      <c r="L1125" s="14" t="n">
        <v>8382</v>
      </c>
      <c r="M1125" s="14" t="n">
        <v>46</v>
      </c>
      <c r="N1125" s="11" t="n">
        <v>0.002</v>
      </c>
      <c r="O1125" s="11" t="n">
        <v>0.35</v>
      </c>
      <c r="P1125" s="11" t="n">
        <v>16.1</v>
      </c>
      <c r="Q1125" s="25"/>
    </row>
    <row r="1126" ht="22.5" customHeight="1">
      <c r="A1126" s="77"/>
      <c r="B1126" s="75" t="s">
        <v>131</v>
      </c>
      <c r="C1126" s="12" t="n">
        <v>91399439</v>
      </c>
      <c r="D1126" s="12" t="s">
        <v>64</v>
      </c>
      <c r="E1126" s="12" t="s">
        <v>29</v>
      </c>
      <c r="F1126" s="12" t="s">
        <v>15</v>
      </c>
      <c r="G1126" s="23" t="n">
        <v>0.1</v>
      </c>
      <c r="H1126" s="12" t="n">
        <v>200</v>
      </c>
      <c r="I1126" s="20" t="n">
        <f>G1126*H1126*7</f>
        <v>140</v>
      </c>
      <c r="J1126" s="12" t="s">
        <v>119</v>
      </c>
      <c r="K1126" s="16" t="n">
        <v>962</v>
      </c>
      <c r="L1126" s="14" t="n">
        <v>41</v>
      </c>
      <c r="M1126" s="16" t="n">
        <v>1</v>
      </c>
      <c r="N1126" s="11" t="n">
        <v>0.002</v>
      </c>
      <c r="O1126" s="11" t="n">
        <v>0.1</v>
      </c>
      <c r="P1126" s="11" t="n">
        <v>0.1</v>
      </c>
      <c r="Q1126" s="22" t="n">
        <f>M1128/H1126</f>
        <v>0.17</v>
      </c>
    </row>
    <row r="1127" ht="22.5" customHeight="1">
      <c r="A1127" s="77"/>
      <c r="B1127" s="33"/>
      <c r="C1127" s="12"/>
      <c r="D1127" s="19"/>
      <c r="E1127" s="19"/>
      <c r="F1127" s="19"/>
      <c r="G1127" s="28"/>
      <c r="H1127" s="19"/>
      <c r="I1127" s="19"/>
      <c r="J1127" s="12" t="s">
        <v>120</v>
      </c>
      <c r="K1127" s="16" t="n">
        <v>121939</v>
      </c>
      <c r="L1127" s="14" t="n">
        <v>9911</v>
      </c>
      <c r="M1127" s="16" t="n">
        <v>33</v>
      </c>
      <c r="N1127" s="11" t="n">
        <v>0</v>
      </c>
      <c r="O1127" s="11" t="n">
        <v>0.1</v>
      </c>
      <c r="P1127" s="11" t="n">
        <v>3.3</v>
      </c>
      <c r="Q1127" s="25"/>
    </row>
    <row r="1128" ht="22.5" customHeight="1">
      <c r="A1128" s="77"/>
      <c r="B1128" s="33"/>
      <c r="C1128" s="12"/>
      <c r="D1128" s="19"/>
      <c r="E1128" s="19"/>
      <c r="F1128" s="19"/>
      <c r="G1128" s="28"/>
      <c r="H1128" s="19"/>
      <c r="I1128" s="19"/>
      <c r="J1128" s="12" t="s">
        <v>121</v>
      </c>
      <c r="K1128" s="16" t="n">
        <v>207705</v>
      </c>
      <c r="L1128" s="14" t="n">
        <v>13544</v>
      </c>
      <c r="M1128" s="10" t="n">
        <v>34</v>
      </c>
      <c r="N1128" s="11" t="n">
        <v>0</v>
      </c>
      <c r="O1128" s="11" t="n">
        <v>0.1</v>
      </c>
      <c r="P1128" s="11" t="n">
        <v>3.4</v>
      </c>
      <c r="Q1128" s="25"/>
    </row>
    <row r="1129" ht="22.5" customHeight="1">
      <c r="A1129" s="77"/>
      <c r="B1129" s="33"/>
      <c r="C1129" s="12" t="n">
        <v>91399437</v>
      </c>
      <c r="D1129" s="12" t="s">
        <v>65</v>
      </c>
      <c r="E1129" s="12" t="s">
        <v>63</v>
      </c>
      <c r="F1129" s="12" t="s">
        <v>15</v>
      </c>
      <c r="G1129" s="23" t="n">
        <v>0.15</v>
      </c>
      <c r="H1129" s="12" t="n">
        <v>50</v>
      </c>
      <c r="I1129" s="20" t="n">
        <f>G1129*H1129*7</f>
        <v>52.5</v>
      </c>
      <c r="J1129" s="12" t="s">
        <v>119</v>
      </c>
      <c r="K1129" s="16" t="n">
        <v>153</v>
      </c>
      <c r="L1129" s="14" t="n">
        <v>58</v>
      </c>
      <c r="M1129" s="14" t="n">
        <v>0</v>
      </c>
      <c r="N1129" s="11" t="n">
        <v>0</v>
      </c>
      <c r="O1129" s="11" t="n">
        <v>0</v>
      </c>
      <c r="P1129" s="11" t="n">
        <v>0</v>
      </c>
      <c r="Q1129" s="22" t="n">
        <f>M1131/H1129</f>
        <v>1</v>
      </c>
    </row>
    <row r="1130" ht="22.5" customHeight="1">
      <c r="A1130" s="77"/>
      <c r="B1130" s="33"/>
      <c r="C1130" s="12"/>
      <c r="D1130" s="19"/>
      <c r="E1130" s="19"/>
      <c r="F1130" s="19"/>
      <c r="G1130" s="28"/>
      <c r="H1130" s="19"/>
      <c r="I1130" s="19"/>
      <c r="J1130" s="12" t="s">
        <v>120</v>
      </c>
      <c r="K1130" s="16" t="n">
        <v>7883</v>
      </c>
      <c r="L1130" s="14" t="n">
        <v>4087</v>
      </c>
      <c r="M1130" s="14" t="n">
        <v>50</v>
      </c>
      <c r="N1130" s="11" t="n">
        <v>0.002</v>
      </c>
      <c r="O1130" s="11" t="n">
        <v>0.15</v>
      </c>
      <c r="P1130" s="11" t="n">
        <v>7.5</v>
      </c>
      <c r="Q1130" s="25"/>
    </row>
    <row r="1131" ht="22.5" customHeight="1">
      <c r="A1131" s="77"/>
      <c r="B1131" s="33"/>
      <c r="C1131" s="12"/>
      <c r="D1131" s="19"/>
      <c r="E1131" s="19"/>
      <c r="F1131" s="19"/>
      <c r="G1131" s="28"/>
      <c r="H1131" s="19"/>
      <c r="I1131" s="19"/>
      <c r="J1131" s="12" t="s">
        <v>121</v>
      </c>
      <c r="K1131" s="16" t="n">
        <v>13394</v>
      </c>
      <c r="L1131" s="14" t="n">
        <v>6313</v>
      </c>
      <c r="M1131" s="14" t="n">
        <v>50</v>
      </c>
      <c r="N1131" s="11" t="n">
        <v>0.001</v>
      </c>
      <c r="O1131" s="11" t="n">
        <v>0.15</v>
      </c>
      <c r="P1131" s="11" t="n">
        <v>7.5</v>
      </c>
      <c r="Q1131" s="25"/>
    </row>
    <row r="1132" ht="22.5" customHeight="1">
      <c r="A1132" s="77"/>
      <c r="B1132" s="33"/>
      <c r="C1132" s="12" t="n">
        <v>5556054</v>
      </c>
      <c r="D1132" s="12" t="s">
        <v>66</v>
      </c>
      <c r="E1132" s="12" t="s">
        <v>39</v>
      </c>
      <c r="F1132" s="12" t="s">
        <v>15</v>
      </c>
      <c r="G1132" s="23" t="n">
        <v>0.8</v>
      </c>
      <c r="H1132" s="12" t="n">
        <v>100</v>
      </c>
      <c r="I1132" s="20" t="n">
        <f>G1132*H1132*7</f>
        <v>560</v>
      </c>
      <c r="J1132" s="12" t="s">
        <v>119</v>
      </c>
      <c r="K1132" s="16" t="n">
        <v>483</v>
      </c>
      <c r="L1132" s="14" t="n">
        <v>17</v>
      </c>
      <c r="M1132" s="14" t="n">
        <v>0</v>
      </c>
      <c r="N1132" s="11" t="n">
        <v>0</v>
      </c>
      <c r="O1132" s="11" t="n">
        <v>0</v>
      </c>
      <c r="P1132" s="11" t="n">
        <v>0</v>
      </c>
      <c r="Q1132" s="22" t="n">
        <f>M1134/H1132</f>
        <v>0.04</v>
      </c>
    </row>
    <row r="1133" ht="22.5" customHeight="1">
      <c r="A1133" s="77"/>
      <c r="B1133" s="33"/>
      <c r="C1133" s="12"/>
      <c r="D1133" s="19"/>
      <c r="E1133" s="19"/>
      <c r="F1133" s="19"/>
      <c r="G1133" s="28"/>
      <c r="H1133" s="19"/>
      <c r="I1133" s="19"/>
      <c r="J1133" s="12" t="s">
        <v>120</v>
      </c>
      <c r="K1133" s="16" t="n">
        <v>6733</v>
      </c>
      <c r="L1133" s="14" t="n">
        <v>355</v>
      </c>
      <c r="M1133" s="16" t="n">
        <v>1</v>
      </c>
      <c r="N1133" s="11" t="n">
        <v>0.002</v>
      </c>
      <c r="O1133" s="11" t="n">
        <v>0.75</v>
      </c>
      <c r="P1133" s="11" t="n">
        <v>0.75</v>
      </c>
      <c r="Q1133" s="25"/>
    </row>
    <row r="1134" ht="22.5" customHeight="1">
      <c r="A1134" s="77"/>
      <c r="B1134" s="33"/>
      <c r="C1134" s="12"/>
      <c r="D1134" s="19"/>
      <c r="E1134" s="19"/>
      <c r="F1134" s="19"/>
      <c r="G1134" s="28"/>
      <c r="H1134" s="19"/>
      <c r="I1134" s="19"/>
      <c r="J1134" s="12" t="s">
        <v>121</v>
      </c>
      <c r="K1134" s="16" t="n">
        <v>12859</v>
      </c>
      <c r="L1134" s="14" t="n">
        <v>600</v>
      </c>
      <c r="M1134" s="16" t="n">
        <v>4</v>
      </c>
      <c r="N1134" s="11" t="n">
        <v>0.011</v>
      </c>
      <c r="O1134" s="11" t="n">
        <v>1.717</v>
      </c>
      <c r="P1134" s="11" t="n">
        <v>6.87</v>
      </c>
      <c r="Q1134" s="25"/>
    </row>
    <row r="1135" ht="22.5" customHeight="1">
      <c r="A1135" s="77"/>
      <c r="B1135" s="33"/>
      <c r="C1135" s="12" t="n">
        <v>8628042</v>
      </c>
      <c r="D1135" s="12" t="s">
        <v>30</v>
      </c>
      <c r="E1135" s="12" t="s">
        <v>14</v>
      </c>
      <c r="F1135" s="12" t="s">
        <v>26</v>
      </c>
      <c r="G1135" s="23" t="n">
        <v>0.48</v>
      </c>
      <c r="H1135" s="12" t="n">
        <v>500</v>
      </c>
      <c r="I1135" s="20" t="n">
        <f>G1135*H1135*7</f>
        <v>1680</v>
      </c>
      <c r="J1135" s="12" t="s">
        <v>119</v>
      </c>
      <c r="K1135" s="16" t="n">
        <v>6515</v>
      </c>
      <c r="L1135" s="14" t="n">
        <v>3190</v>
      </c>
      <c r="M1135" s="16" t="n">
        <v>40</v>
      </c>
      <c r="N1135" s="11" t="n">
        <v>0.01</v>
      </c>
      <c r="O1135" s="11" t="n">
        <v>0.71</v>
      </c>
      <c r="P1135" s="11" t="n">
        <v>28.4</v>
      </c>
      <c r="Q1135" s="22" t="n">
        <f>M1137/H1135</f>
        <v>1.078</v>
      </c>
    </row>
    <row r="1136" ht="22.5" customHeight="1">
      <c r="A1136" s="77"/>
      <c r="B1136" s="33"/>
      <c r="C1136" s="12"/>
      <c r="D1136" s="19"/>
      <c r="E1136" s="19"/>
      <c r="F1136" s="19"/>
      <c r="G1136" s="28"/>
      <c r="H1136" s="19"/>
      <c r="I1136" s="19"/>
      <c r="J1136" s="12" t="s">
        <v>120</v>
      </c>
      <c r="K1136" s="16" t="n">
        <v>30141</v>
      </c>
      <c r="L1136" s="14" t="n">
        <v>13816</v>
      </c>
      <c r="M1136" s="16" t="n">
        <v>293</v>
      </c>
      <c r="N1136" s="11" t="n">
        <v>0.01</v>
      </c>
      <c r="O1136" s="11" t="n">
        <v>0.43</v>
      </c>
      <c r="P1136" s="11" t="n">
        <v>127.16</v>
      </c>
      <c r="Q1136" s="25"/>
    </row>
    <row r="1137" ht="22.5" customHeight="1">
      <c r="A1137" s="77"/>
      <c r="B1137" s="33"/>
      <c r="C1137" s="12"/>
      <c r="D1137" s="19"/>
      <c r="E1137" s="19"/>
      <c r="F1137" s="19"/>
      <c r="G1137" s="28"/>
      <c r="H1137" s="19"/>
      <c r="I1137" s="19"/>
      <c r="J1137" s="12" t="s">
        <v>121</v>
      </c>
      <c r="K1137" s="16" t="n">
        <v>152204</v>
      </c>
      <c r="L1137" s="14" t="n">
        <v>22165</v>
      </c>
      <c r="M1137" s="10" t="n">
        <v>539</v>
      </c>
      <c r="N1137" s="11" t="n">
        <v>0.01</v>
      </c>
      <c r="O1137" s="11" t="n">
        <v>0.3</v>
      </c>
      <c r="P1137" s="11" t="n">
        <v>162.49</v>
      </c>
      <c r="Q1137" s="25"/>
    </row>
    <row r="1138" ht="22.5" customHeight="1">
      <c r="A1138" s="77"/>
      <c r="B1138" s="33"/>
      <c r="C1138" s="12" t="n">
        <v>9297014</v>
      </c>
      <c r="D1138" s="12" t="s">
        <v>13</v>
      </c>
      <c r="E1138" s="12" t="s">
        <v>14</v>
      </c>
      <c r="F1138" s="12" t="s">
        <v>26</v>
      </c>
      <c r="G1138" s="23" t="n">
        <v>0.19</v>
      </c>
      <c r="H1138" s="12" t="n">
        <v>300</v>
      </c>
      <c r="I1138" s="20" t="n">
        <f>G1138*H1138*7</f>
        <v>399</v>
      </c>
      <c r="J1138" s="12" t="s">
        <v>119</v>
      </c>
      <c r="K1138" s="16" t="n">
        <v>2674</v>
      </c>
      <c r="L1138" s="14" t="n">
        <v>372</v>
      </c>
      <c r="M1138" s="16" t="n">
        <v>27</v>
      </c>
      <c r="N1138" s="11" t="n">
        <v>0.02</v>
      </c>
      <c r="O1138" s="11" t="n">
        <v>0.22</v>
      </c>
      <c r="P1138" s="11" t="n">
        <v>5.83</v>
      </c>
      <c r="Q1138" s="22" t="n">
        <f>M1140/H1138</f>
        <v>0.76</v>
      </c>
    </row>
    <row r="1139" ht="22.5" customHeight="1">
      <c r="A1139" s="77"/>
      <c r="B1139" s="33"/>
      <c r="C1139" s="12"/>
      <c r="D1139" s="19"/>
      <c r="E1139" s="19"/>
      <c r="F1139" s="19"/>
      <c r="G1139" s="28"/>
      <c r="H1139" s="19"/>
      <c r="I1139" s="19"/>
      <c r="J1139" s="12" t="s">
        <v>120</v>
      </c>
      <c r="K1139" s="16" t="n">
        <v>13656</v>
      </c>
      <c r="L1139" s="14" t="n">
        <v>1323</v>
      </c>
      <c r="M1139" s="10" t="n">
        <v>114</v>
      </c>
      <c r="N1139" s="11" t="n">
        <v>0.02</v>
      </c>
      <c r="O1139" s="11" t="n">
        <v>0.19</v>
      </c>
      <c r="P1139" s="11" t="n">
        <v>21.44</v>
      </c>
      <c r="Q1139" s="25"/>
    </row>
    <row r="1140" ht="22.5" customHeight="1">
      <c r="A1140" s="77"/>
      <c r="B1140" s="33"/>
      <c r="C1140" s="12"/>
      <c r="D1140" s="19"/>
      <c r="E1140" s="19"/>
      <c r="F1140" s="19"/>
      <c r="G1140" s="28"/>
      <c r="H1140" s="19"/>
      <c r="I1140" s="19"/>
      <c r="J1140" s="12" t="s">
        <v>121</v>
      </c>
      <c r="K1140" s="16" t="n">
        <v>29844</v>
      </c>
      <c r="L1140" s="14" t="n">
        <v>2622</v>
      </c>
      <c r="M1140" s="10" t="n">
        <v>228</v>
      </c>
      <c r="N1140" s="11" t="n">
        <v>0.02</v>
      </c>
      <c r="O1140" s="11" t="n">
        <v>0.18</v>
      </c>
      <c r="P1140" s="11" t="n">
        <v>40.04</v>
      </c>
      <c r="Q1140" s="25"/>
    </row>
    <row r="1141" ht="22.5" customHeight="1">
      <c r="A1141" s="77"/>
      <c r="B1141" s="33"/>
      <c r="C1141" s="12" t="n">
        <v>7815836</v>
      </c>
      <c r="D1141" s="12" t="s">
        <v>67</v>
      </c>
      <c r="E1141" s="12" t="s">
        <v>39</v>
      </c>
      <c r="F1141" s="12" t="s">
        <v>15</v>
      </c>
      <c r="G1141" s="23" t="n">
        <v>0.08</v>
      </c>
      <c r="H1141" s="12" t="n">
        <v>12000</v>
      </c>
      <c r="I1141" s="20" t="n">
        <f>G1141*H1141*7</f>
        <v>6720</v>
      </c>
      <c r="J1141" s="12" t="s">
        <v>119</v>
      </c>
      <c r="K1141" s="16" t="n">
        <v>15076</v>
      </c>
      <c r="L1141" s="14" t="n">
        <v>3436</v>
      </c>
      <c r="M1141" s="16" t="n">
        <v>140</v>
      </c>
      <c r="N1141" s="11" t="n">
        <v>0.004</v>
      </c>
      <c r="O1141" s="11" t="n">
        <v>0.099</v>
      </c>
      <c r="P1141" s="11" t="n">
        <v>13.87</v>
      </c>
      <c r="Q1141" s="22" t="n">
        <f>M1143/H1141</f>
        <v>0.32025</v>
      </c>
    </row>
    <row r="1142" ht="22.5" customHeight="1">
      <c r="A1142" s="77"/>
      <c r="B1142" s="33"/>
      <c r="C1142" s="12"/>
      <c r="D1142" s="19"/>
      <c r="E1142" s="19"/>
      <c r="F1142" s="19"/>
      <c r="G1142" s="28"/>
      <c r="H1142" s="19"/>
      <c r="I1142" s="19"/>
      <c r="J1142" s="12" t="s">
        <v>120</v>
      </c>
      <c r="K1142" s="16" t="n">
        <v>261527</v>
      </c>
      <c r="L1142" s="14" t="n">
        <v>67869</v>
      </c>
      <c r="M1142" s="16" t="n">
        <v>1700</v>
      </c>
      <c r="N1142" s="11" t="n">
        <v>0.002</v>
      </c>
      <c r="O1142" s="11" t="n">
        <v>0.098</v>
      </c>
      <c r="P1142" s="11" t="n">
        <v>166.94</v>
      </c>
      <c r="Q1142" s="25"/>
    </row>
    <row r="1143" ht="22.5" customHeight="1">
      <c r="A1143" s="77"/>
      <c r="B1143" s="33"/>
      <c r="C1143" s="12"/>
      <c r="D1143" s="19"/>
      <c r="E1143" s="19"/>
      <c r="F1143" s="19"/>
      <c r="G1143" s="28"/>
      <c r="H1143" s="19"/>
      <c r="I1143" s="19"/>
      <c r="J1143" s="12" t="s">
        <v>121</v>
      </c>
      <c r="K1143" s="16" t="n">
        <v>580214</v>
      </c>
      <c r="L1143" s="14" t="n">
        <v>154510</v>
      </c>
      <c r="M1143" s="16" t="n">
        <v>3843</v>
      </c>
      <c r="N1143" s="11" t="n">
        <v>0.002</v>
      </c>
      <c r="O1143" s="11" t="n">
        <v>0.099</v>
      </c>
      <c r="P1143" s="11" t="n">
        <v>379.015</v>
      </c>
      <c r="Q1143" s="25"/>
    </row>
    <row r="1144" ht="22.5" customHeight="1">
      <c r="A1144" s="77"/>
      <c r="B1144" s="33"/>
      <c r="C1144" s="12" t="n">
        <v>8312006</v>
      </c>
      <c r="D1144" s="12" t="s">
        <v>68</v>
      </c>
      <c r="E1144" s="12" t="s">
        <v>14</v>
      </c>
      <c r="F1144" s="12" t="s">
        <v>15</v>
      </c>
      <c r="G1144" s="23" t="n">
        <v>0.12</v>
      </c>
      <c r="H1144" s="13" t="n">
        <v>50</v>
      </c>
      <c r="I1144" s="20" t="n">
        <f>G1144*H1144*7</f>
        <v>42</v>
      </c>
      <c r="J1144" s="12" t="s">
        <v>119</v>
      </c>
      <c r="K1144" s="16" t="n">
        <v>18</v>
      </c>
      <c r="L1144" s="16" t="n">
        <v>3</v>
      </c>
      <c r="M1144" s="14" t="n">
        <v>0</v>
      </c>
      <c r="N1144" s="11" t="n">
        <v>0</v>
      </c>
      <c r="O1144" s="11" t="n">
        <v>0</v>
      </c>
      <c r="P1144" s="11" t="n">
        <v>0</v>
      </c>
      <c r="Q1144" s="22" t="n">
        <f>M1146/H1144</f>
        <v>0.48</v>
      </c>
    </row>
    <row r="1145" ht="22.5" customHeight="1">
      <c r="A1145" s="77"/>
      <c r="B1145" s="33"/>
      <c r="C1145" s="12"/>
      <c r="D1145" s="19"/>
      <c r="E1145" s="19"/>
      <c r="F1145" s="19"/>
      <c r="G1145" s="28"/>
      <c r="H1145" s="28"/>
      <c r="I1145" s="19"/>
      <c r="J1145" s="12" t="s">
        <v>120</v>
      </c>
      <c r="K1145" s="16" t="n">
        <v>7582</v>
      </c>
      <c r="L1145" s="14" t="n">
        <v>1694</v>
      </c>
      <c r="M1145" s="16" t="n">
        <v>20</v>
      </c>
      <c r="N1145" s="11" t="n">
        <v>0.001</v>
      </c>
      <c r="O1145" s="11" t="n">
        <v>0.12</v>
      </c>
      <c r="P1145" s="11" t="n">
        <v>2.4</v>
      </c>
      <c r="Q1145" s="25"/>
    </row>
    <row r="1146" ht="22.5" customHeight="1">
      <c r="A1146" s="77"/>
      <c r="B1146" s="33"/>
      <c r="C1146" s="12"/>
      <c r="D1146" s="19"/>
      <c r="E1146" s="19"/>
      <c r="F1146" s="19"/>
      <c r="G1146" s="28"/>
      <c r="H1146" s="28"/>
      <c r="I1146" s="19"/>
      <c r="J1146" s="12" t="s">
        <v>121</v>
      </c>
      <c r="K1146" s="16" t="n">
        <v>11762</v>
      </c>
      <c r="L1146" s="14" t="n">
        <v>2312</v>
      </c>
      <c r="M1146" s="16" t="n">
        <v>24</v>
      </c>
      <c r="N1146" s="11" t="n">
        <v>0.001</v>
      </c>
      <c r="O1146" s="11" t="n">
        <v>0.12</v>
      </c>
      <c r="P1146" s="11" t="n">
        <v>2.88</v>
      </c>
      <c r="Q1146" s="25"/>
    </row>
    <row r="1147" ht="22.5" customHeight="1">
      <c r="A1147" s="77"/>
      <c r="B1147" s="33"/>
      <c r="C1147" s="12" t="n">
        <v>91467820</v>
      </c>
      <c r="D1147" s="12" t="s">
        <v>69</v>
      </c>
      <c r="E1147" s="12" t="s">
        <v>39</v>
      </c>
      <c r="F1147" s="12" t="s">
        <v>15</v>
      </c>
      <c r="G1147" s="23" t="n">
        <v>0.1</v>
      </c>
      <c r="H1147" s="13" t="n">
        <v>300</v>
      </c>
      <c r="I1147" s="20" t="n">
        <f>G1147*H1147*7</f>
        <v>210</v>
      </c>
      <c r="J1147" s="12" t="s">
        <v>119</v>
      </c>
      <c r="K1147" s="16" t="n">
        <v>171</v>
      </c>
      <c r="L1147" s="14" t="n">
        <v>26</v>
      </c>
      <c r="M1147" s="14" t="n">
        <v>0</v>
      </c>
      <c r="N1147" s="11" t="n">
        <v>0</v>
      </c>
      <c r="O1147" s="11" t="n">
        <v>0</v>
      </c>
      <c r="P1147" s="11" t="n">
        <v>0</v>
      </c>
      <c r="Q1147" s="22" t="n">
        <f>M1149/H1147</f>
        <v>0.746666666666667</v>
      </c>
    </row>
    <row r="1148" ht="22.5" customHeight="1">
      <c r="A1148" s="77"/>
      <c r="B1148" s="33"/>
      <c r="C1148" s="12"/>
      <c r="D1148" s="19"/>
      <c r="E1148" s="19"/>
      <c r="F1148" s="19"/>
      <c r="G1148" s="28"/>
      <c r="H1148" s="28"/>
      <c r="I1148" s="19"/>
      <c r="J1148" s="12" t="s">
        <v>120</v>
      </c>
      <c r="K1148" s="16" t="n">
        <v>113277</v>
      </c>
      <c r="L1148" s="14" t="n">
        <v>36032</v>
      </c>
      <c r="M1148" s="16" t="n">
        <v>211</v>
      </c>
      <c r="N1148" s="11" t="n">
        <v>0.001</v>
      </c>
      <c r="O1148" s="11" t="n">
        <v>0.1</v>
      </c>
      <c r="P1148" s="11" t="n">
        <v>21.1</v>
      </c>
      <c r="Q1148" s="25"/>
    </row>
    <row r="1149" ht="22.5" customHeight="1">
      <c r="A1149" s="77"/>
      <c r="B1149" s="33"/>
      <c r="C1149" s="12"/>
      <c r="D1149" s="19"/>
      <c r="E1149" s="19"/>
      <c r="F1149" s="19"/>
      <c r="G1149" s="28"/>
      <c r="H1149" s="28"/>
      <c r="I1149" s="19"/>
      <c r="J1149" s="12" t="s">
        <v>121</v>
      </c>
      <c r="K1149" s="16" t="n">
        <v>117464</v>
      </c>
      <c r="L1149" s="14" t="n">
        <v>36799</v>
      </c>
      <c r="M1149" s="16" t="n">
        <v>224</v>
      </c>
      <c r="N1149" s="11" t="n">
        <v>0.001</v>
      </c>
      <c r="O1149" s="11" t="n">
        <v>0.1</v>
      </c>
      <c r="P1149" s="11" t="n">
        <v>22.4</v>
      </c>
      <c r="Q1149" s="25"/>
    </row>
    <row r="1150" ht="22.5" customHeight="1">
      <c r="A1150" s="77"/>
      <c r="B1150" s="33"/>
      <c r="C1150" s="12" t="n">
        <v>91467821</v>
      </c>
      <c r="D1150" s="12" t="s">
        <v>69</v>
      </c>
      <c r="E1150" s="12" t="s">
        <v>17</v>
      </c>
      <c r="F1150" s="12" t="s">
        <v>15</v>
      </c>
      <c r="G1150" s="23" t="n">
        <v>0.17</v>
      </c>
      <c r="H1150" s="13" t="n">
        <v>100</v>
      </c>
      <c r="I1150" s="20" t="n">
        <f>G1150*H1150*7</f>
        <v>119</v>
      </c>
      <c r="J1150" s="12" t="s">
        <v>119</v>
      </c>
      <c r="K1150" s="16" t="n">
        <v>292</v>
      </c>
      <c r="L1150" s="16" t="n">
        <v>37</v>
      </c>
      <c r="M1150" s="16" t="n">
        <v>2</v>
      </c>
      <c r="N1150" s="11" t="n">
        <v>0.009</v>
      </c>
      <c r="O1150" s="11" t="n">
        <v>0.17</v>
      </c>
      <c r="P1150" s="11" t="n">
        <v>0.34</v>
      </c>
      <c r="Q1150" s="22" t="n">
        <f>M1152/H1150</f>
        <v>1</v>
      </c>
    </row>
    <row r="1151" ht="22.5" customHeight="1">
      <c r="A1151" s="77"/>
      <c r="B1151" s="33"/>
      <c r="C1151" s="12"/>
      <c r="D1151" s="19"/>
      <c r="E1151" s="19"/>
      <c r="F1151" s="19"/>
      <c r="G1151" s="28"/>
      <c r="H1151" s="28"/>
      <c r="I1151" s="19"/>
      <c r="J1151" s="12" t="s">
        <v>120</v>
      </c>
      <c r="K1151" s="16" t="n">
        <v>47151</v>
      </c>
      <c r="L1151" s="14" t="n">
        <v>8314</v>
      </c>
      <c r="M1151" s="16" t="n">
        <v>67</v>
      </c>
      <c r="N1151" s="11" t="n">
        <v>0.001</v>
      </c>
      <c r="O1151" s="11" t="n">
        <v>0.17</v>
      </c>
      <c r="P1151" s="11" t="n">
        <v>11.39</v>
      </c>
      <c r="Q1151" s="25"/>
    </row>
    <row r="1152" ht="22.5" customHeight="1">
      <c r="A1152" s="77"/>
      <c r="B1152" s="33"/>
      <c r="C1152" s="12"/>
      <c r="D1152" s="19"/>
      <c r="E1152" s="19"/>
      <c r="F1152" s="19"/>
      <c r="G1152" s="28"/>
      <c r="H1152" s="28"/>
      <c r="I1152" s="19"/>
      <c r="J1152" s="12" t="s">
        <v>121</v>
      </c>
      <c r="K1152" s="16" t="n">
        <v>70924</v>
      </c>
      <c r="L1152" s="14" t="n">
        <v>12709</v>
      </c>
      <c r="M1152" s="16" t="n">
        <v>100</v>
      </c>
      <c r="N1152" s="11" t="n">
        <v>0.001</v>
      </c>
      <c r="O1152" s="11" t="n">
        <v>0.17</v>
      </c>
      <c r="P1152" s="11" t="n">
        <v>17</v>
      </c>
      <c r="Q1152" s="25"/>
    </row>
    <row r="1153" ht="22.5" customHeight="1">
      <c r="A1153" s="77"/>
      <c r="B1153" s="33"/>
      <c r="C1153" s="12" t="n">
        <v>10295313</v>
      </c>
      <c r="D1153" s="12" t="s">
        <v>68</v>
      </c>
      <c r="E1153" s="12" t="s">
        <v>14</v>
      </c>
      <c r="F1153" s="12" t="s">
        <v>15</v>
      </c>
      <c r="G1153" s="23" t="n">
        <v>3</v>
      </c>
      <c r="H1153" s="13" t="n">
        <v>100</v>
      </c>
      <c r="I1153" s="20" t="n">
        <f>G1153*H1153*7</f>
        <v>2100</v>
      </c>
      <c r="J1153" s="12" t="s">
        <v>119</v>
      </c>
      <c r="K1153" s="16" t="n">
        <v>5</v>
      </c>
      <c r="L1153" s="14" t="n">
        <v>0</v>
      </c>
      <c r="M1153" s="14" t="n">
        <v>0</v>
      </c>
      <c r="N1153" s="11" t="n">
        <v>0</v>
      </c>
      <c r="O1153" s="11" t="n">
        <v>0</v>
      </c>
      <c r="P1153" s="11" t="n">
        <v>0</v>
      </c>
      <c r="Q1153" s="22" t="n">
        <f>M1155/H1153</f>
        <v>0</v>
      </c>
    </row>
    <row r="1154" ht="22.5" customHeight="1">
      <c r="A1154" s="77"/>
      <c r="B1154" s="33"/>
      <c r="C1154" s="12"/>
      <c r="D1154" s="19"/>
      <c r="E1154" s="19"/>
      <c r="F1154" s="19"/>
      <c r="G1154" s="28"/>
      <c r="H1154" s="28"/>
      <c r="I1154" s="19"/>
      <c r="J1154" s="12" t="s">
        <v>120</v>
      </c>
      <c r="K1154" s="16" t="n">
        <v>308</v>
      </c>
      <c r="L1154" s="14" t="n">
        <v>0</v>
      </c>
      <c r="M1154" s="14" t="n">
        <v>0</v>
      </c>
      <c r="N1154" s="11" t="n">
        <v>0</v>
      </c>
      <c r="O1154" s="11" t="n">
        <v>0</v>
      </c>
      <c r="P1154" s="11" t="n">
        <v>0</v>
      </c>
      <c r="Q1154" s="25"/>
    </row>
    <row r="1155" ht="22.5" customHeight="1">
      <c r="A1155" s="77"/>
      <c r="B1155" s="33"/>
      <c r="C1155" s="12"/>
      <c r="D1155" s="19"/>
      <c r="E1155" s="19"/>
      <c r="F1155" s="19"/>
      <c r="G1155" s="28"/>
      <c r="H1155" s="28"/>
      <c r="I1155" s="19"/>
      <c r="J1155" s="12" t="s">
        <v>121</v>
      </c>
      <c r="K1155" s="16" t="n">
        <v>403</v>
      </c>
      <c r="L1155" s="14" t="n">
        <v>0</v>
      </c>
      <c r="M1155" s="14" t="n">
        <v>0</v>
      </c>
      <c r="N1155" s="11" t="n">
        <v>0</v>
      </c>
      <c r="O1155" s="11" t="n">
        <v>0</v>
      </c>
      <c r="P1155" s="11" t="n">
        <v>0</v>
      </c>
      <c r="Q1155" s="25"/>
    </row>
    <row r="1156" ht="22.5" customHeight="1">
      <c r="A1156" s="77"/>
      <c r="B1156" s="33"/>
      <c r="C1156" s="12" t="n">
        <v>91496145</v>
      </c>
      <c r="D1156" s="12" t="s">
        <v>69</v>
      </c>
      <c r="E1156" s="12" t="s">
        <v>63</v>
      </c>
      <c r="F1156" s="12" t="s">
        <v>15</v>
      </c>
      <c r="G1156" s="23" t="n">
        <v>0.14</v>
      </c>
      <c r="H1156" s="13" t="n">
        <v>50</v>
      </c>
      <c r="I1156" s="20" t="n">
        <f>G1156*H1156*7</f>
        <v>49</v>
      </c>
      <c r="J1156" s="12" t="s">
        <v>119</v>
      </c>
      <c r="K1156" s="16" t="n">
        <v>213</v>
      </c>
      <c r="L1156" s="16" t="n">
        <v>35</v>
      </c>
      <c r="M1156" s="14" t="n">
        <v>0</v>
      </c>
      <c r="N1156" s="11" t="n">
        <v>0</v>
      </c>
      <c r="O1156" s="11" t="n">
        <v>0</v>
      </c>
      <c r="P1156" s="11" t="n">
        <v>0</v>
      </c>
      <c r="Q1156" s="22" t="n">
        <f>M1158/H1156</f>
        <v>1</v>
      </c>
    </row>
    <row r="1157" ht="22.5" customHeight="1">
      <c r="A1157" s="77"/>
      <c r="B1157" s="33"/>
      <c r="C1157" s="12"/>
      <c r="D1157" s="19"/>
      <c r="E1157" s="19"/>
      <c r="F1157" s="19"/>
      <c r="G1157" s="28"/>
      <c r="H1157" s="28"/>
      <c r="I1157" s="19"/>
      <c r="J1157" s="12" t="s">
        <v>120</v>
      </c>
      <c r="K1157" s="16" t="n">
        <v>38398</v>
      </c>
      <c r="L1157" s="14" t="n">
        <v>12323</v>
      </c>
      <c r="M1157" s="16" t="n">
        <v>50</v>
      </c>
      <c r="N1157" s="11" t="n">
        <v>0.001</v>
      </c>
      <c r="O1157" s="11" t="n">
        <v>0.15</v>
      </c>
      <c r="P1157" s="11" t="n">
        <v>7.5</v>
      </c>
      <c r="Q1157" s="25"/>
    </row>
    <row r="1158" ht="22.5" customHeight="1">
      <c r="A1158" s="77"/>
      <c r="B1158" s="33"/>
      <c r="C1158" s="12"/>
      <c r="D1158" s="19"/>
      <c r="E1158" s="19"/>
      <c r="F1158" s="19"/>
      <c r="G1158" s="28"/>
      <c r="H1158" s="28"/>
      <c r="I1158" s="19"/>
      <c r="J1158" s="12" t="s">
        <v>121</v>
      </c>
      <c r="K1158" s="16" t="n">
        <v>46478</v>
      </c>
      <c r="L1158" s="14" t="n">
        <v>14099</v>
      </c>
      <c r="M1158" s="16" t="n">
        <v>50</v>
      </c>
      <c r="N1158" s="11" t="n">
        <v>0.001</v>
      </c>
      <c r="O1158" s="11" t="n">
        <v>0.15</v>
      </c>
      <c r="P1158" s="11" t="n">
        <v>7.5</v>
      </c>
      <c r="Q1158" s="25"/>
    </row>
    <row r="1159" ht="22.5" customHeight="1">
      <c r="A1159" s="77"/>
      <c r="B1159" s="33"/>
      <c r="C1159" s="12" t="n">
        <v>91496146</v>
      </c>
      <c r="D1159" s="12" t="s">
        <v>69</v>
      </c>
      <c r="E1159" s="12" t="s">
        <v>47</v>
      </c>
      <c r="F1159" s="12" t="s">
        <v>15</v>
      </c>
      <c r="G1159" s="23" t="n">
        <v>0.14</v>
      </c>
      <c r="H1159" s="13" t="n">
        <v>200</v>
      </c>
      <c r="I1159" s="20" t="n">
        <f>G1159*H1159*7</f>
        <v>196</v>
      </c>
      <c r="J1159" s="12" t="s">
        <v>119</v>
      </c>
      <c r="K1159" s="16" t="n">
        <v>512</v>
      </c>
      <c r="L1159" s="16" t="n">
        <v>208</v>
      </c>
      <c r="M1159" s="16" t="n">
        <v>16</v>
      </c>
      <c r="N1159" s="11" t="n">
        <v>0.011</v>
      </c>
      <c r="O1159" s="11" t="n">
        <v>0.14</v>
      </c>
      <c r="P1159" s="11" t="n">
        <v>2.24</v>
      </c>
      <c r="Q1159" s="22" t="n">
        <f>M1161/H1159</f>
        <v>0.975</v>
      </c>
    </row>
    <row r="1160" ht="22.5" customHeight="1">
      <c r="A1160" s="77"/>
      <c r="B1160" s="33"/>
      <c r="C1160" s="12"/>
      <c r="D1160" s="19"/>
      <c r="E1160" s="19"/>
      <c r="F1160" s="19"/>
      <c r="G1160" s="28"/>
      <c r="H1160" s="28"/>
      <c r="I1160" s="19"/>
      <c r="J1160" s="12" t="s">
        <v>120</v>
      </c>
      <c r="K1160" s="16" t="n">
        <v>24010</v>
      </c>
      <c r="L1160" s="14" t="n">
        <v>7883</v>
      </c>
      <c r="M1160" s="16" t="n">
        <v>155</v>
      </c>
      <c r="N1160" s="11" t="n">
        <v>0.003</v>
      </c>
      <c r="O1160" s="11" t="n">
        <v>0.14</v>
      </c>
      <c r="P1160" s="11" t="n">
        <v>21.7</v>
      </c>
      <c r="Q1160" s="25"/>
    </row>
    <row r="1161" ht="22.5" customHeight="1">
      <c r="A1161" s="77"/>
      <c r="B1161" s="33"/>
      <c r="C1161" s="12"/>
      <c r="D1161" s="19"/>
      <c r="E1161" s="19"/>
      <c r="F1161" s="19"/>
      <c r="G1161" s="28"/>
      <c r="H1161" s="28"/>
      <c r="I1161" s="19"/>
      <c r="J1161" s="12" t="s">
        <v>121</v>
      </c>
      <c r="K1161" s="16" t="n">
        <v>43843</v>
      </c>
      <c r="L1161" s="14" t="n">
        <v>14512</v>
      </c>
      <c r="M1161" s="16" t="n">
        <v>195</v>
      </c>
      <c r="N1161" s="11" t="n">
        <v>0.002</v>
      </c>
      <c r="O1161" s="11" t="n">
        <v>0.14</v>
      </c>
      <c r="P1161" s="11" t="n">
        <v>27.3</v>
      </c>
      <c r="Q1161" s="25"/>
    </row>
    <row r="1162" ht="22.5" customHeight="1">
      <c r="A1162" s="77"/>
      <c r="B1162" s="33"/>
      <c r="C1162" s="12" t="n">
        <v>91496147</v>
      </c>
      <c r="D1162" s="12" t="s">
        <v>69</v>
      </c>
      <c r="E1162" s="12" t="s">
        <v>11</v>
      </c>
      <c r="F1162" s="12" t="s">
        <v>15</v>
      </c>
      <c r="G1162" s="23" t="n">
        <v>0.14</v>
      </c>
      <c r="H1162" s="13" t="n">
        <v>150</v>
      </c>
      <c r="I1162" s="20" t="n">
        <f>G1162*H1162*7</f>
        <v>147</v>
      </c>
      <c r="J1162" s="12" t="s">
        <v>119</v>
      </c>
      <c r="K1162" s="16" t="n">
        <v>238</v>
      </c>
      <c r="L1162" s="14" t="n">
        <v>31</v>
      </c>
      <c r="M1162" s="16" t="n">
        <v>1</v>
      </c>
      <c r="N1162" s="11" t="n">
        <v>0.004</v>
      </c>
      <c r="O1162" s="11" t="n">
        <v>0.13</v>
      </c>
      <c r="P1162" s="11" t="n">
        <v>0.13</v>
      </c>
      <c r="Q1162" s="22" t="n">
        <f>M1164/H1162</f>
        <v>0.92</v>
      </c>
    </row>
    <row r="1163" ht="22.5" customHeight="1">
      <c r="A1163" s="77"/>
      <c r="B1163" s="33"/>
      <c r="C1163" s="12"/>
      <c r="D1163" s="19"/>
      <c r="E1163" s="19"/>
      <c r="F1163" s="19"/>
      <c r="G1163" s="28"/>
      <c r="H1163" s="28"/>
      <c r="I1163" s="19"/>
      <c r="J1163" s="12" t="s">
        <v>120</v>
      </c>
      <c r="K1163" s="16" t="n">
        <v>29408</v>
      </c>
      <c r="L1163" s="14" t="n">
        <v>5188</v>
      </c>
      <c r="M1163" s="16" t="n">
        <v>121</v>
      </c>
      <c r="N1163" s="11" t="n">
        <v>0.003</v>
      </c>
      <c r="O1163" s="11" t="n">
        <v>0.13</v>
      </c>
      <c r="P1163" s="11" t="n">
        <v>15.73</v>
      </c>
      <c r="Q1163" s="25"/>
    </row>
    <row r="1164" ht="22.5" customHeight="1">
      <c r="A1164" s="77"/>
      <c r="B1164" s="33"/>
      <c r="C1164" s="12"/>
      <c r="D1164" s="19"/>
      <c r="E1164" s="19"/>
      <c r="F1164" s="19"/>
      <c r="G1164" s="28"/>
      <c r="H1164" s="28"/>
      <c r="I1164" s="19"/>
      <c r="J1164" s="12" t="s">
        <v>121</v>
      </c>
      <c r="K1164" s="16" t="n">
        <v>36397</v>
      </c>
      <c r="L1164" s="14" t="n">
        <v>6159</v>
      </c>
      <c r="M1164" s="16" t="n">
        <v>138</v>
      </c>
      <c r="N1164" s="11" t="n">
        <v>0.003</v>
      </c>
      <c r="O1164" s="11" t="n">
        <v>0.13</v>
      </c>
      <c r="P1164" s="11" t="n">
        <v>17.94</v>
      </c>
      <c r="Q1164" s="25"/>
    </row>
    <row r="1165" ht="22.5" customHeight="1">
      <c r="A1165" s="77"/>
      <c r="B1165" s="33"/>
      <c r="C1165" s="12" t="n">
        <v>91496148</v>
      </c>
      <c r="D1165" s="12" t="s">
        <v>69</v>
      </c>
      <c r="E1165" s="12" t="s">
        <v>14</v>
      </c>
      <c r="F1165" s="12" t="s">
        <v>15</v>
      </c>
      <c r="G1165" s="23" t="n">
        <v>0.15</v>
      </c>
      <c r="H1165" s="13" t="n">
        <v>160</v>
      </c>
      <c r="I1165" s="20" t="n">
        <f>G1165*H1165*7</f>
        <v>168</v>
      </c>
      <c r="J1165" s="12" t="s">
        <v>119</v>
      </c>
      <c r="K1165" s="16" t="n">
        <v>14</v>
      </c>
      <c r="L1165" s="14" t="n">
        <v>2</v>
      </c>
      <c r="M1165" s="14" t="n">
        <v>0</v>
      </c>
      <c r="N1165" s="11" t="n">
        <v>0</v>
      </c>
      <c r="O1165" s="11" t="n">
        <v>0</v>
      </c>
      <c r="P1165" s="11" t="n">
        <v>0</v>
      </c>
      <c r="Q1165" s="22" t="n">
        <f>M1167/H1165</f>
        <v>1</v>
      </c>
    </row>
    <row r="1166" ht="22.5" customHeight="1">
      <c r="A1166" s="77"/>
      <c r="B1166" s="33"/>
      <c r="C1166" s="12"/>
      <c r="D1166" s="19"/>
      <c r="E1166" s="19"/>
      <c r="F1166" s="19"/>
      <c r="G1166" s="28"/>
      <c r="H1166" s="28"/>
      <c r="I1166" s="19"/>
      <c r="J1166" s="12" t="s">
        <v>120</v>
      </c>
      <c r="K1166" s="16" t="n">
        <v>38050</v>
      </c>
      <c r="L1166" s="14" t="n">
        <v>11978</v>
      </c>
      <c r="M1166" s="16" t="n">
        <v>160</v>
      </c>
      <c r="N1166" s="11" t="n">
        <v>0.002</v>
      </c>
      <c r="O1166" s="11" t="n">
        <v>0.15</v>
      </c>
      <c r="P1166" s="11" t="n">
        <v>24</v>
      </c>
      <c r="Q1166" s="25"/>
    </row>
    <row r="1167" ht="22.5" customHeight="1">
      <c r="A1167" s="77"/>
      <c r="B1167" s="33"/>
      <c r="C1167" s="12"/>
      <c r="D1167" s="19"/>
      <c r="E1167" s="19"/>
      <c r="F1167" s="19"/>
      <c r="G1167" s="28"/>
      <c r="H1167" s="28"/>
      <c r="I1167" s="19"/>
      <c r="J1167" s="12" t="s">
        <v>121</v>
      </c>
      <c r="K1167" s="16" t="n">
        <v>39937</v>
      </c>
      <c r="L1167" s="14" t="n">
        <v>12243</v>
      </c>
      <c r="M1167" s="16" t="n">
        <v>160</v>
      </c>
      <c r="N1167" s="11" t="n">
        <v>0.002</v>
      </c>
      <c r="O1167" s="11" t="n">
        <v>0.15</v>
      </c>
      <c r="P1167" s="11" t="n">
        <v>24</v>
      </c>
      <c r="Q1167" s="25"/>
    </row>
    <row r="1168" ht="22.5" customHeight="1">
      <c r="A1168" s="77"/>
      <c r="B1168" s="33"/>
      <c r="C1168" s="12" t="n">
        <v>10765365</v>
      </c>
      <c r="D1168" s="12" t="s">
        <v>70</v>
      </c>
      <c r="E1168" s="12" t="s">
        <v>63</v>
      </c>
      <c r="F1168" s="12" t="s">
        <v>15</v>
      </c>
      <c r="G1168" s="23" t="n">
        <v>0.19</v>
      </c>
      <c r="H1168" s="13" t="n">
        <v>100</v>
      </c>
      <c r="I1168" s="20" t="n">
        <f>G1168*H1168*7</f>
        <v>133</v>
      </c>
      <c r="J1168" s="12" t="s">
        <v>119</v>
      </c>
      <c r="K1168" s="16" t="n">
        <v>8134</v>
      </c>
      <c r="L1168" s="16" t="n">
        <v>94</v>
      </c>
      <c r="M1168" s="16" t="n">
        <v>8</v>
      </c>
      <c r="N1168" s="11" t="n">
        <v>0.016</v>
      </c>
      <c r="O1168" s="11" t="n">
        <v>0.185</v>
      </c>
      <c r="P1168" s="11" t="n">
        <v>1.48</v>
      </c>
      <c r="Q1168" s="22" t="n">
        <f>M1170/H1168</f>
        <v>1</v>
      </c>
    </row>
    <row r="1169" ht="22.5" customHeight="1">
      <c r="A1169" s="77"/>
      <c r="B1169" s="33"/>
      <c r="C1169" s="12"/>
      <c r="D1169" s="19"/>
      <c r="E1169" s="19"/>
      <c r="F1169" s="19"/>
      <c r="G1169" s="28"/>
      <c r="H1169" s="28"/>
      <c r="I1169" s="19"/>
      <c r="J1169" s="12" t="s">
        <v>120</v>
      </c>
      <c r="K1169" s="16" t="n">
        <v>53728</v>
      </c>
      <c r="L1169" s="14" t="n">
        <v>716</v>
      </c>
      <c r="M1169" s="16" t="n">
        <v>88</v>
      </c>
      <c r="N1169" s="11" t="n">
        <v>0.022</v>
      </c>
      <c r="O1169" s="11" t="n">
        <v>0.181</v>
      </c>
      <c r="P1169" s="11" t="n">
        <v>15.89</v>
      </c>
      <c r="Q1169" s="25"/>
    </row>
    <row r="1170" ht="22.5" customHeight="1">
      <c r="A1170" s="77"/>
      <c r="B1170" s="33"/>
      <c r="C1170" s="12"/>
      <c r="D1170" s="19"/>
      <c r="E1170" s="19"/>
      <c r="F1170" s="19"/>
      <c r="G1170" s="28"/>
      <c r="H1170" s="28"/>
      <c r="I1170" s="19"/>
      <c r="J1170" s="12" t="s">
        <v>121</v>
      </c>
      <c r="K1170" s="16" t="n">
        <v>170145</v>
      </c>
      <c r="L1170" s="14" t="n">
        <v>1711</v>
      </c>
      <c r="M1170" s="16" t="n">
        <v>100</v>
      </c>
      <c r="N1170" s="11" t="n">
        <v>0.011</v>
      </c>
      <c r="O1170" s="11" t="n">
        <v>0.181</v>
      </c>
      <c r="P1170" s="11" t="n">
        <v>18.07</v>
      </c>
      <c r="Q1170" s="25"/>
    </row>
    <row r="1171" ht="22.5" customHeight="1">
      <c r="A1171" s="77"/>
      <c r="B1171" s="33"/>
      <c r="C1171" s="12" t="n">
        <v>11079953</v>
      </c>
      <c r="D1171" s="12" t="s">
        <v>66</v>
      </c>
      <c r="E1171" s="12" t="s">
        <v>39</v>
      </c>
      <c r="F1171" s="12" t="s">
        <v>15</v>
      </c>
      <c r="G1171" s="23" t="n">
        <v>0.8</v>
      </c>
      <c r="H1171" s="13" t="n">
        <v>100</v>
      </c>
      <c r="I1171" s="20" t="n">
        <f>G1171*H1171*7</f>
        <v>560</v>
      </c>
      <c r="J1171" s="12" t="s">
        <v>119</v>
      </c>
      <c r="K1171" s="14" t="n">
        <v>0</v>
      </c>
      <c r="L1171" s="14" t="n">
        <v>0</v>
      </c>
      <c r="M1171" s="14" t="n">
        <v>0</v>
      </c>
      <c r="N1171" s="11" t="n">
        <v>0</v>
      </c>
      <c r="O1171" s="11" t="n">
        <v>0</v>
      </c>
      <c r="P1171" s="11" t="n">
        <v>0</v>
      </c>
      <c r="Q1171" s="22" t="n">
        <f>M1173/H1171</f>
        <v>0.01</v>
      </c>
    </row>
    <row r="1172" ht="22.5" customHeight="1">
      <c r="A1172" s="77"/>
      <c r="B1172" s="33"/>
      <c r="C1172" s="12"/>
      <c r="D1172" s="19"/>
      <c r="E1172" s="19"/>
      <c r="F1172" s="19"/>
      <c r="G1172" s="28"/>
      <c r="H1172" s="28"/>
      <c r="I1172" s="19"/>
      <c r="J1172" s="12" t="s">
        <v>120</v>
      </c>
      <c r="K1172" s="16" t="n">
        <v>1587</v>
      </c>
      <c r="L1172" s="16" t="n">
        <v>163</v>
      </c>
      <c r="M1172" s="16" t="n">
        <v>1</v>
      </c>
      <c r="N1172" s="11" t="n">
        <v>0</v>
      </c>
      <c r="O1172" s="11" t="n">
        <v>0</v>
      </c>
      <c r="P1172" s="11" t="n">
        <v>0</v>
      </c>
      <c r="Q1172" s="25"/>
    </row>
    <row r="1173" ht="22.5" customHeight="1">
      <c r="A1173" s="77"/>
      <c r="B1173" s="33"/>
      <c r="C1173" s="12"/>
      <c r="D1173" s="19"/>
      <c r="E1173" s="19"/>
      <c r="F1173" s="19"/>
      <c r="G1173" s="28"/>
      <c r="H1173" s="28"/>
      <c r="I1173" s="19"/>
      <c r="J1173" s="12" t="s">
        <v>121</v>
      </c>
      <c r="K1173" s="16" t="n">
        <v>7111</v>
      </c>
      <c r="L1173" s="16" t="n">
        <v>596</v>
      </c>
      <c r="M1173" s="16" t="n">
        <v>1</v>
      </c>
      <c r="N1173" s="11" t="n">
        <v>0</v>
      </c>
      <c r="O1173" s="11" t="n">
        <v>0</v>
      </c>
      <c r="P1173" s="11" t="n">
        <v>0</v>
      </c>
      <c r="Q1173" s="25"/>
    </row>
    <row r="1174" ht="22.5" customHeight="1">
      <c r="A1174" s="77"/>
      <c r="B1174" s="33"/>
      <c r="C1174" s="12" t="n">
        <v>11690181</v>
      </c>
      <c r="D1174" s="12" t="s">
        <v>71</v>
      </c>
      <c r="E1174" s="12" t="s">
        <v>14</v>
      </c>
      <c r="F1174" s="12" t="s">
        <v>15</v>
      </c>
      <c r="G1174" s="23" t="n">
        <v>0.45</v>
      </c>
      <c r="H1174" s="13" t="n">
        <v>500</v>
      </c>
      <c r="I1174" s="20" t="n">
        <f>G1174*H1174*7</f>
        <v>1575</v>
      </c>
      <c r="J1174" s="12" t="s">
        <v>119</v>
      </c>
      <c r="K1174" s="16" t="n">
        <v>597</v>
      </c>
      <c r="L1174" s="16" t="n">
        <v>8</v>
      </c>
      <c r="M1174" s="16" t="n">
        <v>2</v>
      </c>
      <c r="N1174" s="11" t="n">
        <v>0.105</v>
      </c>
      <c r="O1174" s="11" t="n">
        <v>0.42</v>
      </c>
      <c r="P1174" s="11" t="n">
        <v>0.84</v>
      </c>
      <c r="Q1174" s="22" t="n">
        <f>M1176/H1174</f>
        <v>1</v>
      </c>
    </row>
    <row r="1175" ht="22.5" customHeight="1">
      <c r="A1175" s="77"/>
      <c r="B1175" s="33"/>
      <c r="C1175" s="12"/>
      <c r="D1175" s="19"/>
      <c r="E1175" s="19"/>
      <c r="F1175" s="19"/>
      <c r="G1175" s="28"/>
      <c r="H1175" s="28"/>
      <c r="I1175" s="19"/>
      <c r="J1175" s="12" t="s">
        <v>120</v>
      </c>
      <c r="K1175" s="16" t="n">
        <v>180295</v>
      </c>
      <c r="L1175" s="14" t="n">
        <v>5793</v>
      </c>
      <c r="M1175" s="16" t="n">
        <v>156</v>
      </c>
      <c r="N1175" s="11" t="n">
        <v>0.011</v>
      </c>
      <c r="O1175" s="11" t="n">
        <v>0.42</v>
      </c>
      <c r="P1175" s="11" t="n">
        <v>65.52</v>
      </c>
      <c r="Q1175" s="25"/>
    </row>
    <row r="1176" ht="22.5" customHeight="1">
      <c r="A1176" s="77"/>
      <c r="B1176" s="33"/>
      <c r="C1176" s="12"/>
      <c r="D1176" s="19"/>
      <c r="E1176" s="19"/>
      <c r="F1176" s="19"/>
      <c r="G1176" s="28"/>
      <c r="H1176" s="28"/>
      <c r="I1176" s="19"/>
      <c r="J1176" s="12" t="s">
        <v>121</v>
      </c>
      <c r="K1176" s="16" t="n">
        <v>607205</v>
      </c>
      <c r="L1176" s="14" t="n">
        <v>16360</v>
      </c>
      <c r="M1176" s="16" t="n">
        <v>500</v>
      </c>
      <c r="N1176" s="11" t="n">
        <v>0.013</v>
      </c>
      <c r="O1176" s="11" t="n">
        <v>0.42</v>
      </c>
      <c r="P1176" s="11" t="n">
        <v>210</v>
      </c>
      <c r="Q1176" s="25"/>
    </row>
    <row r="1177" ht="22.5" customHeight="1">
      <c r="A1177" s="77"/>
      <c r="B1177" s="33"/>
      <c r="C1177" s="12" t="n">
        <v>11836152</v>
      </c>
      <c r="D1177" s="12" t="s">
        <v>67</v>
      </c>
      <c r="E1177" s="12" t="s">
        <v>39</v>
      </c>
      <c r="F1177" s="12" t="s">
        <v>15</v>
      </c>
      <c r="G1177" s="23" t="n">
        <v>0.09</v>
      </c>
      <c r="H1177" s="13" t="n">
        <v>100</v>
      </c>
      <c r="I1177" s="20" t="n">
        <f>G1177*H1177*7</f>
        <v>63</v>
      </c>
      <c r="J1177" s="12" t="s">
        <v>119</v>
      </c>
      <c r="K1177" s="16" t="n">
        <v>62</v>
      </c>
      <c r="L1177" s="14" t="n">
        <v>5</v>
      </c>
      <c r="M1177" s="14" t="n">
        <v>0</v>
      </c>
      <c r="N1177" s="11" t="n">
        <v>0</v>
      </c>
      <c r="O1177" s="11" t="n">
        <v>0</v>
      </c>
      <c r="P1177" s="11" t="n">
        <v>0</v>
      </c>
      <c r="Q1177" s="22" t="n">
        <f>M1179/H1177</f>
        <v>0.03</v>
      </c>
    </row>
    <row r="1178" ht="22.5" customHeight="1">
      <c r="A1178" s="77"/>
      <c r="B1178" s="33"/>
      <c r="C1178" s="12"/>
      <c r="D1178" s="19"/>
      <c r="E1178" s="19"/>
      <c r="F1178" s="19"/>
      <c r="G1178" s="28"/>
      <c r="H1178" s="28"/>
      <c r="I1178" s="19"/>
      <c r="J1178" s="12" t="s">
        <v>120</v>
      </c>
      <c r="K1178" s="16" t="n">
        <v>990</v>
      </c>
      <c r="L1178" s="14" t="n">
        <v>105</v>
      </c>
      <c r="M1178" s="16" t="n">
        <v>1</v>
      </c>
      <c r="N1178" s="11" t="n">
        <v>0.001</v>
      </c>
      <c r="O1178" s="11" t="n">
        <v>0.09</v>
      </c>
      <c r="P1178" s="11" t="n">
        <v>0.09</v>
      </c>
      <c r="Q1178" s="25"/>
    </row>
    <row r="1179" ht="22.5" customHeight="1">
      <c r="A1179" s="77"/>
      <c r="B1179" s="33"/>
      <c r="C1179" s="12"/>
      <c r="D1179" s="19"/>
      <c r="E1179" s="19"/>
      <c r="F1179" s="19"/>
      <c r="G1179" s="28"/>
      <c r="H1179" s="28"/>
      <c r="I1179" s="19"/>
      <c r="J1179" s="12" t="s">
        <v>121</v>
      </c>
      <c r="K1179" s="16" t="n">
        <v>1933</v>
      </c>
      <c r="L1179" s="14" t="n">
        <v>221</v>
      </c>
      <c r="M1179" s="16" t="n">
        <v>3</v>
      </c>
      <c r="N1179" s="11" t="n">
        <v>0.001</v>
      </c>
      <c r="O1179" s="11" t="n">
        <v>0.09</v>
      </c>
      <c r="P1179" s="11" t="n">
        <v>0.27</v>
      </c>
      <c r="Q1179" s="25"/>
    </row>
    <row r="1180" ht="22.5" customHeight="1">
      <c r="A1180" s="77"/>
      <c r="B1180" s="33"/>
      <c r="C1180" s="12" t="n">
        <v>11862336</v>
      </c>
      <c r="D1180" s="12" t="s">
        <v>64</v>
      </c>
      <c r="E1180" s="12" t="s">
        <v>29</v>
      </c>
      <c r="F1180" s="12" t="s">
        <v>15</v>
      </c>
      <c r="G1180" s="23" t="n">
        <v>0.1</v>
      </c>
      <c r="H1180" s="13" t="n">
        <v>100</v>
      </c>
      <c r="I1180" s="20" t="n">
        <f>G1180*H1180*7</f>
        <v>70</v>
      </c>
      <c r="J1180" s="12" t="s">
        <v>119</v>
      </c>
      <c r="K1180" s="16" t="n">
        <v>7</v>
      </c>
      <c r="L1180" s="14" t="n">
        <v>0</v>
      </c>
      <c r="M1180" s="14" t="n">
        <v>0</v>
      </c>
      <c r="N1180" s="11" t="n">
        <v>0</v>
      </c>
      <c r="O1180" s="11" t="n">
        <v>0</v>
      </c>
      <c r="P1180" s="11" t="n">
        <v>0</v>
      </c>
      <c r="Q1180" s="22" t="n">
        <f>M1182/H1180</f>
        <v>0</v>
      </c>
    </row>
    <row r="1181" ht="22.5" customHeight="1">
      <c r="A1181" s="77"/>
      <c r="B1181" s="33"/>
      <c r="C1181" s="12"/>
      <c r="D1181" s="19"/>
      <c r="E1181" s="19"/>
      <c r="F1181" s="19"/>
      <c r="G1181" s="28"/>
      <c r="H1181" s="28"/>
      <c r="I1181" s="19"/>
      <c r="J1181" s="12" t="s">
        <v>120</v>
      </c>
      <c r="K1181" s="16" t="n">
        <v>773</v>
      </c>
      <c r="L1181" s="14" t="n">
        <v>162</v>
      </c>
      <c r="M1181" s="14" t="n">
        <v>0</v>
      </c>
      <c r="N1181" s="11" t="n">
        <v>0</v>
      </c>
      <c r="O1181" s="11" t="n">
        <v>0</v>
      </c>
      <c r="P1181" s="11" t="n">
        <v>0</v>
      </c>
      <c r="Q1181" s="25"/>
    </row>
    <row r="1182" ht="22.5" customHeight="1">
      <c r="A1182" s="77"/>
      <c r="B1182" s="33"/>
      <c r="C1182" s="12"/>
      <c r="D1182" s="19"/>
      <c r="E1182" s="19"/>
      <c r="F1182" s="19"/>
      <c r="G1182" s="28"/>
      <c r="H1182" s="28"/>
      <c r="I1182" s="19"/>
      <c r="J1182" s="12" t="s">
        <v>121</v>
      </c>
      <c r="K1182" s="16" t="n">
        <v>1250</v>
      </c>
      <c r="L1182" s="14" t="n">
        <v>269</v>
      </c>
      <c r="M1182" s="14" t="n">
        <v>0</v>
      </c>
      <c r="N1182" s="11" t="n">
        <v>0</v>
      </c>
      <c r="O1182" s="11" t="n">
        <v>0</v>
      </c>
      <c r="P1182" s="11" t="n">
        <v>0</v>
      </c>
      <c r="Q1182" s="25"/>
    </row>
    <row r="1183" ht="22.5" customHeight="1">
      <c r="A1183" s="77"/>
      <c r="B1183" s="33"/>
      <c r="C1183" s="12" t="n">
        <v>11924259</v>
      </c>
      <c r="D1183" s="12" t="s">
        <v>72</v>
      </c>
      <c r="E1183" s="12" t="s">
        <v>39</v>
      </c>
      <c r="F1183" s="12" t="s">
        <v>15</v>
      </c>
      <c r="G1183" s="23" t="n">
        <v>0.12</v>
      </c>
      <c r="H1183" s="13" t="n">
        <v>200</v>
      </c>
      <c r="I1183" s="20" t="n">
        <f>G1183*H1183*7</f>
        <v>168</v>
      </c>
      <c r="J1183" s="12" t="s">
        <v>119</v>
      </c>
      <c r="K1183" s="16" t="n">
        <v>1696</v>
      </c>
      <c r="L1183" s="14" t="n">
        <v>209</v>
      </c>
      <c r="M1183" s="16" t="n">
        <v>7</v>
      </c>
      <c r="N1183" s="11" t="n">
        <v>0.004</v>
      </c>
      <c r="O1183" s="11" t="n">
        <v>0.12</v>
      </c>
      <c r="P1183" s="11" t="n">
        <v>0.84</v>
      </c>
      <c r="Q1183" s="22" t="n">
        <f>M1185/H1183</f>
        <v>0.5</v>
      </c>
    </row>
    <row r="1184" ht="22.5" customHeight="1">
      <c r="A1184" s="77"/>
      <c r="B1184" s="33"/>
      <c r="C1184" s="12"/>
      <c r="D1184" s="19"/>
      <c r="E1184" s="19"/>
      <c r="F1184" s="19"/>
      <c r="G1184" s="28"/>
      <c r="H1184" s="28"/>
      <c r="I1184" s="19"/>
      <c r="J1184" s="12" t="s">
        <v>120</v>
      </c>
      <c r="K1184" s="16" t="n">
        <v>46268</v>
      </c>
      <c r="L1184" s="14" t="n">
        <v>7167</v>
      </c>
      <c r="M1184" s="16" t="n">
        <v>53</v>
      </c>
      <c r="N1184" s="11" t="n">
        <v>0.001</v>
      </c>
      <c r="O1184" s="11" t="n">
        <v>0.12</v>
      </c>
      <c r="P1184" s="11" t="n">
        <v>6.36</v>
      </c>
      <c r="Q1184" s="25"/>
    </row>
    <row r="1185" ht="22.5" customHeight="1">
      <c r="A1185" s="77"/>
      <c r="B1185" s="33"/>
      <c r="C1185" s="12"/>
      <c r="D1185" s="19"/>
      <c r="E1185" s="19"/>
      <c r="F1185" s="19"/>
      <c r="G1185" s="28"/>
      <c r="H1185" s="28"/>
      <c r="I1185" s="19"/>
      <c r="J1185" s="12" t="s">
        <v>121</v>
      </c>
      <c r="K1185" s="16" t="n">
        <v>111089</v>
      </c>
      <c r="L1185" s="14" t="n">
        <v>16125</v>
      </c>
      <c r="M1185" s="16" t="n">
        <v>100</v>
      </c>
      <c r="N1185" s="11" t="n">
        <v>0.001</v>
      </c>
      <c r="O1185" s="11" t="n">
        <v>0.12</v>
      </c>
      <c r="P1185" s="11" t="n">
        <v>12</v>
      </c>
      <c r="Q1185" s="25"/>
    </row>
    <row r="1186" ht="22.5" customHeight="1">
      <c r="A1186" s="77"/>
      <c r="B1186" s="33"/>
      <c r="C1186" s="12" t="n">
        <v>11924419</v>
      </c>
      <c r="D1186" s="12" t="s">
        <v>72</v>
      </c>
      <c r="E1186" s="12" t="s">
        <v>39</v>
      </c>
      <c r="F1186" s="12" t="s">
        <v>26</v>
      </c>
      <c r="G1186" s="23" t="n">
        <v>0.12</v>
      </c>
      <c r="H1186" s="13" t="n">
        <v>100</v>
      </c>
      <c r="I1186" s="20" t="n">
        <f>G1186*H1186*7</f>
        <v>84</v>
      </c>
      <c r="J1186" s="12" t="s">
        <v>119</v>
      </c>
      <c r="K1186" s="16" t="n">
        <v>2966</v>
      </c>
      <c r="L1186" s="14" t="n">
        <v>313</v>
      </c>
      <c r="M1186" s="16" t="n">
        <v>6</v>
      </c>
      <c r="N1186" s="11" t="n">
        <v>0</v>
      </c>
      <c r="O1186" s="11" t="n">
        <v>0.2</v>
      </c>
      <c r="P1186" s="11" t="n">
        <v>1.19</v>
      </c>
      <c r="Q1186" s="22" t="n">
        <f>M1188/H1186</f>
        <v>0.64</v>
      </c>
    </row>
    <row r="1187" ht="22.5" customHeight="1">
      <c r="A1187" s="77"/>
      <c r="B1187" s="33"/>
      <c r="C1187" s="12"/>
      <c r="D1187" s="19"/>
      <c r="E1187" s="19"/>
      <c r="F1187" s="19"/>
      <c r="G1187" s="28"/>
      <c r="H1187" s="28"/>
      <c r="I1187" s="19"/>
      <c r="J1187" s="12" t="s">
        <v>120</v>
      </c>
      <c r="K1187" s="16" t="n">
        <v>12214</v>
      </c>
      <c r="L1187" s="14" t="n">
        <v>1203</v>
      </c>
      <c r="M1187" s="16" t="n">
        <v>26</v>
      </c>
      <c r="N1187" s="11" t="n">
        <v>0</v>
      </c>
      <c r="O1187" s="11" t="n">
        <v>0.18</v>
      </c>
      <c r="P1187" s="11" t="n">
        <v>4.63</v>
      </c>
      <c r="Q1187" s="25"/>
    </row>
    <row r="1188" ht="22.5" customHeight="1">
      <c r="A1188" s="77"/>
      <c r="B1188" s="33"/>
      <c r="C1188" s="12"/>
      <c r="D1188" s="19"/>
      <c r="E1188" s="19"/>
      <c r="F1188" s="19"/>
      <c r="G1188" s="28"/>
      <c r="H1188" s="28"/>
      <c r="I1188" s="19"/>
      <c r="J1188" s="12" t="s">
        <v>121</v>
      </c>
      <c r="K1188" s="16" t="n">
        <v>38415</v>
      </c>
      <c r="L1188" s="14" t="n">
        <v>3320</v>
      </c>
      <c r="M1188" s="16" t="n">
        <v>64</v>
      </c>
      <c r="N1188" s="11" t="n">
        <v>0</v>
      </c>
      <c r="O1188" s="11" t="n">
        <v>0.15</v>
      </c>
      <c r="P1188" s="11" t="n">
        <v>9.82</v>
      </c>
      <c r="Q1188" s="25"/>
    </row>
    <row r="1189" ht="22.5" customHeight="1">
      <c r="A1189" s="77"/>
      <c r="B1189" s="33"/>
      <c r="C1189" s="12" t="n">
        <v>12038500</v>
      </c>
      <c r="D1189" s="12" t="s">
        <v>71</v>
      </c>
      <c r="E1189" s="12" t="s">
        <v>14</v>
      </c>
      <c r="F1189" s="12" t="s">
        <v>15</v>
      </c>
      <c r="G1189" s="23" t="n">
        <v>0.4</v>
      </c>
      <c r="H1189" s="13" t="n">
        <v>100</v>
      </c>
      <c r="I1189" s="20" t="n">
        <f>G1189*H1189*7</f>
        <v>280</v>
      </c>
      <c r="J1189" s="12" t="s">
        <v>119</v>
      </c>
      <c r="K1189" s="16" t="n">
        <v>2</v>
      </c>
      <c r="L1189" s="14" t="n">
        <v>0</v>
      </c>
      <c r="M1189" s="14" t="n">
        <v>0</v>
      </c>
      <c r="N1189" s="11" t="n">
        <v>0</v>
      </c>
      <c r="O1189" s="11" t="n">
        <v>0</v>
      </c>
      <c r="P1189" s="11" t="n">
        <v>0</v>
      </c>
      <c r="Q1189" s="22" t="n">
        <f>M1191/H1189</f>
        <v>0.01</v>
      </c>
    </row>
    <row r="1190" ht="22.5" customHeight="1">
      <c r="A1190" s="77"/>
      <c r="B1190" s="33"/>
      <c r="C1190" s="12"/>
      <c r="D1190" s="19"/>
      <c r="E1190" s="19"/>
      <c r="F1190" s="19"/>
      <c r="G1190" s="28"/>
      <c r="H1190" s="28"/>
      <c r="I1190" s="19"/>
      <c r="J1190" s="12" t="s">
        <v>120</v>
      </c>
      <c r="K1190" s="16" t="n">
        <v>175</v>
      </c>
      <c r="L1190" s="14" t="n">
        <v>26</v>
      </c>
      <c r="M1190" s="16" t="n">
        <v>1</v>
      </c>
      <c r="N1190" s="11" t="n">
        <v>0.015</v>
      </c>
      <c r="O1190" s="11" t="n">
        <v>0.4</v>
      </c>
      <c r="P1190" s="11" t="n">
        <v>0.4</v>
      </c>
      <c r="Q1190" s="25"/>
    </row>
    <row r="1191" ht="22.5" customHeight="1">
      <c r="A1191" s="77"/>
      <c r="B1191" s="29"/>
      <c r="C1191" s="12"/>
      <c r="D1191" s="19"/>
      <c r="E1191" s="19"/>
      <c r="F1191" s="19"/>
      <c r="G1191" s="28"/>
      <c r="H1191" s="28"/>
      <c r="I1191" s="19"/>
      <c r="J1191" s="12" t="s">
        <v>121</v>
      </c>
      <c r="K1191" s="16" t="n">
        <v>728</v>
      </c>
      <c r="L1191" s="14" t="n">
        <v>80</v>
      </c>
      <c r="M1191" s="16" t="n">
        <v>1</v>
      </c>
      <c r="N1191" s="11" t="n">
        <v>0.015</v>
      </c>
      <c r="O1191" s="11" t="n">
        <v>0.4</v>
      </c>
      <c r="P1191" s="11" t="n">
        <v>0.4</v>
      </c>
      <c r="Q1191" s="25"/>
    </row>
    <row r="1192" ht="22.5" customHeight="1">
      <c r="A1192" s="77"/>
      <c r="B1192" s="75" t="s">
        <v>132</v>
      </c>
      <c r="C1192" s="12" t="n">
        <v>6395488</v>
      </c>
      <c r="D1192" s="12" t="s">
        <v>42</v>
      </c>
      <c r="E1192" s="12" t="s">
        <v>14</v>
      </c>
      <c r="F1192" s="12" t="s">
        <v>15</v>
      </c>
      <c r="G1192" s="23" t="n">
        <v>0.3</v>
      </c>
      <c r="H1192" s="12" t="n">
        <v>200</v>
      </c>
      <c r="I1192" s="20" t="n">
        <f>G1192*H1192*7</f>
        <v>420</v>
      </c>
      <c r="J1192" s="12" t="s">
        <v>119</v>
      </c>
      <c r="K1192" s="14" t="n">
        <v>25</v>
      </c>
      <c r="L1192" s="14" t="n">
        <v>2</v>
      </c>
      <c r="M1192" s="15" t="n">
        <v>0</v>
      </c>
      <c r="N1192" s="11" t="n">
        <v>0</v>
      </c>
      <c r="O1192" s="11" t="n">
        <v>0</v>
      </c>
      <c r="P1192" s="11" t="n">
        <v>0</v>
      </c>
      <c r="Q1192" s="22" t="n">
        <f>M1194/H1192</f>
        <v>1</v>
      </c>
    </row>
    <row r="1193" ht="22.5" customHeight="1">
      <c r="A1193" s="77"/>
      <c r="B1193" s="33"/>
      <c r="C1193" s="12"/>
      <c r="D1193" s="19"/>
      <c r="E1193" s="19"/>
      <c r="F1193" s="19"/>
      <c r="G1193" s="28"/>
      <c r="H1193" s="19"/>
      <c r="I1193" s="19"/>
      <c r="J1193" s="12" t="s">
        <v>120</v>
      </c>
      <c r="K1193" s="14" t="n">
        <v>43145</v>
      </c>
      <c r="L1193" s="14" t="n">
        <v>18020</v>
      </c>
      <c r="M1193" s="10" t="n">
        <v>200</v>
      </c>
      <c r="N1193" s="11" t="n">
        <v>0.003</v>
      </c>
      <c r="O1193" s="11" t="n">
        <v>0.3</v>
      </c>
      <c r="P1193" s="11" t="n">
        <v>60</v>
      </c>
      <c r="Q1193" s="25"/>
    </row>
    <row r="1194" ht="22.5" customHeight="1">
      <c r="A1194" s="77"/>
      <c r="B1194" s="33"/>
      <c r="C1194" s="12"/>
      <c r="D1194" s="19"/>
      <c r="E1194" s="19"/>
      <c r="F1194" s="19"/>
      <c r="G1194" s="28"/>
      <c r="H1194" s="19"/>
      <c r="I1194" s="19"/>
      <c r="J1194" s="12" t="s">
        <v>121</v>
      </c>
      <c r="K1194" s="14" t="n">
        <v>45430</v>
      </c>
      <c r="L1194" s="14" t="n">
        <v>18300</v>
      </c>
      <c r="M1194" s="10" t="n">
        <v>200</v>
      </c>
      <c r="N1194" s="11" t="n">
        <v>0.003</v>
      </c>
      <c r="O1194" s="11" t="n">
        <v>0.3</v>
      </c>
      <c r="P1194" s="11" t="n">
        <v>60</v>
      </c>
      <c r="Q1194" s="25"/>
    </row>
    <row r="1195" ht="22.5" customHeight="1">
      <c r="A1195" s="77"/>
      <c r="B1195" s="33"/>
      <c r="C1195" s="12" t="n">
        <v>8291713</v>
      </c>
      <c r="D1195" s="12" t="s">
        <v>43</v>
      </c>
      <c r="E1195" s="12" t="s">
        <v>14</v>
      </c>
      <c r="F1195" s="12" t="s">
        <v>15</v>
      </c>
      <c r="G1195" s="23" t="n">
        <v>0.14</v>
      </c>
      <c r="H1195" s="12" t="n">
        <v>2000</v>
      </c>
      <c r="I1195" s="20" t="n">
        <f>G1195*H1195*7</f>
        <v>1960</v>
      </c>
      <c r="J1195" s="12" t="s">
        <v>119</v>
      </c>
      <c r="K1195" s="14" t="n">
        <v>78</v>
      </c>
      <c r="L1195" s="14" t="n">
        <v>20</v>
      </c>
      <c r="M1195" s="15" t="n">
        <v>4</v>
      </c>
      <c r="N1195" s="11" t="n">
        <v>0.027</v>
      </c>
      <c r="O1195" s="11" t="n">
        <v>0.135</v>
      </c>
      <c r="P1195" s="11" t="n">
        <v>0.54</v>
      </c>
      <c r="Q1195" s="22" t="n">
        <f>M1197/H1195</f>
        <v>0.75</v>
      </c>
    </row>
    <row r="1196" ht="22.5" customHeight="1">
      <c r="A1196" s="77"/>
      <c r="B1196" s="33"/>
      <c r="C1196" s="12"/>
      <c r="D1196" s="19"/>
      <c r="E1196" s="19"/>
      <c r="F1196" s="19"/>
      <c r="G1196" s="28"/>
      <c r="H1196" s="19"/>
      <c r="I1196" s="19"/>
      <c r="J1196" s="12" t="s">
        <v>120</v>
      </c>
      <c r="K1196" s="14" t="n">
        <v>37451</v>
      </c>
      <c r="L1196" s="14" t="n">
        <v>12289</v>
      </c>
      <c r="M1196" s="14" t="n">
        <v>620</v>
      </c>
      <c r="N1196" s="11" t="n">
        <v>0.007</v>
      </c>
      <c r="O1196" s="11" t="n">
        <v>0.135</v>
      </c>
      <c r="P1196" s="11" t="n">
        <v>83.7</v>
      </c>
      <c r="Q1196" s="25"/>
    </row>
    <row r="1197" ht="22.5" customHeight="1">
      <c r="A1197" s="77"/>
      <c r="B1197" s="33"/>
      <c r="C1197" s="12"/>
      <c r="D1197" s="19"/>
      <c r="E1197" s="19"/>
      <c r="F1197" s="19"/>
      <c r="G1197" s="28"/>
      <c r="H1197" s="19"/>
      <c r="I1197" s="19"/>
      <c r="J1197" s="12" t="s">
        <v>121</v>
      </c>
      <c r="K1197" s="14" t="n">
        <v>121687</v>
      </c>
      <c r="L1197" s="14" t="n">
        <v>43324</v>
      </c>
      <c r="M1197" s="14" t="n">
        <v>1500</v>
      </c>
      <c r="N1197" s="11" t="n">
        <v>0.005</v>
      </c>
      <c r="O1197" s="11" t="n">
        <v>0.135</v>
      </c>
      <c r="P1197" s="11" t="n">
        <v>202.5</v>
      </c>
      <c r="Q1197" s="25"/>
    </row>
    <row r="1198" ht="22.5" customHeight="1">
      <c r="A1198" s="77"/>
      <c r="B1198" s="33"/>
      <c r="C1198" s="12" t="n">
        <v>8566541</v>
      </c>
      <c r="D1198" s="12" t="s">
        <v>73</v>
      </c>
      <c r="E1198" s="12" t="s">
        <v>14</v>
      </c>
      <c r="F1198" s="12" t="s">
        <v>26</v>
      </c>
      <c r="G1198" s="23" t="n">
        <v>0.13</v>
      </c>
      <c r="H1198" s="12" t="n">
        <v>500</v>
      </c>
      <c r="I1198" s="20" t="n">
        <f>G1198*H1198*7</f>
        <v>455</v>
      </c>
      <c r="J1198" s="12" t="s">
        <v>119</v>
      </c>
      <c r="K1198" s="14" t="n">
        <v>9869</v>
      </c>
      <c r="L1198" s="14" t="n">
        <v>116</v>
      </c>
      <c r="M1198" s="15" t="n">
        <v>4</v>
      </c>
      <c r="N1198" s="11" t="n">
        <v>0.02</v>
      </c>
      <c r="O1198" s="11" t="n">
        <v>0.63</v>
      </c>
      <c r="P1198" s="11" t="n">
        <v>2.52</v>
      </c>
      <c r="Q1198" s="22" t="n">
        <f>M1200/H1198</f>
        <v>0.798</v>
      </c>
    </row>
    <row r="1199" ht="22.5" customHeight="1">
      <c r="A1199" s="77"/>
      <c r="B1199" s="33"/>
      <c r="C1199" s="12"/>
      <c r="D1199" s="19"/>
      <c r="E1199" s="19"/>
      <c r="F1199" s="19"/>
      <c r="G1199" s="28"/>
      <c r="H1199" s="19"/>
      <c r="I1199" s="19"/>
      <c r="J1199" s="12" t="s">
        <v>120</v>
      </c>
      <c r="K1199" s="14" t="n">
        <v>99488</v>
      </c>
      <c r="L1199" s="14" t="n">
        <v>1227</v>
      </c>
      <c r="M1199" s="15" t="n">
        <v>135</v>
      </c>
      <c r="N1199" s="11" t="n">
        <v>0.02</v>
      </c>
      <c r="O1199" s="11" t="n">
        <v>0.22</v>
      </c>
      <c r="P1199" s="11" t="n">
        <v>29.55</v>
      </c>
      <c r="Q1199" s="25"/>
    </row>
    <row r="1200" ht="22.5" customHeight="1">
      <c r="A1200" s="77"/>
      <c r="B1200" s="33"/>
      <c r="C1200" s="12"/>
      <c r="D1200" s="19"/>
      <c r="E1200" s="19"/>
      <c r="F1200" s="19"/>
      <c r="G1200" s="28"/>
      <c r="H1200" s="19"/>
      <c r="I1200" s="19"/>
      <c r="J1200" s="12" t="s">
        <v>121</v>
      </c>
      <c r="K1200" s="14" t="n">
        <v>189460</v>
      </c>
      <c r="L1200" s="14" t="n">
        <v>2164</v>
      </c>
      <c r="M1200" s="14" t="n">
        <v>399</v>
      </c>
      <c r="N1200" s="11" t="n">
        <v>0.03</v>
      </c>
      <c r="O1200" s="11" t="n">
        <v>0.14</v>
      </c>
      <c r="P1200" s="11" t="n">
        <v>56.12</v>
      </c>
      <c r="Q1200" s="25"/>
    </row>
    <row r="1201" ht="22.5" customHeight="1">
      <c r="A1201" s="77"/>
      <c r="B1201" s="33"/>
      <c r="C1201" s="12" t="n">
        <v>8566084</v>
      </c>
      <c r="D1201" s="12" t="s">
        <v>74</v>
      </c>
      <c r="E1201" s="12" t="s">
        <v>29</v>
      </c>
      <c r="F1201" s="12" t="s">
        <v>15</v>
      </c>
      <c r="G1201" s="23" t="n">
        <v>0.12</v>
      </c>
      <c r="H1201" s="12" t="n">
        <v>100</v>
      </c>
      <c r="I1201" s="20" t="n">
        <f>G1201*H1201*7</f>
        <v>84</v>
      </c>
      <c r="J1201" s="12" t="s">
        <v>119</v>
      </c>
      <c r="K1201" s="14" t="n">
        <v>175</v>
      </c>
      <c r="L1201" s="14" t="n">
        <v>49</v>
      </c>
      <c r="M1201" s="15" t="n">
        <v>0</v>
      </c>
      <c r="N1201" s="11" t="n">
        <v>0</v>
      </c>
      <c r="O1201" s="11" t="n">
        <v>0</v>
      </c>
      <c r="P1201" s="11" t="n">
        <v>0</v>
      </c>
      <c r="Q1201" s="22" t="n">
        <f>M1203/H1201</f>
        <v>1</v>
      </c>
    </row>
    <row r="1202" ht="22.5" customHeight="1">
      <c r="A1202" s="77"/>
      <c r="B1202" s="33"/>
      <c r="C1202" s="12"/>
      <c r="D1202" s="19"/>
      <c r="E1202" s="19"/>
      <c r="F1202" s="19"/>
      <c r="G1202" s="28"/>
      <c r="H1202" s="19"/>
      <c r="I1202" s="19"/>
      <c r="J1202" s="12" t="s">
        <v>120</v>
      </c>
      <c r="K1202" s="14" t="n">
        <v>19910</v>
      </c>
      <c r="L1202" s="14" t="n">
        <v>6425</v>
      </c>
      <c r="M1202" s="15" t="n">
        <v>100</v>
      </c>
      <c r="N1202" s="11" t="n">
        <v>0.002</v>
      </c>
      <c r="O1202" s="11" t="n">
        <v>0.12</v>
      </c>
      <c r="P1202" s="11" t="n">
        <v>12</v>
      </c>
      <c r="Q1202" s="25"/>
    </row>
    <row r="1203" ht="22.5" customHeight="1">
      <c r="A1203" s="77"/>
      <c r="B1203" s="33"/>
      <c r="C1203" s="12"/>
      <c r="D1203" s="19"/>
      <c r="E1203" s="19"/>
      <c r="F1203" s="19"/>
      <c r="G1203" s="28"/>
      <c r="H1203" s="19"/>
      <c r="I1203" s="19"/>
      <c r="J1203" s="12" t="s">
        <v>121</v>
      </c>
      <c r="K1203" s="14" t="n">
        <v>39363</v>
      </c>
      <c r="L1203" s="14" t="n">
        <v>11171</v>
      </c>
      <c r="M1203" s="15" t="n">
        <v>100</v>
      </c>
      <c r="N1203" s="11" t="n">
        <v>0.001</v>
      </c>
      <c r="O1203" s="11" t="n">
        <v>0.12</v>
      </c>
      <c r="P1203" s="11" t="n">
        <v>12</v>
      </c>
      <c r="Q1203" s="25"/>
    </row>
    <row r="1204" ht="22.5" customHeight="1">
      <c r="A1204" s="77"/>
      <c r="B1204" s="33"/>
      <c r="C1204" s="12" t="n">
        <v>2937658</v>
      </c>
      <c r="D1204" s="12" t="s">
        <v>75</v>
      </c>
      <c r="E1204" s="12" t="s">
        <v>14</v>
      </c>
      <c r="F1204" s="12" t="s">
        <v>15</v>
      </c>
      <c r="G1204" s="23" t="n">
        <v>0.15</v>
      </c>
      <c r="H1204" s="12" t="n">
        <v>100</v>
      </c>
      <c r="I1204" s="20" t="n">
        <f>G1204*H1204*7</f>
        <v>105</v>
      </c>
      <c r="J1204" s="12" t="s">
        <v>119</v>
      </c>
      <c r="K1204" s="14" t="s">
        <v>133</v>
      </c>
      <c r="L1204" s="14"/>
      <c r="M1204" s="15"/>
      <c r="N1204" s="11"/>
      <c r="O1204" s="11"/>
      <c r="P1204" s="11"/>
      <c r="Q1204" s="22" t="n">
        <f>M1206/H1204</f>
        <v>1</v>
      </c>
    </row>
    <row r="1205" ht="22.5" customHeight="1">
      <c r="A1205" s="77"/>
      <c r="B1205" s="33"/>
      <c r="C1205" s="12"/>
      <c r="D1205" s="19"/>
      <c r="E1205" s="19"/>
      <c r="F1205" s="19"/>
      <c r="G1205" s="28"/>
      <c r="H1205" s="19"/>
      <c r="I1205" s="19"/>
      <c r="J1205" s="12" t="s">
        <v>120</v>
      </c>
      <c r="K1205" s="14" t="n">
        <v>3948</v>
      </c>
      <c r="L1205" s="14" t="n">
        <v>1823</v>
      </c>
      <c r="M1205" s="15" t="n">
        <v>100</v>
      </c>
      <c r="N1205" s="11" t="n">
        <v>0.007</v>
      </c>
      <c r="O1205" s="11" t="n">
        <v>0.123</v>
      </c>
      <c r="P1205" s="11" t="n">
        <v>12.3</v>
      </c>
      <c r="Q1205" s="25"/>
    </row>
    <row r="1206" ht="22.5" customHeight="1">
      <c r="A1206" s="77"/>
      <c r="B1206" s="33"/>
      <c r="C1206" s="12"/>
      <c r="D1206" s="19"/>
      <c r="E1206" s="19"/>
      <c r="F1206" s="19"/>
      <c r="G1206" s="28"/>
      <c r="H1206" s="19"/>
      <c r="I1206" s="19"/>
      <c r="J1206" s="12" t="s">
        <v>121</v>
      </c>
      <c r="K1206" s="14" t="n">
        <v>3958</v>
      </c>
      <c r="L1206" s="14" t="n">
        <v>1828</v>
      </c>
      <c r="M1206" s="15" t="n">
        <v>100</v>
      </c>
      <c r="N1206" s="11" t="n">
        <v>0.007</v>
      </c>
      <c r="O1206" s="11" t="n">
        <v>0.123</v>
      </c>
      <c r="P1206" s="11" t="n">
        <v>12.3</v>
      </c>
      <c r="Q1206" s="25"/>
    </row>
    <row r="1207" ht="22.5" customHeight="1">
      <c r="A1207" s="77"/>
      <c r="B1207" s="33"/>
      <c r="C1207" s="12" t="n">
        <v>6706444</v>
      </c>
      <c r="D1207" s="12" t="s">
        <v>76</v>
      </c>
      <c r="E1207" s="12" t="s">
        <v>77</v>
      </c>
      <c r="F1207" s="12" t="s">
        <v>12</v>
      </c>
      <c r="G1207" s="23" t="n">
        <v>0.5</v>
      </c>
      <c r="H1207" s="12" t="n">
        <v>100</v>
      </c>
      <c r="I1207" s="20" t="n">
        <f>G1207*H1207*7</f>
        <v>350</v>
      </c>
      <c r="J1207" s="12" t="s">
        <v>119</v>
      </c>
      <c r="K1207" s="14" t="s">
        <v>133</v>
      </c>
      <c r="L1207" s="14"/>
      <c r="M1207" s="15"/>
      <c r="N1207" s="11"/>
      <c r="O1207" s="11"/>
      <c r="P1207" s="11"/>
      <c r="Q1207" s="22" t="n">
        <f>M1209/H1207</f>
        <v>0.12</v>
      </c>
    </row>
    <row r="1208" ht="22.5" customHeight="1">
      <c r="A1208" s="77"/>
      <c r="B1208" s="33"/>
      <c r="C1208" s="12"/>
      <c r="D1208" s="19"/>
      <c r="E1208" s="19"/>
      <c r="F1208" s="19"/>
      <c r="G1208" s="28"/>
      <c r="H1208" s="19"/>
      <c r="I1208" s="19"/>
      <c r="J1208" s="12" t="s">
        <v>120</v>
      </c>
      <c r="K1208" s="14" t="n">
        <v>24023</v>
      </c>
      <c r="L1208" s="14" t="n">
        <v>1888</v>
      </c>
      <c r="M1208" s="15" t="n">
        <v>6</v>
      </c>
      <c r="N1208" s="11" t="n">
        <v>0.002</v>
      </c>
      <c r="O1208" s="11" t="n">
        <v>0.746</v>
      </c>
      <c r="P1208" s="11" t="n">
        <v>4.4787</v>
      </c>
      <c r="Q1208" s="25"/>
    </row>
    <row r="1209" ht="22.5" customHeight="1">
      <c r="A1209" s="77"/>
      <c r="B1209" s="33"/>
      <c r="C1209" s="12"/>
      <c r="D1209" s="19"/>
      <c r="E1209" s="19"/>
      <c r="F1209" s="19"/>
      <c r="G1209" s="28"/>
      <c r="H1209" s="19"/>
      <c r="I1209" s="19"/>
      <c r="J1209" s="12" t="s">
        <v>121</v>
      </c>
      <c r="K1209" s="14" t="n">
        <v>59114</v>
      </c>
      <c r="L1209" s="14" t="n">
        <v>6632</v>
      </c>
      <c r="M1209" s="15" t="n">
        <v>12</v>
      </c>
      <c r="N1209" s="11" t="n">
        <v>0.001</v>
      </c>
      <c r="O1209" s="11" t="n">
        <v>0.75</v>
      </c>
      <c r="P1209" s="11" t="n">
        <v>8.999</v>
      </c>
      <c r="Q1209" s="25"/>
    </row>
    <row r="1210" ht="22.5" customHeight="1">
      <c r="A1210" s="77"/>
      <c r="B1210" s="33"/>
      <c r="C1210" s="12" t="n">
        <v>5963354</v>
      </c>
      <c r="D1210" s="12" t="s">
        <v>76</v>
      </c>
      <c r="E1210" s="12" t="s">
        <v>77</v>
      </c>
      <c r="F1210" s="12" t="s">
        <v>15</v>
      </c>
      <c r="G1210" s="23" t="n">
        <v>0.55</v>
      </c>
      <c r="H1210" s="12" t="n">
        <v>500</v>
      </c>
      <c r="I1210" s="20" t="n">
        <f>G1210*H1210*7</f>
        <v>1925</v>
      </c>
      <c r="J1210" s="12" t="s">
        <v>119</v>
      </c>
      <c r="K1210" s="14" t="n">
        <v>2129</v>
      </c>
      <c r="L1210" s="14" t="n">
        <v>212</v>
      </c>
      <c r="M1210" s="15" t="n">
        <v>1</v>
      </c>
      <c r="N1210" s="11" t="n">
        <v>0.003</v>
      </c>
      <c r="O1210" s="11" t="n">
        <v>0.58</v>
      </c>
      <c r="P1210" s="11" t="n">
        <v>0.58</v>
      </c>
      <c r="Q1210" s="22" t="n">
        <f>M1212/H1210</f>
        <v>0.532</v>
      </c>
    </row>
    <row r="1211" ht="22.5" customHeight="1">
      <c r="A1211" s="77"/>
      <c r="B1211" s="33"/>
      <c r="C1211" s="12"/>
      <c r="D1211" s="19"/>
      <c r="E1211" s="19"/>
      <c r="F1211" s="19"/>
      <c r="G1211" s="28"/>
      <c r="H1211" s="19"/>
      <c r="I1211" s="19"/>
      <c r="J1211" s="12" t="s">
        <v>120</v>
      </c>
      <c r="K1211" s="14" t="n">
        <v>92980</v>
      </c>
      <c r="L1211" s="14" t="n">
        <v>20126</v>
      </c>
      <c r="M1211" s="15" t="n">
        <v>85</v>
      </c>
      <c r="N1211" s="11" t="n">
        <v>0.003</v>
      </c>
      <c r="O1211" s="11" t="n">
        <v>0.596</v>
      </c>
      <c r="P1211" s="11" t="n">
        <v>50.674</v>
      </c>
      <c r="Q1211" s="25"/>
    </row>
    <row r="1212" ht="22.5" customHeight="1">
      <c r="A1212" s="77"/>
      <c r="B1212" s="33"/>
      <c r="C1212" s="12"/>
      <c r="D1212" s="19"/>
      <c r="E1212" s="19"/>
      <c r="F1212" s="19"/>
      <c r="G1212" s="28"/>
      <c r="H1212" s="19"/>
      <c r="I1212" s="19"/>
      <c r="J1212" s="12" t="s">
        <v>121</v>
      </c>
      <c r="K1212" s="14" t="n">
        <v>224354</v>
      </c>
      <c r="L1212" s="14" t="n">
        <v>53374</v>
      </c>
      <c r="M1212" s="15" t="n">
        <v>266</v>
      </c>
      <c r="N1212" s="11" t="n">
        <v>0.003</v>
      </c>
      <c r="O1212" s="11" t="n">
        <v>0.594</v>
      </c>
      <c r="P1212" s="11" t="n">
        <v>158.096</v>
      </c>
      <c r="Q1212" s="25"/>
    </row>
    <row r="1213" ht="22.5" customHeight="1">
      <c r="A1213" s="77"/>
      <c r="B1213" s="33"/>
      <c r="C1213" s="12" t="n">
        <v>9686529</v>
      </c>
      <c r="D1213" s="12" t="s">
        <v>76</v>
      </c>
      <c r="E1213" s="12" t="s">
        <v>78</v>
      </c>
      <c r="F1213" s="12" t="s">
        <v>15</v>
      </c>
      <c r="G1213" s="23" t="n">
        <v>0.4</v>
      </c>
      <c r="H1213" s="12" t="n">
        <v>200</v>
      </c>
      <c r="I1213" s="20" t="n">
        <f>G1213*H1213*7</f>
        <v>560</v>
      </c>
      <c r="J1213" s="12" t="s">
        <v>119</v>
      </c>
      <c r="K1213" s="14" t="n">
        <v>335</v>
      </c>
      <c r="L1213" s="14" t="n">
        <v>125</v>
      </c>
      <c r="M1213" s="15" t="n">
        <v>1</v>
      </c>
      <c r="N1213" s="11" t="n">
        <v>0.004</v>
      </c>
      <c r="O1213" s="11" t="n">
        <v>0.5</v>
      </c>
      <c r="P1213" s="11" t="n">
        <v>0.5</v>
      </c>
      <c r="Q1213" s="22" t="n">
        <f>M1215/H1213</f>
        <v>0.195</v>
      </c>
    </row>
    <row r="1214" ht="22.5" customHeight="1">
      <c r="A1214" s="77"/>
      <c r="B1214" s="33"/>
      <c r="C1214" s="12"/>
      <c r="D1214" s="19"/>
      <c r="E1214" s="19"/>
      <c r="F1214" s="19"/>
      <c r="G1214" s="28"/>
      <c r="H1214" s="19"/>
      <c r="I1214" s="19"/>
      <c r="J1214" s="12" t="s">
        <v>120</v>
      </c>
      <c r="K1214" s="14" t="n">
        <v>17536</v>
      </c>
      <c r="L1214" s="14" t="n">
        <v>7740</v>
      </c>
      <c r="M1214" s="15" t="n">
        <v>22</v>
      </c>
      <c r="N1214" s="11" t="n">
        <v>0.001</v>
      </c>
      <c r="O1214" s="11" t="n">
        <v>0.5</v>
      </c>
      <c r="P1214" s="11" t="n">
        <v>11</v>
      </c>
      <c r="Q1214" s="25"/>
    </row>
    <row r="1215" ht="22.5" customHeight="1">
      <c r="A1215" s="77"/>
      <c r="B1215" s="33"/>
      <c r="C1215" s="12"/>
      <c r="D1215" s="19"/>
      <c r="E1215" s="19"/>
      <c r="F1215" s="19"/>
      <c r="G1215" s="28"/>
      <c r="H1215" s="19"/>
      <c r="I1215" s="19"/>
      <c r="J1215" s="12" t="s">
        <v>121</v>
      </c>
      <c r="K1215" s="14" t="n">
        <v>34463</v>
      </c>
      <c r="L1215" s="14" t="n">
        <v>13549</v>
      </c>
      <c r="M1215" s="15" t="n">
        <v>39</v>
      </c>
      <c r="N1215" s="11" t="n">
        <v>0.001</v>
      </c>
      <c r="O1215" s="11" t="n">
        <v>0.5</v>
      </c>
      <c r="P1215" s="11" t="n">
        <v>19.5</v>
      </c>
      <c r="Q1215" s="25"/>
    </row>
    <row r="1216" ht="22.5" customHeight="1">
      <c r="A1216" s="77"/>
      <c r="B1216" s="33"/>
      <c r="C1216" s="12" t="n">
        <v>5963400</v>
      </c>
      <c r="D1216" s="12" t="s">
        <v>76</v>
      </c>
      <c r="E1216" s="12" t="s">
        <v>79</v>
      </c>
      <c r="F1216" s="12" t="s">
        <v>15</v>
      </c>
      <c r="G1216" s="23" t="n">
        <v>0.2</v>
      </c>
      <c r="H1216" s="12" t="n">
        <v>50</v>
      </c>
      <c r="I1216" s="20" t="n">
        <f>G1216*H1216*7</f>
        <v>70</v>
      </c>
      <c r="J1216" s="12" t="s">
        <v>119</v>
      </c>
      <c r="K1216" s="14" t="n">
        <v>177</v>
      </c>
      <c r="L1216" s="14" t="n">
        <v>33</v>
      </c>
      <c r="M1216" s="15" t="n">
        <v>0</v>
      </c>
      <c r="N1216" s="11" t="n">
        <v>0</v>
      </c>
      <c r="O1216" s="11" t="n">
        <v>0</v>
      </c>
      <c r="P1216" s="11" t="n">
        <v>0</v>
      </c>
      <c r="Q1216" s="22" t="n">
        <f>M1218/H1216</f>
        <v>1</v>
      </c>
    </row>
    <row r="1217" ht="22.5" customHeight="1">
      <c r="A1217" s="77"/>
      <c r="B1217" s="33"/>
      <c r="C1217" s="12"/>
      <c r="D1217" s="19"/>
      <c r="E1217" s="19"/>
      <c r="F1217" s="19"/>
      <c r="G1217" s="99"/>
      <c r="H1217" s="19"/>
      <c r="I1217" s="19"/>
      <c r="J1217" s="12" t="s">
        <v>120</v>
      </c>
      <c r="K1217" s="14" t="n">
        <v>9093</v>
      </c>
      <c r="L1217" s="14" t="n">
        <v>2068</v>
      </c>
      <c r="M1217" s="15" t="n">
        <v>44</v>
      </c>
      <c r="N1217" s="11" t="n">
        <v>0.004</v>
      </c>
      <c r="O1217" s="11" t="n">
        <v>0.2</v>
      </c>
      <c r="P1217" s="11" t="n">
        <v>8.8</v>
      </c>
      <c r="Q1217" s="25"/>
      <c r="R1217" s="4" t="s">
        <v>145</v>
      </c>
    </row>
    <row r="1218" ht="22.5" customHeight="1">
      <c r="A1218" s="77"/>
      <c r="B1218" s="33"/>
      <c r="C1218" s="12"/>
      <c r="D1218" s="19"/>
      <c r="E1218" s="19"/>
      <c r="F1218" s="19"/>
      <c r="G1218" s="99"/>
      <c r="H1218" s="19"/>
      <c r="I1218" s="19"/>
      <c r="J1218" s="12" t="s">
        <v>121</v>
      </c>
      <c r="K1218" s="14" t="n">
        <v>21200</v>
      </c>
      <c r="L1218" s="14" t="n">
        <v>4735</v>
      </c>
      <c r="M1218" s="15" t="n">
        <v>50</v>
      </c>
      <c r="N1218" s="11" t="n">
        <v>0.002</v>
      </c>
      <c r="O1218" s="11" t="n">
        <v>0.2</v>
      </c>
      <c r="P1218" s="11" t="n">
        <v>10</v>
      </c>
      <c r="Q1218" s="25"/>
    </row>
    <row r="1219" ht="22.5" customHeight="1">
      <c r="A1219" s="77"/>
      <c r="B1219" s="33"/>
      <c r="C1219" s="12" t="n">
        <v>10080665</v>
      </c>
      <c r="D1219" s="12" t="s">
        <v>76</v>
      </c>
      <c r="E1219" s="12" t="s">
        <v>80</v>
      </c>
      <c r="F1219" s="12" t="s">
        <v>15</v>
      </c>
      <c r="G1219" s="23" t="n">
        <v>0.38</v>
      </c>
      <c r="H1219" s="12" t="n">
        <v>40</v>
      </c>
      <c r="I1219" s="20" t="n">
        <f>G1219*H1219*7</f>
        <v>106.4</v>
      </c>
      <c r="J1219" s="12" t="s">
        <v>119</v>
      </c>
      <c r="K1219" s="14" t="n">
        <v>10</v>
      </c>
      <c r="L1219" s="14" t="n">
        <v>4</v>
      </c>
      <c r="M1219" s="15" t="n">
        <v>0</v>
      </c>
      <c r="N1219" s="11" t="n">
        <v>0</v>
      </c>
      <c r="O1219" s="11" t="n">
        <v>0</v>
      </c>
      <c r="P1219" s="11" t="n">
        <v>0</v>
      </c>
      <c r="Q1219" s="22" t="n">
        <f>M1221/H1219</f>
        <v>0.425</v>
      </c>
    </row>
    <row r="1220" ht="22.5" customHeight="1">
      <c r="A1220" s="77"/>
      <c r="B1220" s="33"/>
      <c r="C1220" s="12"/>
      <c r="D1220" s="19"/>
      <c r="E1220" s="19"/>
      <c r="F1220" s="19"/>
      <c r="G1220" s="99"/>
      <c r="H1220" s="19"/>
      <c r="I1220" s="19"/>
      <c r="J1220" s="12" t="s">
        <v>120</v>
      </c>
      <c r="K1220" s="14" t="n">
        <v>4432</v>
      </c>
      <c r="L1220" s="14" t="n">
        <v>903</v>
      </c>
      <c r="M1220" s="15" t="n">
        <v>15</v>
      </c>
      <c r="N1220" s="11" t="n">
        <v>0.006</v>
      </c>
      <c r="O1220" s="11" t="n">
        <v>0.38</v>
      </c>
      <c r="P1220" s="11" t="n">
        <v>5.7</v>
      </c>
      <c r="Q1220" s="25"/>
    </row>
    <row r="1221" ht="22.5" customHeight="1">
      <c r="A1221" s="77"/>
      <c r="B1221" s="33"/>
      <c r="C1221" s="12"/>
      <c r="D1221" s="19"/>
      <c r="E1221" s="19"/>
      <c r="F1221" s="19"/>
      <c r="G1221" s="99"/>
      <c r="H1221" s="19"/>
      <c r="I1221" s="19"/>
      <c r="J1221" s="12" t="s">
        <v>121</v>
      </c>
      <c r="K1221" s="14" t="n">
        <v>6384</v>
      </c>
      <c r="L1221" s="14" t="n">
        <v>1114</v>
      </c>
      <c r="M1221" s="15" t="n">
        <v>17</v>
      </c>
      <c r="N1221" s="11" t="n">
        <v>0.006</v>
      </c>
      <c r="O1221" s="11" t="n">
        <v>0.38</v>
      </c>
      <c r="P1221" s="11" t="n">
        <v>6.46</v>
      </c>
      <c r="Q1221" s="25"/>
    </row>
    <row r="1222" ht="22.5" customHeight="1">
      <c r="A1222" s="77"/>
      <c r="B1222" s="33"/>
      <c r="C1222" s="12" t="n">
        <v>91520433</v>
      </c>
      <c r="D1222" s="12" t="s">
        <v>69</v>
      </c>
      <c r="E1222" s="12" t="s">
        <v>14</v>
      </c>
      <c r="F1222" s="12" t="s">
        <v>15</v>
      </c>
      <c r="G1222" s="23" t="n">
        <v>0.16</v>
      </c>
      <c r="H1222" s="12" t="n">
        <v>200</v>
      </c>
      <c r="I1222" s="20" t="n">
        <f>G1222*H1222*7</f>
        <v>224</v>
      </c>
      <c r="J1222" s="12" t="s">
        <v>119</v>
      </c>
      <c r="K1222" s="14" t="n">
        <v>105</v>
      </c>
      <c r="L1222" s="14" t="n">
        <v>8</v>
      </c>
      <c r="M1222" s="15" t="n">
        <v>0</v>
      </c>
      <c r="N1222" s="11" t="n">
        <v>0</v>
      </c>
      <c r="O1222" s="11" t="n">
        <v>0</v>
      </c>
      <c r="P1222" s="11" t="n">
        <v>0</v>
      </c>
      <c r="Q1222" s="22" t="n">
        <f>M1224/H1222</f>
        <v>0</v>
      </c>
    </row>
    <row r="1223" ht="22.5" customHeight="1">
      <c r="A1223" s="77"/>
      <c r="B1223" s="33"/>
      <c r="C1223" s="12"/>
      <c r="D1223" s="19"/>
      <c r="E1223" s="19"/>
      <c r="F1223" s="19"/>
      <c r="G1223" s="99"/>
      <c r="H1223" s="19"/>
      <c r="I1223" s="19"/>
      <c r="J1223" s="12" t="s">
        <v>120</v>
      </c>
      <c r="K1223" s="14" t="n">
        <v>11905</v>
      </c>
      <c r="L1223" s="14" t="n">
        <v>432</v>
      </c>
      <c r="M1223" s="15" t="n">
        <v>0</v>
      </c>
      <c r="N1223" s="11" t="n">
        <v>0</v>
      </c>
      <c r="O1223" s="11" t="n">
        <v>0</v>
      </c>
      <c r="P1223" s="11" t="n">
        <v>0</v>
      </c>
      <c r="Q1223" s="25"/>
    </row>
    <row r="1224" ht="22.5" customHeight="1">
      <c r="A1224" s="77"/>
      <c r="B1224" s="33"/>
      <c r="C1224" s="12"/>
      <c r="D1224" s="19"/>
      <c r="E1224" s="19"/>
      <c r="F1224" s="19"/>
      <c r="G1224" s="99"/>
      <c r="H1224" s="19"/>
      <c r="I1224" s="19"/>
      <c r="J1224" s="12" t="s">
        <v>121</v>
      </c>
      <c r="K1224" s="14" t="n">
        <v>23948</v>
      </c>
      <c r="L1224" s="14" t="n">
        <v>709</v>
      </c>
      <c r="M1224" s="15" t="n">
        <v>0</v>
      </c>
      <c r="N1224" s="11" t="n">
        <v>0</v>
      </c>
      <c r="O1224" s="11" t="n">
        <v>0</v>
      </c>
      <c r="P1224" s="11" t="n">
        <v>0</v>
      </c>
      <c r="Q1224" s="25"/>
    </row>
    <row r="1225" ht="22.5" customHeight="1">
      <c r="A1225" s="77"/>
      <c r="B1225" s="33"/>
      <c r="C1225" s="12" t="n">
        <v>5623760</v>
      </c>
      <c r="D1225" s="12" t="s">
        <v>81</v>
      </c>
      <c r="E1225" s="12" t="s">
        <v>14</v>
      </c>
      <c r="F1225" s="12" t="s">
        <v>15</v>
      </c>
      <c r="G1225" s="23" t="n">
        <v>0.15</v>
      </c>
      <c r="H1225" s="12" t="n">
        <v>50</v>
      </c>
      <c r="I1225" s="20" t="n">
        <f>G1225*H1225*7</f>
        <v>52.5</v>
      </c>
      <c r="J1225" s="12" t="s">
        <v>119</v>
      </c>
      <c r="K1225" s="14" t="n">
        <v>17</v>
      </c>
      <c r="L1225" s="14" t="n">
        <v>2</v>
      </c>
      <c r="M1225" s="15" t="n">
        <v>1</v>
      </c>
      <c r="N1225" s="11" t="n">
        <v>0.075</v>
      </c>
      <c r="O1225" s="11" t="n">
        <v>0.15</v>
      </c>
      <c r="P1225" s="11" t="n">
        <v>0.15</v>
      </c>
      <c r="Q1225" s="22" t="n">
        <f>M1227/H1225</f>
        <v>1</v>
      </c>
    </row>
    <row r="1226" ht="22.5" customHeight="1">
      <c r="A1226" s="77"/>
      <c r="B1226" s="33"/>
      <c r="C1226" s="12"/>
      <c r="D1226" s="19"/>
      <c r="E1226" s="19"/>
      <c r="F1226" s="19"/>
      <c r="G1226" s="99"/>
      <c r="H1226" s="19"/>
      <c r="I1226" s="19"/>
      <c r="J1226" s="12" t="s">
        <v>120</v>
      </c>
      <c r="K1226" s="14" t="n">
        <v>7355</v>
      </c>
      <c r="L1226" s="14" t="n">
        <v>2126</v>
      </c>
      <c r="M1226" s="14" t="n">
        <v>50</v>
      </c>
      <c r="N1226" s="11" t="n">
        <v>0.004</v>
      </c>
      <c r="O1226" s="11" t="n">
        <v>0.15</v>
      </c>
      <c r="P1226" s="11" t="n">
        <v>7.5</v>
      </c>
      <c r="Q1226" s="25"/>
    </row>
    <row r="1227" ht="22.5" customHeight="1">
      <c r="A1227" s="77"/>
      <c r="B1227" s="33"/>
      <c r="C1227" s="12"/>
      <c r="D1227" s="19"/>
      <c r="E1227" s="19"/>
      <c r="F1227" s="19"/>
      <c r="G1227" s="99"/>
      <c r="H1227" s="19"/>
      <c r="I1227" s="19"/>
      <c r="J1227" s="12" t="s">
        <v>121</v>
      </c>
      <c r="K1227" s="14" t="n">
        <v>12171</v>
      </c>
      <c r="L1227" s="14" t="n">
        <v>2986</v>
      </c>
      <c r="M1227" s="14" t="n">
        <v>50</v>
      </c>
      <c r="N1227" s="11" t="n">
        <v>0.003</v>
      </c>
      <c r="O1227" s="11" t="n">
        <v>0.15</v>
      </c>
      <c r="P1227" s="11" t="n">
        <v>7.5</v>
      </c>
      <c r="Q1227" s="25"/>
    </row>
    <row r="1228" ht="22.5" customHeight="1">
      <c r="A1228" s="77"/>
      <c r="B1228" s="33"/>
      <c r="C1228" s="12" t="n">
        <v>11078827</v>
      </c>
      <c r="D1228" s="12" t="s">
        <v>76</v>
      </c>
      <c r="E1228" s="12" t="s">
        <v>79</v>
      </c>
      <c r="F1228" s="12" t="s">
        <v>15</v>
      </c>
      <c r="G1228" s="23" t="n">
        <v>0.2</v>
      </c>
      <c r="H1228" s="12" t="n">
        <v>50</v>
      </c>
      <c r="I1228" s="20" t="n">
        <f>G1228*H1228*7</f>
        <v>70</v>
      </c>
      <c r="J1228" s="12" t="s">
        <v>119</v>
      </c>
      <c r="K1228" s="14" t="s">
        <v>133</v>
      </c>
      <c r="L1228" s="14"/>
      <c r="M1228" s="15"/>
      <c r="N1228" s="11"/>
      <c r="O1228" s="11"/>
      <c r="P1228" s="11"/>
      <c r="Q1228" s="22" t="n">
        <f>M1230/H1228</f>
        <v>0</v>
      </c>
    </row>
    <row r="1229" ht="22.5" customHeight="1">
      <c r="A1229" s="77"/>
      <c r="B1229" s="33"/>
      <c r="C1229" s="12"/>
      <c r="D1229" s="19"/>
      <c r="E1229" s="19"/>
      <c r="F1229" s="19"/>
      <c r="G1229" s="99"/>
      <c r="H1229" s="19"/>
      <c r="I1229" s="19"/>
      <c r="J1229" s="12" t="s">
        <v>120</v>
      </c>
      <c r="K1229" s="14" t="n">
        <v>202</v>
      </c>
      <c r="L1229" s="14" t="n">
        <v>77</v>
      </c>
      <c r="M1229" s="15" t="n">
        <v>0</v>
      </c>
      <c r="N1229" s="11" t="n">
        <v>0</v>
      </c>
      <c r="O1229" s="11" t="n">
        <v>0</v>
      </c>
      <c r="P1229" s="11" t="n">
        <v>0</v>
      </c>
      <c r="Q1229" s="25"/>
    </row>
    <row r="1230" ht="22.5" customHeight="1">
      <c r="A1230" s="77"/>
      <c r="B1230" s="33"/>
      <c r="C1230" s="12"/>
      <c r="D1230" s="19"/>
      <c r="E1230" s="19"/>
      <c r="F1230" s="19"/>
      <c r="G1230" s="99"/>
      <c r="H1230" s="19"/>
      <c r="I1230" s="19"/>
      <c r="J1230" s="12" t="s">
        <v>121</v>
      </c>
      <c r="K1230" s="14" t="n">
        <v>466</v>
      </c>
      <c r="L1230" s="14" t="n">
        <v>145</v>
      </c>
      <c r="M1230" s="15" t="n">
        <v>0</v>
      </c>
      <c r="N1230" s="11" t="n">
        <v>0</v>
      </c>
      <c r="O1230" s="11" t="n">
        <v>0</v>
      </c>
      <c r="P1230" s="11" t="n">
        <v>0</v>
      </c>
      <c r="Q1230" s="25"/>
    </row>
    <row r="1231" ht="22.5" customHeight="1">
      <c r="A1231" s="77"/>
      <c r="B1231" s="33"/>
      <c r="C1231" s="12" t="n">
        <v>11078981</v>
      </c>
      <c r="D1231" s="12" t="s">
        <v>76</v>
      </c>
      <c r="E1231" s="12" t="s">
        <v>77</v>
      </c>
      <c r="F1231" s="12" t="s">
        <v>15</v>
      </c>
      <c r="G1231" s="23" t="n">
        <v>0.2</v>
      </c>
      <c r="H1231" s="12" t="n">
        <v>50</v>
      </c>
      <c r="I1231" s="20" t="n">
        <f>G1231*H1231*7</f>
        <v>70</v>
      </c>
      <c r="J1231" s="12" t="s">
        <v>119</v>
      </c>
      <c r="K1231" s="14" t="s">
        <v>133</v>
      </c>
      <c r="L1231" s="14"/>
      <c r="M1231" s="15"/>
      <c r="N1231" s="11"/>
      <c r="O1231" s="11"/>
      <c r="P1231" s="11"/>
      <c r="Q1231" s="22" t="n">
        <f>M1233/H1231</f>
        <v>0</v>
      </c>
    </row>
    <row r="1232" ht="22.5" customHeight="1">
      <c r="A1232" s="77"/>
      <c r="B1232" s="33"/>
      <c r="C1232" s="12"/>
      <c r="D1232" s="19"/>
      <c r="E1232" s="19"/>
      <c r="F1232" s="19"/>
      <c r="G1232" s="99"/>
      <c r="H1232" s="19"/>
      <c r="I1232" s="19"/>
      <c r="J1232" s="12" t="s">
        <v>120</v>
      </c>
      <c r="K1232" s="14" t="n">
        <v>57</v>
      </c>
      <c r="L1232" s="14" t="n">
        <v>4</v>
      </c>
      <c r="M1232" s="15" t="n">
        <v>0</v>
      </c>
      <c r="N1232" s="11" t="n">
        <v>0</v>
      </c>
      <c r="O1232" s="11" t="n">
        <v>0</v>
      </c>
      <c r="P1232" s="11" t="n">
        <v>0</v>
      </c>
      <c r="Q1232" s="25"/>
    </row>
    <row r="1233" ht="22.5" customHeight="1">
      <c r="A1233" s="77"/>
      <c r="B1233" s="33"/>
      <c r="C1233" s="12"/>
      <c r="D1233" s="19"/>
      <c r="E1233" s="19"/>
      <c r="F1233" s="19"/>
      <c r="G1233" s="99"/>
      <c r="H1233" s="19"/>
      <c r="I1233" s="19"/>
      <c r="J1233" s="12" t="s">
        <v>121</v>
      </c>
      <c r="K1233" s="14" t="n">
        <v>123</v>
      </c>
      <c r="L1233" s="14" t="n">
        <v>4</v>
      </c>
      <c r="M1233" s="15" t="n">
        <v>0</v>
      </c>
      <c r="N1233" s="11" t="n">
        <v>0</v>
      </c>
      <c r="O1233" s="11" t="n">
        <v>0</v>
      </c>
      <c r="P1233" s="11" t="n">
        <v>0</v>
      </c>
      <c r="Q1233" s="25"/>
    </row>
    <row r="1234" ht="22.5" customHeight="1">
      <c r="A1234" s="77"/>
      <c r="B1234" s="33"/>
      <c r="C1234" s="12" t="n">
        <v>11080833</v>
      </c>
      <c r="D1234" s="12" t="s">
        <v>76</v>
      </c>
      <c r="E1234" s="12" t="s">
        <v>78</v>
      </c>
      <c r="F1234" s="12" t="s">
        <v>15</v>
      </c>
      <c r="G1234" s="23" t="n">
        <v>0.2</v>
      </c>
      <c r="H1234" s="12" t="n">
        <v>50</v>
      </c>
      <c r="I1234" s="20" t="n">
        <f>G1234*H1234*7</f>
        <v>70</v>
      </c>
      <c r="J1234" s="12" t="s">
        <v>119</v>
      </c>
      <c r="K1234" s="14" t="s">
        <v>133</v>
      </c>
      <c r="L1234" s="14"/>
      <c r="M1234" s="15"/>
      <c r="N1234" s="11"/>
      <c r="O1234" s="11"/>
      <c r="P1234" s="11"/>
      <c r="Q1234" s="22" t="n">
        <f>M1236/H1234</f>
        <v>0</v>
      </c>
    </row>
    <row r="1235" ht="22.5" customHeight="1">
      <c r="A1235" s="77"/>
      <c r="B1235" s="33"/>
      <c r="C1235" s="12"/>
      <c r="D1235" s="19"/>
      <c r="E1235" s="19"/>
      <c r="F1235" s="19"/>
      <c r="G1235" s="99"/>
      <c r="H1235" s="19"/>
      <c r="I1235" s="19"/>
      <c r="J1235" s="12" t="s">
        <v>120</v>
      </c>
      <c r="K1235" s="14" t="n">
        <v>15</v>
      </c>
      <c r="L1235" s="14" t="n">
        <v>0</v>
      </c>
      <c r="M1235" s="15" t="n">
        <v>0</v>
      </c>
      <c r="N1235" s="11" t="n">
        <v>0</v>
      </c>
      <c r="O1235" s="11" t="n">
        <v>0</v>
      </c>
      <c r="P1235" s="11" t="n">
        <v>0</v>
      </c>
      <c r="Q1235" s="25"/>
    </row>
    <row r="1236" ht="22.5" customHeight="1">
      <c r="A1236" s="77"/>
      <c r="B1236" s="33"/>
      <c r="C1236" s="12"/>
      <c r="D1236" s="19"/>
      <c r="E1236" s="19"/>
      <c r="F1236" s="19"/>
      <c r="G1236" s="99"/>
      <c r="H1236" s="19"/>
      <c r="I1236" s="19"/>
      <c r="J1236" s="12" t="s">
        <v>121</v>
      </c>
      <c r="K1236" s="14" t="n">
        <v>24</v>
      </c>
      <c r="L1236" s="14" t="n">
        <v>0</v>
      </c>
      <c r="M1236" s="15" t="n">
        <v>0</v>
      </c>
      <c r="N1236" s="11" t="n">
        <v>0</v>
      </c>
      <c r="O1236" s="11" t="n">
        <v>0</v>
      </c>
      <c r="P1236" s="11" t="n">
        <v>0</v>
      </c>
      <c r="Q1236" s="25"/>
    </row>
    <row r="1237" ht="22.5" customHeight="1">
      <c r="A1237" s="77"/>
      <c r="B1237" s="33"/>
      <c r="C1237" s="12" t="n">
        <v>11081056</v>
      </c>
      <c r="D1237" s="12" t="s">
        <v>76</v>
      </c>
      <c r="E1237" s="12" t="s">
        <v>80</v>
      </c>
      <c r="F1237" s="12" t="s">
        <v>15</v>
      </c>
      <c r="G1237" s="23" t="n">
        <v>0.2</v>
      </c>
      <c r="H1237" s="12" t="n">
        <v>50</v>
      </c>
      <c r="I1237" s="20" t="n">
        <f>G1237*H1237*7</f>
        <v>70</v>
      </c>
      <c r="J1237" s="12" t="s">
        <v>119</v>
      </c>
      <c r="K1237" s="14" t="s">
        <v>133</v>
      </c>
      <c r="L1237" s="14"/>
      <c r="M1237" s="15"/>
      <c r="N1237" s="11"/>
      <c r="O1237" s="11"/>
      <c r="P1237" s="11"/>
      <c r="Q1237" s="22" t="n">
        <f>M1239/H1237</f>
        <v>0</v>
      </c>
    </row>
    <row r="1238" ht="22.5" customHeight="1">
      <c r="A1238" s="77"/>
      <c r="B1238" s="33"/>
      <c r="C1238" s="12"/>
      <c r="D1238" s="19"/>
      <c r="E1238" s="19"/>
      <c r="F1238" s="19"/>
      <c r="G1238" s="99"/>
      <c r="H1238" s="19"/>
      <c r="I1238" s="19"/>
      <c r="J1238" s="12" t="s">
        <v>120</v>
      </c>
      <c r="K1238" s="14" t="n">
        <v>43</v>
      </c>
      <c r="L1238" s="14" t="n">
        <v>12</v>
      </c>
      <c r="M1238" s="15" t="n">
        <v>0</v>
      </c>
      <c r="N1238" s="11" t="n">
        <v>0</v>
      </c>
      <c r="O1238" s="11" t="n">
        <v>0</v>
      </c>
      <c r="P1238" s="11" t="n">
        <v>0</v>
      </c>
      <c r="Q1238" s="25"/>
    </row>
    <row r="1239" ht="22.5" customHeight="1">
      <c r="A1239" s="77"/>
      <c r="B1239" s="33"/>
      <c r="C1239" s="12"/>
      <c r="D1239" s="19"/>
      <c r="E1239" s="19"/>
      <c r="F1239" s="19"/>
      <c r="G1239" s="99"/>
      <c r="H1239" s="19"/>
      <c r="I1239" s="19"/>
      <c r="J1239" s="12" t="s">
        <v>121</v>
      </c>
      <c r="K1239" s="14" t="n">
        <v>150</v>
      </c>
      <c r="L1239" s="14" t="n">
        <v>22</v>
      </c>
      <c r="M1239" s="15" t="n">
        <v>0</v>
      </c>
      <c r="N1239" s="11" t="n">
        <v>0</v>
      </c>
      <c r="O1239" s="11" t="n">
        <v>0</v>
      </c>
      <c r="P1239" s="11" t="n">
        <v>0</v>
      </c>
      <c r="Q1239" s="25"/>
    </row>
    <row r="1240" ht="22.5" customHeight="1">
      <c r="A1240" s="77"/>
      <c r="B1240" s="33"/>
      <c r="C1240" s="12" t="n">
        <v>11078963</v>
      </c>
      <c r="D1240" s="12" t="s">
        <v>75</v>
      </c>
      <c r="E1240" s="12" t="s">
        <v>14</v>
      </c>
      <c r="F1240" s="12" t="s">
        <v>15</v>
      </c>
      <c r="G1240" s="23" t="n">
        <v>0.4</v>
      </c>
      <c r="H1240" s="12" t="n">
        <v>100</v>
      </c>
      <c r="I1240" s="20" t="n">
        <f>G1240*H1240*7</f>
        <v>280</v>
      </c>
      <c r="J1240" s="12" t="s">
        <v>119</v>
      </c>
      <c r="K1240" s="14" t="s">
        <v>133</v>
      </c>
      <c r="L1240" s="14"/>
      <c r="M1240" s="15"/>
      <c r="N1240" s="11"/>
      <c r="O1240" s="11"/>
      <c r="P1240" s="11"/>
      <c r="Q1240" s="22" t="n">
        <f>M1242/H1240</f>
        <v>0.31</v>
      </c>
    </row>
    <row r="1241" ht="22.5" customHeight="1">
      <c r="A1241" s="77"/>
      <c r="B1241" s="33"/>
      <c r="C1241" s="12"/>
      <c r="D1241" s="19"/>
      <c r="E1241" s="19"/>
      <c r="F1241" s="19"/>
      <c r="G1241" s="99"/>
      <c r="H1241" s="19"/>
      <c r="I1241" s="19"/>
      <c r="J1241" s="12" t="s">
        <v>120</v>
      </c>
      <c r="K1241" s="14" t="n">
        <v>1972</v>
      </c>
      <c r="L1241" s="14" t="n">
        <v>121</v>
      </c>
      <c r="M1241" s="15" t="n">
        <v>10</v>
      </c>
      <c r="N1241" s="11" t="n">
        <v>0.033</v>
      </c>
      <c r="O1241" s="11" t="n">
        <v>0.4</v>
      </c>
      <c r="P1241" s="11" t="n">
        <v>4</v>
      </c>
      <c r="Q1241" s="25"/>
    </row>
    <row r="1242" ht="22.5" customHeight="1">
      <c r="A1242" s="77"/>
      <c r="B1242" s="33"/>
      <c r="C1242" s="12"/>
      <c r="D1242" s="19"/>
      <c r="E1242" s="19"/>
      <c r="F1242" s="19"/>
      <c r="G1242" s="99"/>
      <c r="H1242" s="19"/>
      <c r="I1242" s="19"/>
      <c r="J1242" s="12" t="s">
        <v>121</v>
      </c>
      <c r="K1242" s="14" t="n">
        <v>4489</v>
      </c>
      <c r="L1242" s="14" t="n">
        <v>341</v>
      </c>
      <c r="M1242" s="15" t="n">
        <v>31</v>
      </c>
      <c r="N1242" s="11" t="n">
        <v>0.036</v>
      </c>
      <c r="O1242" s="11" t="n">
        <v>0.4</v>
      </c>
      <c r="P1242" s="11" t="n">
        <v>12.4</v>
      </c>
      <c r="Q1242" s="25"/>
    </row>
    <row r="1243" ht="22.5" customHeight="1">
      <c r="A1243" s="77"/>
      <c r="B1243" s="33"/>
      <c r="C1243" s="12" t="n">
        <v>91538300</v>
      </c>
      <c r="D1243" s="12" t="s">
        <v>69</v>
      </c>
      <c r="E1243" s="12" t="s">
        <v>39</v>
      </c>
      <c r="F1243" s="12" t="s">
        <v>15</v>
      </c>
      <c r="G1243" s="23" t="n">
        <v>0.14</v>
      </c>
      <c r="H1243" s="12" t="n">
        <v>300</v>
      </c>
      <c r="I1243" s="20" t="n">
        <f>G1243*H1243*7</f>
        <v>294</v>
      </c>
      <c r="J1243" s="12" t="s">
        <v>119</v>
      </c>
      <c r="K1243" s="14" t="s">
        <v>133</v>
      </c>
      <c r="L1243" s="14"/>
      <c r="M1243" s="15"/>
      <c r="N1243" s="11"/>
      <c r="O1243" s="11"/>
      <c r="P1243" s="11"/>
      <c r="Q1243" s="22" t="n">
        <f>M1245/H1243</f>
        <v>0.0233333333333333</v>
      </c>
    </row>
    <row r="1244" ht="22.5" customHeight="1">
      <c r="A1244" s="77"/>
      <c r="B1244" s="33"/>
      <c r="C1244" s="12"/>
      <c r="D1244" s="19"/>
      <c r="E1244" s="19"/>
      <c r="F1244" s="19"/>
      <c r="G1244" s="99"/>
      <c r="H1244" s="19"/>
      <c r="I1244" s="19"/>
      <c r="J1244" s="12" t="s">
        <v>120</v>
      </c>
      <c r="K1244" s="14" t="n">
        <v>1628</v>
      </c>
      <c r="L1244" s="14" t="n">
        <v>332</v>
      </c>
      <c r="M1244" s="15" t="n">
        <v>4</v>
      </c>
      <c r="N1244" s="11" t="n">
        <v>0.002</v>
      </c>
      <c r="O1244" s="11" t="n">
        <v>0.14</v>
      </c>
      <c r="P1244" s="11" t="n">
        <v>0.56</v>
      </c>
      <c r="Q1244" s="25"/>
    </row>
    <row r="1245" ht="22.5" customHeight="1">
      <c r="A1245" s="77"/>
      <c r="B1245" s="33"/>
      <c r="C1245" s="12"/>
      <c r="D1245" s="19"/>
      <c r="E1245" s="19"/>
      <c r="F1245" s="19"/>
      <c r="G1245" s="99"/>
      <c r="H1245" s="19"/>
      <c r="I1245" s="19"/>
      <c r="J1245" s="12" t="s">
        <v>121</v>
      </c>
      <c r="K1245" s="14" t="n">
        <v>3047</v>
      </c>
      <c r="L1245" s="14" t="n">
        <v>564</v>
      </c>
      <c r="M1245" s="15" t="n">
        <v>7</v>
      </c>
      <c r="N1245" s="11" t="n">
        <v>0.002</v>
      </c>
      <c r="O1245" s="11" t="n">
        <v>0.14</v>
      </c>
      <c r="P1245" s="11" t="n">
        <v>0.98</v>
      </c>
      <c r="Q1245" s="25"/>
    </row>
    <row r="1246" ht="22.5" customHeight="1">
      <c r="A1246" s="77"/>
      <c r="B1246" s="33"/>
      <c r="C1246" s="12" t="n">
        <v>91538301</v>
      </c>
      <c r="D1246" s="12" t="s">
        <v>69</v>
      </c>
      <c r="E1246" s="12" t="s">
        <v>14</v>
      </c>
      <c r="F1246" s="12" t="s">
        <v>15</v>
      </c>
      <c r="G1246" s="23" t="n">
        <v>0.22</v>
      </c>
      <c r="H1246" s="12" t="n">
        <v>200</v>
      </c>
      <c r="I1246" s="20" t="n">
        <f>G1246*H1246*7</f>
        <v>308</v>
      </c>
      <c r="J1246" s="12" t="s">
        <v>119</v>
      </c>
      <c r="K1246" s="14" t="s">
        <v>133</v>
      </c>
      <c r="L1246" s="14"/>
      <c r="M1246" s="15"/>
      <c r="N1246" s="11"/>
      <c r="O1246" s="11"/>
      <c r="P1246" s="11"/>
      <c r="Q1246" s="22" t="n">
        <f>M1248/H1246</f>
        <v>0.01</v>
      </c>
    </row>
    <row r="1247" ht="22.5" customHeight="1">
      <c r="A1247" s="77"/>
      <c r="B1247" s="33"/>
      <c r="C1247" s="12"/>
      <c r="D1247" s="19"/>
      <c r="E1247" s="19"/>
      <c r="F1247" s="19"/>
      <c r="G1247" s="99"/>
      <c r="H1247" s="19"/>
      <c r="I1247" s="19"/>
      <c r="J1247" s="12" t="s">
        <v>120</v>
      </c>
      <c r="K1247" s="14" t="n">
        <v>117</v>
      </c>
      <c r="L1247" s="14" t="n">
        <v>30</v>
      </c>
      <c r="M1247" s="15" t="n">
        <v>0</v>
      </c>
      <c r="N1247" s="11" t="n">
        <v>0</v>
      </c>
      <c r="O1247" s="11" t="n">
        <v>0</v>
      </c>
      <c r="P1247" s="11" t="n">
        <v>0</v>
      </c>
      <c r="Q1247" s="25"/>
    </row>
    <row r="1248" ht="22.5" customHeight="1">
      <c r="A1248" s="77"/>
      <c r="B1248" s="33"/>
      <c r="C1248" s="12"/>
      <c r="D1248" s="19"/>
      <c r="E1248" s="19"/>
      <c r="F1248" s="19"/>
      <c r="G1248" s="99"/>
      <c r="H1248" s="19"/>
      <c r="I1248" s="19"/>
      <c r="J1248" s="12" t="s">
        <v>121</v>
      </c>
      <c r="K1248" s="14" t="n">
        <v>250</v>
      </c>
      <c r="L1248" s="14" t="n">
        <v>70</v>
      </c>
      <c r="M1248" s="15" t="n">
        <v>2</v>
      </c>
      <c r="N1248" s="11" t="n">
        <v>0.006</v>
      </c>
      <c r="O1248" s="11" t="n">
        <v>0.22</v>
      </c>
      <c r="P1248" s="11" t="n">
        <v>0.44</v>
      </c>
      <c r="Q1248" s="25"/>
    </row>
    <row r="1249" ht="22.5" customHeight="1">
      <c r="A1249" s="77"/>
      <c r="B1249" s="33"/>
      <c r="C1249" s="12" t="n">
        <v>91538306</v>
      </c>
      <c r="D1249" s="12" t="s">
        <v>69</v>
      </c>
      <c r="E1249" s="12" t="s">
        <v>63</v>
      </c>
      <c r="F1249" s="12" t="s">
        <v>15</v>
      </c>
      <c r="G1249" s="23" t="n">
        <v>0.18</v>
      </c>
      <c r="H1249" s="12" t="n">
        <v>250</v>
      </c>
      <c r="I1249" s="20" t="n">
        <f>G1249*H1249*7</f>
        <v>315</v>
      </c>
      <c r="J1249" s="12" t="s">
        <v>119</v>
      </c>
      <c r="K1249" s="14" t="s">
        <v>133</v>
      </c>
      <c r="L1249" s="14"/>
      <c r="M1249" s="15"/>
      <c r="N1249" s="11"/>
      <c r="O1249" s="11"/>
      <c r="P1249" s="11"/>
      <c r="Q1249" s="22" t="n">
        <f>M1251/H1249</f>
        <v>0</v>
      </c>
    </row>
    <row r="1250" ht="22.5" customHeight="1">
      <c r="A1250" s="77"/>
      <c r="B1250" s="33"/>
      <c r="C1250" s="12"/>
      <c r="D1250" s="19"/>
      <c r="E1250" s="19"/>
      <c r="F1250" s="19"/>
      <c r="G1250" s="99"/>
      <c r="H1250" s="19"/>
      <c r="I1250" s="19"/>
      <c r="J1250" s="12" t="s">
        <v>120</v>
      </c>
      <c r="K1250" s="14" t="n">
        <v>836</v>
      </c>
      <c r="L1250" s="14" t="n">
        <v>248</v>
      </c>
      <c r="M1250" s="15" t="n">
        <v>0</v>
      </c>
      <c r="N1250" s="11" t="n">
        <v>0</v>
      </c>
      <c r="O1250" s="11" t="n">
        <v>0</v>
      </c>
      <c r="P1250" s="11" t="n">
        <v>0</v>
      </c>
      <c r="Q1250" s="25"/>
    </row>
    <row r="1251" ht="22.5" customHeight="1">
      <c r="A1251" s="77"/>
      <c r="B1251" s="33"/>
      <c r="C1251" s="12"/>
      <c r="D1251" s="19"/>
      <c r="E1251" s="19"/>
      <c r="F1251" s="19"/>
      <c r="G1251" s="99"/>
      <c r="H1251" s="19"/>
      <c r="I1251" s="19"/>
      <c r="J1251" s="12" t="s">
        <v>121</v>
      </c>
      <c r="K1251" s="14" t="n">
        <v>1344</v>
      </c>
      <c r="L1251" s="14" t="n">
        <v>398</v>
      </c>
      <c r="M1251" s="15" t="n">
        <v>0</v>
      </c>
      <c r="N1251" s="11" t="n">
        <v>0</v>
      </c>
      <c r="O1251" s="11" t="n">
        <v>0</v>
      </c>
      <c r="P1251" s="11" t="n">
        <v>0</v>
      </c>
      <c r="Q1251" s="25"/>
    </row>
    <row r="1252" ht="22.5" customHeight="1">
      <c r="A1252" s="77"/>
      <c r="B1252" s="33"/>
      <c r="C1252" s="12" t="n">
        <v>91538307</v>
      </c>
      <c r="D1252" s="12" t="s">
        <v>69</v>
      </c>
      <c r="E1252" s="12" t="s">
        <v>17</v>
      </c>
      <c r="F1252" s="12" t="s">
        <v>15</v>
      </c>
      <c r="G1252" s="23" t="n">
        <v>0.22</v>
      </c>
      <c r="H1252" s="12" t="n">
        <v>200</v>
      </c>
      <c r="I1252" s="20" t="n">
        <f>G1252*H1252*7</f>
        <v>308</v>
      </c>
      <c r="J1252" s="12" t="s">
        <v>119</v>
      </c>
      <c r="K1252" s="14" t="s">
        <v>133</v>
      </c>
      <c r="L1252" s="14"/>
      <c r="M1252" s="15"/>
      <c r="N1252" s="11"/>
      <c r="O1252" s="11"/>
      <c r="P1252" s="11"/>
      <c r="Q1252" s="22" t="n">
        <f>M1254/H1252</f>
        <v>0</v>
      </c>
    </row>
    <row r="1253" ht="22.5" customHeight="1">
      <c r="A1253" s="77"/>
      <c r="B1253" s="33"/>
      <c r="C1253" s="12"/>
      <c r="D1253" s="19"/>
      <c r="E1253" s="19"/>
      <c r="F1253" s="19"/>
      <c r="G1253" s="99"/>
      <c r="H1253" s="19"/>
      <c r="I1253" s="19"/>
      <c r="J1253" s="12" t="s">
        <v>120</v>
      </c>
      <c r="K1253" s="14" t="n">
        <v>9</v>
      </c>
      <c r="L1253" s="14" t="n">
        <v>0</v>
      </c>
      <c r="M1253" s="15" t="n">
        <v>0</v>
      </c>
      <c r="N1253" s="11" t="n">
        <v>0</v>
      </c>
      <c r="O1253" s="11" t="n">
        <v>0</v>
      </c>
      <c r="P1253" s="11" t="n">
        <v>0</v>
      </c>
      <c r="Q1253" s="25"/>
    </row>
    <row r="1254" ht="22.5" customHeight="1">
      <c r="A1254" s="77"/>
      <c r="B1254" s="33"/>
      <c r="C1254" s="12"/>
      <c r="D1254" s="19"/>
      <c r="E1254" s="19"/>
      <c r="F1254" s="19"/>
      <c r="G1254" s="99"/>
      <c r="H1254" s="19"/>
      <c r="I1254" s="19"/>
      <c r="J1254" s="12" t="s">
        <v>121</v>
      </c>
      <c r="K1254" s="14" t="n">
        <v>19</v>
      </c>
      <c r="L1254" s="14" t="n">
        <v>2</v>
      </c>
      <c r="M1254" s="15" t="n">
        <v>0</v>
      </c>
      <c r="N1254" s="11" t="n">
        <v>0</v>
      </c>
      <c r="O1254" s="11" t="n">
        <v>0</v>
      </c>
      <c r="P1254" s="11" t="n">
        <v>0</v>
      </c>
      <c r="Q1254" s="25"/>
    </row>
    <row r="1255" ht="22.5" customHeight="1">
      <c r="A1255" s="77"/>
      <c r="B1255" s="33"/>
      <c r="C1255" s="12" t="n">
        <v>91538308</v>
      </c>
      <c r="D1255" s="12" t="s">
        <v>69</v>
      </c>
      <c r="E1255" s="12" t="s">
        <v>11</v>
      </c>
      <c r="F1255" s="12" t="s">
        <v>15</v>
      </c>
      <c r="G1255" s="23" t="n">
        <v>0.18</v>
      </c>
      <c r="H1255" s="12" t="n">
        <v>200</v>
      </c>
      <c r="I1255" s="20" t="n">
        <f>G1255*H1255*7</f>
        <v>252</v>
      </c>
      <c r="J1255" s="12" t="s">
        <v>119</v>
      </c>
      <c r="K1255" s="14" t="s">
        <v>133</v>
      </c>
      <c r="L1255" s="14"/>
      <c r="M1255" s="15"/>
      <c r="N1255" s="11"/>
      <c r="O1255" s="11"/>
      <c r="P1255" s="11"/>
      <c r="Q1255" s="22" t="n">
        <f>M1257/H1255</f>
        <v>0</v>
      </c>
    </row>
    <row r="1256" ht="22.5" customHeight="1">
      <c r="A1256" s="77"/>
      <c r="B1256" s="33"/>
      <c r="C1256" s="12"/>
      <c r="D1256" s="19"/>
      <c r="E1256" s="19"/>
      <c r="F1256" s="19"/>
      <c r="G1256" s="99"/>
      <c r="H1256" s="19"/>
      <c r="I1256" s="19"/>
      <c r="J1256" s="12" t="s">
        <v>120</v>
      </c>
      <c r="K1256" s="14" t="n">
        <v>26</v>
      </c>
      <c r="L1256" s="14" t="n">
        <v>0</v>
      </c>
      <c r="M1256" s="15" t="n">
        <v>0</v>
      </c>
      <c r="N1256" s="11" t="n">
        <v>0</v>
      </c>
      <c r="O1256" s="11" t="n">
        <v>0</v>
      </c>
      <c r="P1256" s="11" t="n">
        <v>0</v>
      </c>
      <c r="Q1256" s="25"/>
    </row>
    <row r="1257" ht="22.5" customHeight="1">
      <c r="A1257" s="77"/>
      <c r="B1257" s="33"/>
      <c r="C1257" s="12"/>
      <c r="D1257" s="19"/>
      <c r="E1257" s="19"/>
      <c r="F1257" s="19"/>
      <c r="G1257" s="99"/>
      <c r="H1257" s="19"/>
      <c r="I1257" s="19"/>
      <c r="J1257" s="12" t="s">
        <v>121</v>
      </c>
      <c r="K1257" s="14" t="n">
        <v>63</v>
      </c>
      <c r="L1257" s="14" t="n">
        <v>3</v>
      </c>
      <c r="M1257" s="15" t="n">
        <v>0</v>
      </c>
      <c r="N1257" s="11" t="n">
        <v>0</v>
      </c>
      <c r="O1257" s="11" t="n">
        <v>0</v>
      </c>
      <c r="P1257" s="11" t="n">
        <v>0</v>
      </c>
      <c r="Q1257" s="25"/>
    </row>
    <row r="1258" ht="22.5" customHeight="1">
      <c r="A1258" s="77"/>
      <c r="B1258" s="33"/>
      <c r="C1258" s="12" t="n">
        <v>91538309</v>
      </c>
      <c r="D1258" s="12" t="s">
        <v>69</v>
      </c>
      <c r="E1258" s="12" t="s">
        <v>47</v>
      </c>
      <c r="F1258" s="12" t="s">
        <v>15</v>
      </c>
      <c r="G1258" s="23" t="n">
        <v>0.18</v>
      </c>
      <c r="H1258" s="12" t="n">
        <v>198</v>
      </c>
      <c r="I1258" s="20" t="n">
        <f>G1258*H1258*7</f>
        <v>249.48</v>
      </c>
      <c r="J1258" s="12" t="s">
        <v>119</v>
      </c>
      <c r="K1258" s="14" t="s">
        <v>133</v>
      </c>
      <c r="L1258" s="14"/>
      <c r="M1258" s="15"/>
      <c r="N1258" s="11"/>
      <c r="O1258" s="11"/>
      <c r="P1258" s="11"/>
      <c r="Q1258" s="22" t="n">
        <f>M1260/H1258</f>
        <v>0.0101010101010101</v>
      </c>
    </row>
    <row r="1259" ht="22.5" customHeight="1">
      <c r="A1259" s="77"/>
      <c r="B1259" s="33"/>
      <c r="C1259" s="12"/>
      <c r="D1259" s="19"/>
      <c r="E1259" s="19"/>
      <c r="F1259" s="19"/>
      <c r="G1259" s="99"/>
      <c r="H1259" s="19"/>
      <c r="I1259" s="19"/>
      <c r="J1259" s="12" t="s">
        <v>120</v>
      </c>
      <c r="K1259" s="14" t="n">
        <v>112</v>
      </c>
      <c r="L1259" s="14" t="n">
        <v>26</v>
      </c>
      <c r="M1259" s="15" t="n">
        <v>1</v>
      </c>
      <c r="N1259" s="11" t="n">
        <v>0.007</v>
      </c>
      <c r="O1259" s="11" t="n">
        <v>0.18</v>
      </c>
      <c r="P1259" s="11" t="n">
        <v>0.18</v>
      </c>
      <c r="Q1259" s="25"/>
    </row>
    <row r="1260" ht="22.5" customHeight="1">
      <c r="A1260" s="77"/>
      <c r="B1260" s="33"/>
      <c r="C1260" s="12"/>
      <c r="D1260" s="19"/>
      <c r="E1260" s="19"/>
      <c r="F1260" s="19"/>
      <c r="G1260" s="99"/>
      <c r="H1260" s="19"/>
      <c r="I1260" s="19"/>
      <c r="J1260" s="12" t="s">
        <v>121</v>
      </c>
      <c r="K1260" s="14" t="n">
        <v>221</v>
      </c>
      <c r="L1260" s="14" t="n">
        <v>43</v>
      </c>
      <c r="M1260" s="15" t="n">
        <v>2</v>
      </c>
      <c r="N1260" s="11" t="n">
        <v>0.008</v>
      </c>
      <c r="O1260" s="11" t="n">
        <v>0.18</v>
      </c>
      <c r="P1260" s="11" t="n">
        <v>0.36</v>
      </c>
      <c r="Q1260" s="25"/>
    </row>
    <row r="1261" ht="22.5" customHeight="1">
      <c r="A1261" s="77"/>
      <c r="B1261" s="33"/>
      <c r="C1261" s="12" t="n">
        <v>11511535</v>
      </c>
      <c r="D1261" s="12" t="s">
        <v>75</v>
      </c>
      <c r="E1261" s="12" t="s">
        <v>14</v>
      </c>
      <c r="F1261" s="12" t="s">
        <v>26</v>
      </c>
      <c r="G1261" s="23" t="n">
        <v>0.3</v>
      </c>
      <c r="H1261" s="12" t="n">
        <v>200</v>
      </c>
      <c r="I1261" s="20" t="n">
        <f>G1261*H1261*7</f>
        <v>420</v>
      </c>
      <c r="J1261" s="12" t="s">
        <v>119</v>
      </c>
      <c r="K1261" s="14" t="n">
        <v>31332</v>
      </c>
      <c r="L1261" s="14" t="n">
        <v>107</v>
      </c>
      <c r="M1261" s="15" t="n">
        <v>3</v>
      </c>
      <c r="N1261" s="11" t="n">
        <v>0.04</v>
      </c>
      <c r="O1261" s="11" t="n">
        <v>1.28</v>
      </c>
      <c r="P1261" s="11" t="n">
        <v>3.84</v>
      </c>
      <c r="Q1261" s="22" t="n">
        <f>M1263/H1261</f>
        <v>0.85</v>
      </c>
    </row>
    <row r="1262" ht="22.5" customHeight="1">
      <c r="A1262" s="77"/>
      <c r="B1262" s="33"/>
      <c r="C1262" s="12"/>
      <c r="D1262" s="19"/>
      <c r="E1262" s="19"/>
      <c r="F1262" s="19"/>
      <c r="G1262" s="99"/>
      <c r="H1262" s="19"/>
      <c r="I1262" s="19"/>
      <c r="J1262" s="12" t="s">
        <v>120</v>
      </c>
      <c r="K1262" s="14" t="n">
        <v>250319</v>
      </c>
      <c r="L1262" s="14" t="n">
        <v>1172</v>
      </c>
      <c r="M1262" s="15" t="n">
        <v>89</v>
      </c>
      <c r="N1262" s="11" t="n">
        <v>0.03</v>
      </c>
      <c r="O1262" s="11" t="n">
        <v>0.42</v>
      </c>
      <c r="P1262" s="11" t="n">
        <v>37.68</v>
      </c>
      <c r="Q1262" s="25"/>
    </row>
    <row r="1263" ht="22.5" customHeight="1">
      <c r="A1263" s="77"/>
      <c r="B1263" s="33"/>
      <c r="C1263" s="12"/>
      <c r="D1263" s="19"/>
      <c r="E1263" s="19"/>
      <c r="F1263" s="19"/>
      <c r="G1263" s="99"/>
      <c r="H1263" s="19"/>
      <c r="I1263" s="46"/>
      <c r="J1263" s="37" t="s">
        <v>121</v>
      </c>
      <c r="K1263" s="14" t="n">
        <v>371626</v>
      </c>
      <c r="L1263" s="14" t="n">
        <v>1904</v>
      </c>
      <c r="M1263" s="15" t="n">
        <v>170</v>
      </c>
      <c r="N1263" s="11" t="n">
        <v>0.03</v>
      </c>
      <c r="O1263" s="11" t="n">
        <v>0.34</v>
      </c>
      <c r="P1263" s="11" t="n">
        <v>58.07</v>
      </c>
      <c r="Q1263" s="25"/>
    </row>
    <row r="1264" ht="22.5" customHeight="1">
      <c r="A1264" s="77"/>
      <c r="B1264" s="33"/>
      <c r="C1264" s="12" t="n">
        <v>11792342</v>
      </c>
      <c r="D1264" s="12" t="s">
        <v>82</v>
      </c>
      <c r="E1264" s="12" t="s">
        <v>29</v>
      </c>
      <c r="F1264" s="12" t="s">
        <v>15</v>
      </c>
      <c r="G1264" s="23" t="n">
        <v>0.2</v>
      </c>
      <c r="H1264" s="51" t="n">
        <v>40</v>
      </c>
      <c r="I1264" s="20" t="n">
        <f>G1264*H1264*7</f>
        <v>56</v>
      </c>
      <c r="J1264" s="12" t="s">
        <v>119</v>
      </c>
      <c r="K1264" s="14" t="n">
        <v>55</v>
      </c>
      <c r="L1264" s="14" t="n">
        <v>5</v>
      </c>
      <c r="M1264" s="15" t="n">
        <v>0</v>
      </c>
      <c r="N1264" s="11" t="n">
        <v>0</v>
      </c>
      <c r="O1264" s="11" t="n">
        <v>0</v>
      </c>
      <c r="P1264" s="11" t="n">
        <v>0</v>
      </c>
      <c r="Q1264" s="22" t="n">
        <f>M1266/H1264</f>
        <v>0.05</v>
      </c>
    </row>
    <row r="1265" ht="22.5" customHeight="1">
      <c r="A1265" s="77"/>
      <c r="B1265" s="33"/>
      <c r="C1265" s="12"/>
      <c r="D1265" s="19"/>
      <c r="E1265" s="19"/>
      <c r="F1265" s="19"/>
      <c r="G1265" s="99"/>
      <c r="H1265" s="53"/>
      <c r="I1265" s="19"/>
      <c r="J1265" s="12" t="s">
        <v>120</v>
      </c>
      <c r="K1265" s="14" t="n">
        <v>5112</v>
      </c>
      <c r="L1265" s="14" t="n">
        <v>366</v>
      </c>
      <c r="M1265" s="15" t="n">
        <v>2</v>
      </c>
      <c r="N1265" s="11" t="n">
        <v>0.001</v>
      </c>
      <c r="O1265" s="11" t="n">
        <v>0.2</v>
      </c>
      <c r="P1265" s="11" t="n">
        <v>0.4</v>
      </c>
      <c r="Q1265" s="25"/>
    </row>
    <row r="1266" ht="22.5" customHeight="1">
      <c r="A1266" s="77"/>
      <c r="B1266" s="33"/>
      <c r="C1266" s="12"/>
      <c r="D1266" s="19"/>
      <c r="E1266" s="19"/>
      <c r="F1266" s="19"/>
      <c r="G1266" s="100"/>
      <c r="H1266" s="54"/>
      <c r="I1266" s="19"/>
      <c r="J1266" s="12" t="s">
        <v>121</v>
      </c>
      <c r="K1266" s="14" t="n">
        <v>10266</v>
      </c>
      <c r="L1266" s="14" t="n">
        <v>614</v>
      </c>
      <c r="M1266" s="15" t="n">
        <v>2</v>
      </c>
      <c r="N1266" s="11" t="n">
        <v>0.001</v>
      </c>
      <c r="O1266" s="11" t="n">
        <v>0.2</v>
      </c>
      <c r="P1266" s="11" t="n">
        <v>0.4</v>
      </c>
      <c r="Q1266" s="25"/>
    </row>
    <row r="1267" ht="22.5" customHeight="1">
      <c r="A1267" s="77"/>
      <c r="B1267" s="33"/>
      <c r="C1267" s="12" t="n">
        <v>5365722</v>
      </c>
      <c r="D1267" s="12" t="s">
        <v>83</v>
      </c>
      <c r="E1267" s="12" t="s">
        <v>84</v>
      </c>
      <c r="F1267" s="12" t="s">
        <v>12</v>
      </c>
      <c r="G1267" s="23" t="n">
        <v>0.3</v>
      </c>
      <c r="H1267" s="51" t="n">
        <v>50</v>
      </c>
      <c r="I1267" s="20" t="n">
        <f>G1267*H1267*7</f>
        <v>105</v>
      </c>
      <c r="J1267" s="12" t="s">
        <v>119</v>
      </c>
      <c r="K1267" s="14" t="n">
        <v>261</v>
      </c>
      <c r="L1267" s="14" t="n">
        <v>120</v>
      </c>
      <c r="M1267" s="15" t="n">
        <v>0</v>
      </c>
      <c r="N1267" s="11" t="n">
        <v>0.006</v>
      </c>
      <c r="O1267" s="11" t="n">
        <v>0</v>
      </c>
      <c r="P1267" s="11" t="n">
        <v>0.7136</v>
      </c>
      <c r="Q1267" s="22" t="n">
        <f>M1269/H1267</f>
        <v>0.44</v>
      </c>
    </row>
    <row r="1268" ht="22.5" customHeight="1">
      <c r="A1268" s="77"/>
      <c r="B1268" s="33"/>
      <c r="C1268" s="12"/>
      <c r="D1268" s="19"/>
      <c r="E1268" s="19"/>
      <c r="F1268" s="19"/>
      <c r="G1268" s="99"/>
      <c r="H1268" s="53"/>
      <c r="I1268" s="19"/>
      <c r="J1268" s="12" t="s">
        <v>120</v>
      </c>
      <c r="K1268" s="14" t="n">
        <v>4200</v>
      </c>
      <c r="L1268" s="14" t="n">
        <v>1235</v>
      </c>
      <c r="M1268" s="15" t="n">
        <v>20</v>
      </c>
      <c r="N1268" s="11" t="n">
        <v>0.004</v>
      </c>
      <c r="O1268" s="11" t="n">
        <v>0.231</v>
      </c>
      <c r="P1268" s="11" t="n">
        <v>4.6249</v>
      </c>
      <c r="Q1268" s="25"/>
    </row>
    <row r="1269" ht="22.5" customHeight="1">
      <c r="A1269" s="77"/>
      <c r="B1269" s="33"/>
      <c r="C1269" s="12"/>
      <c r="D1269" s="19"/>
      <c r="E1269" s="19"/>
      <c r="F1269" s="19"/>
      <c r="G1269" s="100"/>
      <c r="H1269" s="54"/>
      <c r="I1269" s="19"/>
      <c r="J1269" s="12" t="s">
        <v>121</v>
      </c>
      <c r="K1269" s="14" t="n">
        <v>11268</v>
      </c>
      <c r="L1269" s="14" t="n">
        <v>3494</v>
      </c>
      <c r="M1269" s="15" t="n">
        <v>22</v>
      </c>
      <c r="N1269" s="11" t="n">
        <v>0.002</v>
      </c>
      <c r="O1269" s="11" t="n">
        <v>0.251</v>
      </c>
      <c r="P1269" s="11" t="n">
        <v>5.5215</v>
      </c>
      <c r="Q1269" s="25"/>
    </row>
    <row r="1270" ht="22.5" customHeight="1">
      <c r="A1270" s="77"/>
      <c r="B1270" s="33"/>
      <c r="C1270" s="12" t="n">
        <v>11924654</v>
      </c>
      <c r="D1270" s="12" t="s">
        <v>83</v>
      </c>
      <c r="E1270" s="12" t="s">
        <v>84</v>
      </c>
      <c r="F1270" s="12" t="s">
        <v>12</v>
      </c>
      <c r="G1270" s="23" t="n">
        <v>0.3</v>
      </c>
      <c r="H1270" s="51" t="n">
        <v>50</v>
      </c>
      <c r="I1270" s="20" t="n">
        <f>G1270*H1270*7</f>
        <v>105</v>
      </c>
      <c r="J1270" s="12" t="s">
        <v>119</v>
      </c>
      <c r="K1270" s="14" t="s">
        <v>133</v>
      </c>
      <c r="L1270" s="14"/>
      <c r="M1270" s="15"/>
      <c r="N1270" s="11"/>
      <c r="O1270" s="11"/>
      <c r="P1270" s="11"/>
      <c r="Q1270" s="22" t="n">
        <f>M1272/H1270</f>
        <v>0</v>
      </c>
    </row>
    <row r="1271" ht="22.5" customHeight="1">
      <c r="A1271" s="77"/>
      <c r="B1271" s="33"/>
      <c r="C1271" s="12"/>
      <c r="D1271" s="19"/>
      <c r="E1271" s="19"/>
      <c r="F1271" s="19"/>
      <c r="G1271" s="99"/>
      <c r="H1271" s="53"/>
      <c r="I1271" s="19"/>
      <c r="J1271" s="12" t="s">
        <v>120</v>
      </c>
      <c r="K1271" s="14" t="n">
        <v>186</v>
      </c>
      <c r="L1271" s="14" t="n">
        <v>51</v>
      </c>
      <c r="M1271" s="15" t="n">
        <v>0</v>
      </c>
      <c r="N1271" s="11" t="n">
        <v>0.001</v>
      </c>
      <c r="O1271" s="11" t="n">
        <v>0</v>
      </c>
      <c r="P1271" s="11" t="n">
        <v>0.0364</v>
      </c>
      <c r="Q1271" s="25"/>
    </row>
    <row r="1272" ht="22.5" customHeight="1">
      <c r="A1272" s="77"/>
      <c r="B1272" s="33"/>
      <c r="C1272" s="12"/>
      <c r="D1272" s="19"/>
      <c r="E1272" s="19"/>
      <c r="F1272" s="19"/>
      <c r="G1272" s="100"/>
      <c r="H1272" s="54"/>
      <c r="I1272" s="19"/>
      <c r="J1272" s="12" t="s">
        <v>121</v>
      </c>
      <c r="K1272" s="14" t="n">
        <v>501</v>
      </c>
      <c r="L1272" s="14" t="n">
        <v>153</v>
      </c>
      <c r="M1272" s="15" t="n">
        <v>0</v>
      </c>
      <c r="N1272" s="11" t="n">
        <v>0.001</v>
      </c>
      <c r="O1272" s="11" t="n">
        <v>0</v>
      </c>
      <c r="P1272" s="11" t="n">
        <v>0.0527</v>
      </c>
      <c r="Q1272" s="25"/>
    </row>
    <row r="1273" ht="22.5" customHeight="1">
      <c r="A1273" s="77"/>
      <c r="B1273" s="33"/>
      <c r="C1273" s="12" t="n">
        <v>12011132</v>
      </c>
      <c r="D1273" s="12" t="s">
        <v>85</v>
      </c>
      <c r="E1273" s="12" t="s">
        <v>14</v>
      </c>
      <c r="F1273" s="12" t="s">
        <v>15</v>
      </c>
      <c r="G1273" s="23" t="n">
        <v>0.2</v>
      </c>
      <c r="H1273" s="51" t="n">
        <v>100</v>
      </c>
      <c r="I1273" s="20" t="n">
        <f>G1273*H1273*7</f>
        <v>140</v>
      </c>
      <c r="J1273" s="12" t="s">
        <v>119</v>
      </c>
      <c r="K1273" s="14" t="n">
        <v>48</v>
      </c>
      <c r="L1273" s="14" t="n">
        <v>25</v>
      </c>
      <c r="M1273" s="15" t="n">
        <v>1</v>
      </c>
      <c r="N1273" s="11" t="n">
        <v>0.008</v>
      </c>
      <c r="O1273" s="11" t="n">
        <v>0.2</v>
      </c>
      <c r="P1273" s="11" t="n">
        <v>0.2</v>
      </c>
      <c r="Q1273" s="22" t="n">
        <f>M1275/H1273</f>
        <v>1</v>
      </c>
    </row>
    <row r="1274" ht="22.5" customHeight="1">
      <c r="A1274" s="77"/>
      <c r="B1274" s="33"/>
      <c r="C1274" s="12"/>
      <c r="D1274" s="19"/>
      <c r="E1274" s="19"/>
      <c r="F1274" s="19"/>
      <c r="G1274" s="99"/>
      <c r="H1274" s="53"/>
      <c r="I1274" s="19"/>
      <c r="J1274" s="12" t="s">
        <v>120</v>
      </c>
      <c r="K1274" s="14" t="n">
        <v>956</v>
      </c>
      <c r="L1274" s="14" t="n">
        <v>395</v>
      </c>
      <c r="M1274" s="15" t="n">
        <v>12</v>
      </c>
      <c r="N1274" s="11" t="n">
        <v>0.006</v>
      </c>
      <c r="O1274" s="11" t="n">
        <v>0.2</v>
      </c>
      <c r="P1274" s="11" t="n">
        <v>2.4</v>
      </c>
      <c r="Q1274" s="25"/>
    </row>
    <row r="1275" ht="22.5" customHeight="1">
      <c r="A1275" s="77"/>
      <c r="B1275" s="33"/>
      <c r="C1275" s="12"/>
      <c r="D1275" s="19"/>
      <c r="E1275" s="19"/>
      <c r="F1275" s="19"/>
      <c r="G1275" s="100"/>
      <c r="H1275" s="54"/>
      <c r="I1275" s="19"/>
      <c r="J1275" s="12" t="s">
        <v>121</v>
      </c>
      <c r="K1275" s="14" t="n">
        <v>48708</v>
      </c>
      <c r="L1275" s="14" t="n">
        <v>23111</v>
      </c>
      <c r="M1275" s="15" t="n">
        <v>100</v>
      </c>
      <c r="N1275" s="11" t="n">
        <v>0.001</v>
      </c>
      <c r="O1275" s="11" t="n">
        <v>0.2</v>
      </c>
      <c r="P1275" s="11" t="n">
        <v>20</v>
      </c>
      <c r="Q1275" s="25"/>
    </row>
    <row r="1276" ht="22.5" customHeight="1">
      <c r="A1276" s="77"/>
      <c r="B1276" s="33"/>
      <c r="C1276" s="12" t="n">
        <v>12039225</v>
      </c>
      <c r="D1276" s="10" t="s">
        <v>88</v>
      </c>
      <c r="E1276" s="12" t="s">
        <v>39</v>
      </c>
      <c r="F1276" s="12" t="s">
        <v>15</v>
      </c>
      <c r="G1276" s="23" t="n">
        <v>0.2</v>
      </c>
      <c r="H1276" s="51" t="n">
        <v>100</v>
      </c>
      <c r="I1276" s="20" t="n">
        <f>G1276*H1276*7</f>
        <v>140</v>
      </c>
      <c r="J1276" s="12" t="s">
        <v>119</v>
      </c>
      <c r="K1276" s="14" t="n">
        <v>173</v>
      </c>
      <c r="L1276" s="14" t="n">
        <v>59</v>
      </c>
      <c r="M1276" s="15" t="n">
        <v>3</v>
      </c>
      <c r="N1276" s="11" t="n">
        <v>0.01</v>
      </c>
      <c r="O1276" s="11" t="n">
        <v>0.2</v>
      </c>
      <c r="P1276" s="11" t="n">
        <v>0.6</v>
      </c>
      <c r="Q1276" s="22" t="n">
        <f>M1278/H1276</f>
        <v>0.38</v>
      </c>
    </row>
    <row r="1277" ht="22.5" customHeight="1">
      <c r="A1277" s="77"/>
      <c r="B1277" s="33"/>
      <c r="C1277" s="12"/>
      <c r="D1277" s="12"/>
      <c r="E1277" s="19"/>
      <c r="F1277" s="19"/>
      <c r="G1277" s="99"/>
      <c r="H1277" s="53"/>
      <c r="I1277" s="19"/>
      <c r="J1277" s="12" t="s">
        <v>120</v>
      </c>
      <c r="K1277" s="14" t="n">
        <v>4209</v>
      </c>
      <c r="L1277" s="14" t="n">
        <v>1882</v>
      </c>
      <c r="M1277" s="15" t="n">
        <v>38</v>
      </c>
      <c r="N1277" s="11" t="n">
        <v>0.004</v>
      </c>
      <c r="O1277" s="11" t="n">
        <v>0.2</v>
      </c>
      <c r="P1277" s="11" t="n">
        <v>7.6</v>
      </c>
      <c r="Q1277" s="25"/>
      <c r="R1277" s="4" t="s">
        <v>143</v>
      </c>
    </row>
    <row r="1278" ht="22.5" customHeight="1">
      <c r="A1278" s="77"/>
      <c r="B1278" s="33"/>
      <c r="C1278" s="12"/>
      <c r="D1278" s="12"/>
      <c r="E1278" s="19"/>
      <c r="F1278" s="19"/>
      <c r="G1278" s="100"/>
      <c r="H1278" s="54"/>
      <c r="I1278" s="19"/>
      <c r="J1278" s="12" t="s">
        <v>121</v>
      </c>
      <c r="K1278" s="14" t="n">
        <v>4210</v>
      </c>
      <c r="L1278" s="14" t="n">
        <v>1883</v>
      </c>
      <c r="M1278" s="15" t="n">
        <v>38</v>
      </c>
      <c r="N1278" s="11" t="n">
        <v>0.004</v>
      </c>
      <c r="O1278" s="11" t="n">
        <v>0.2</v>
      </c>
      <c r="P1278" s="11" t="n">
        <v>7.6</v>
      </c>
      <c r="Q1278" s="25"/>
    </row>
    <row r="1279" ht="22.5" customHeight="1">
      <c r="A1279" s="77"/>
      <c r="B1279" s="33"/>
      <c r="C1279" s="12" t="n">
        <v>12072287</v>
      </c>
      <c r="D1279" s="12" t="s">
        <v>75</v>
      </c>
      <c r="E1279" s="12" t="s">
        <v>14</v>
      </c>
      <c r="F1279" s="12" t="s">
        <v>15</v>
      </c>
      <c r="G1279" s="23" t="n">
        <v>0.5</v>
      </c>
      <c r="H1279" s="51" t="n">
        <v>200</v>
      </c>
      <c r="I1279" s="20" t="n">
        <f>G1279*H1279*7</f>
        <v>700</v>
      </c>
      <c r="J1279" s="12" t="s">
        <v>119</v>
      </c>
      <c r="K1279" s="14" t="n">
        <v>136</v>
      </c>
      <c r="L1279" s="14" t="n">
        <v>19</v>
      </c>
      <c r="M1279" s="15" t="n">
        <v>0</v>
      </c>
      <c r="N1279" s="11" t="n">
        <v>0</v>
      </c>
      <c r="O1279" s="11" t="n">
        <v>0</v>
      </c>
      <c r="P1279" s="11" t="n">
        <v>0</v>
      </c>
      <c r="Q1279" s="22" t="n">
        <f>M1281/H1279</f>
        <v>0.395</v>
      </c>
    </row>
    <row r="1280" ht="22.5" customHeight="1">
      <c r="A1280" s="77"/>
      <c r="B1280" s="33"/>
      <c r="C1280" s="12"/>
      <c r="D1280" s="19"/>
      <c r="E1280" s="19"/>
      <c r="F1280" s="19"/>
      <c r="G1280" s="99"/>
      <c r="H1280" s="53"/>
      <c r="I1280" s="19"/>
      <c r="J1280" s="12" t="s">
        <v>120</v>
      </c>
      <c r="K1280" s="14" t="n">
        <v>1863</v>
      </c>
      <c r="L1280" s="14" t="n">
        <v>388</v>
      </c>
      <c r="M1280" s="15" t="n">
        <v>20</v>
      </c>
      <c r="N1280" s="11" t="n">
        <v>0.006</v>
      </c>
      <c r="O1280" s="11" t="n">
        <v>0.113</v>
      </c>
      <c r="P1280" s="11" t="n">
        <v>2.26</v>
      </c>
      <c r="Q1280" s="25"/>
    </row>
    <row r="1281" ht="22.5" customHeight="1">
      <c r="A1281" s="78"/>
      <c r="B1281" s="29"/>
      <c r="C1281" s="12"/>
      <c r="D1281" s="19"/>
      <c r="E1281" s="19"/>
      <c r="F1281" s="19"/>
      <c r="G1281" s="100"/>
      <c r="H1281" s="54"/>
      <c r="I1281" s="19"/>
      <c r="J1281" s="12" t="s">
        <v>121</v>
      </c>
      <c r="K1281" s="14" t="n">
        <v>4256</v>
      </c>
      <c r="L1281" s="14" t="n">
        <v>1383</v>
      </c>
      <c r="M1281" s="15" t="n">
        <v>79</v>
      </c>
      <c r="N1281" s="11" t="n">
        <v>0.007</v>
      </c>
      <c r="O1281" s="11" t="n">
        <v>0.117</v>
      </c>
      <c r="P1281" s="11" t="n">
        <v>9.28</v>
      </c>
      <c r="Q1281" s="25"/>
    </row>
    <row r="1282" ht="22.5" customHeight="1">
      <c r="A1282" s="18"/>
      <c r="C1282" s="10"/>
      <c r="D1282" s="10"/>
      <c r="E1282" s="10"/>
      <c r="F1282" s="10"/>
      <c r="G1282" s="17"/>
      <c r="H1282" s="10"/>
      <c r="I1282" s="17"/>
      <c r="J1282" s="10"/>
      <c r="K1282" s="15"/>
      <c r="L1282" s="15"/>
      <c r="M1282" s="15"/>
      <c r="N1282" s="15"/>
      <c r="O1282" s="15"/>
      <c r="P1282" s="70"/>
      <c r="Q1282" s="7"/>
    </row>
    <row r="1283" ht="22.5" customHeight="1">
      <c r="A1283" s="18" t="s">
        <v>116</v>
      </c>
      <c r="B1283" s="8" t="s">
        <v>146</v>
      </c>
      <c r="C1283" s="10"/>
      <c r="D1283" s="10"/>
      <c r="E1283" s="10"/>
      <c r="F1283" s="10"/>
      <c r="G1283" s="17"/>
      <c r="H1283" s="10"/>
      <c r="I1283" s="17"/>
      <c r="J1283" s="10"/>
      <c r="K1283" s="21" t="n">
        <f>SUM(K1284:K1415)</f>
        <v>11125850</v>
      </c>
      <c r="L1283" s="21" t="n">
        <f>SUM(L1284:L1415)</f>
        <v>1520140</v>
      </c>
      <c r="M1283" s="15"/>
      <c r="N1283" s="15"/>
      <c r="O1283" s="15"/>
      <c r="P1283" s="24" t="n">
        <f>SUM(P1284:P1415)</f>
        <v>4588.2202</v>
      </c>
      <c r="Q1283" s="7"/>
    </row>
    <row r="1284" ht="22.5" customHeight="1">
      <c r="A1284" s="26" t="n">
        <v>46278</v>
      </c>
      <c r="B1284" s="75" t="s">
        <v>118</v>
      </c>
      <c r="C1284" s="12" t="n">
        <v>10813123</v>
      </c>
      <c r="D1284" s="12" t="s">
        <v>10</v>
      </c>
      <c r="E1284" s="12" t="s">
        <v>11</v>
      </c>
      <c r="F1284" s="12" t="s">
        <v>12</v>
      </c>
      <c r="G1284" s="20" t="n">
        <v>0.25</v>
      </c>
      <c r="H1284" s="12" t="n">
        <v>1000</v>
      </c>
      <c r="I1284" s="20" t="n">
        <f>G1284*H1284*7</f>
        <v>1750</v>
      </c>
      <c r="J1284" s="13" t="s">
        <v>121</v>
      </c>
      <c r="K1284" s="10" t="n">
        <v>79555</v>
      </c>
      <c r="L1284" s="10" t="n">
        <v>8062</v>
      </c>
      <c r="M1284" s="10" t="n">
        <v>88</v>
      </c>
      <c r="N1284" s="11" t="n">
        <v>0.003</v>
      </c>
      <c r="O1284" s="11" t="n">
        <v>0.3127</v>
      </c>
      <c r="P1284" s="11" t="n">
        <v>27.5179</v>
      </c>
      <c r="Q1284" s="22" t="n">
        <f>M1284/H1284</f>
        <v>0.088</v>
      </c>
    </row>
    <row r="1285" ht="22.5" customHeight="1">
      <c r="A1285" s="31"/>
      <c r="B1285" s="33"/>
      <c r="C1285" s="12" t="n">
        <v>1745925</v>
      </c>
      <c r="D1285" s="12" t="s">
        <v>13</v>
      </c>
      <c r="E1285" s="12" t="s">
        <v>14</v>
      </c>
      <c r="F1285" s="12" t="s">
        <v>15</v>
      </c>
      <c r="G1285" s="20" t="n">
        <v>0.15</v>
      </c>
      <c r="H1285" s="12" t="n">
        <v>500</v>
      </c>
      <c r="I1285" s="20" t="n">
        <f>G1285*H1285*7</f>
        <v>525</v>
      </c>
      <c r="J1285" s="13" t="s">
        <v>121</v>
      </c>
      <c r="K1285" s="16" t="n">
        <v>77632</v>
      </c>
      <c r="L1285" s="14" t="n">
        <v>35695</v>
      </c>
      <c r="M1285" s="14" t="n">
        <v>500</v>
      </c>
      <c r="N1285" s="11" t="n">
        <v>0.002</v>
      </c>
      <c r="O1285" s="11" t="n">
        <v>0.15</v>
      </c>
      <c r="P1285" s="11" t="n">
        <v>75</v>
      </c>
      <c r="Q1285" s="22" t="n">
        <f>M1285/H1285</f>
        <v>1</v>
      </c>
    </row>
    <row r="1286" ht="22.5" customHeight="1">
      <c r="A1286" s="31"/>
      <c r="B1286" s="33"/>
      <c r="C1286" s="12" t="n">
        <v>6951600</v>
      </c>
      <c r="D1286" s="12" t="s">
        <v>16</v>
      </c>
      <c r="E1286" s="12" t="s">
        <v>17</v>
      </c>
      <c r="F1286" s="12" t="s">
        <v>15</v>
      </c>
      <c r="G1286" s="20" t="n">
        <v>0.17</v>
      </c>
      <c r="H1286" s="12" t="n">
        <v>100</v>
      </c>
      <c r="I1286" s="20" t="n">
        <f>G1286*H1286*7</f>
        <v>119</v>
      </c>
      <c r="J1286" s="13" t="s">
        <v>121</v>
      </c>
      <c r="K1286" s="14" t="n">
        <v>19347</v>
      </c>
      <c r="L1286" s="14" t="n">
        <v>8288</v>
      </c>
      <c r="M1286" s="14" t="n">
        <v>100</v>
      </c>
      <c r="N1286" s="11" t="n">
        <v>0.002</v>
      </c>
      <c r="O1286" s="11" t="n">
        <v>0.174</v>
      </c>
      <c r="P1286" s="11" t="n">
        <v>17.442</v>
      </c>
      <c r="Q1286" s="22" t="n">
        <f>M1286/H1286</f>
        <v>1</v>
      </c>
    </row>
    <row r="1287" ht="22.5" customHeight="1">
      <c r="A1287" s="31"/>
      <c r="B1287" s="33"/>
      <c r="C1287" s="12" t="n">
        <v>6951594</v>
      </c>
      <c r="D1287" s="12" t="s">
        <v>16</v>
      </c>
      <c r="E1287" s="12" t="s">
        <v>18</v>
      </c>
      <c r="F1287" s="12" t="s">
        <v>15</v>
      </c>
      <c r="G1287" s="20" t="n">
        <v>0.7</v>
      </c>
      <c r="H1287" s="12" t="n">
        <v>400</v>
      </c>
      <c r="I1287" s="20" t="n">
        <f>G1287*H1287*7</f>
        <v>1960</v>
      </c>
      <c r="J1287" s="13" t="s">
        <v>121</v>
      </c>
      <c r="K1287" s="14" t="n">
        <v>118022</v>
      </c>
      <c r="L1287" s="14" t="n">
        <v>48128</v>
      </c>
      <c r="M1287" s="14" t="n">
        <v>234</v>
      </c>
      <c r="N1287" s="11" t="n">
        <v>0.003</v>
      </c>
      <c r="O1287" s="11" t="n">
        <v>0.7</v>
      </c>
      <c r="P1287" s="11" t="n">
        <v>163.8</v>
      </c>
      <c r="Q1287" s="22" t="n">
        <f>M1287/H1287</f>
        <v>0.585</v>
      </c>
    </row>
    <row r="1288" ht="22.5" customHeight="1">
      <c r="A1288" s="31"/>
      <c r="B1288" s="33"/>
      <c r="C1288" s="12" t="n">
        <v>2732727</v>
      </c>
      <c r="D1288" s="12" t="s">
        <v>10</v>
      </c>
      <c r="E1288" s="12" t="s">
        <v>19</v>
      </c>
      <c r="F1288" s="12" t="s">
        <v>15</v>
      </c>
      <c r="G1288" s="20" t="n">
        <v>0.25</v>
      </c>
      <c r="H1288" s="12" t="n">
        <v>1000</v>
      </c>
      <c r="I1288" s="20" t="n">
        <f>G1288*H1288*7</f>
        <v>1750</v>
      </c>
      <c r="J1288" s="13" t="s">
        <v>121</v>
      </c>
      <c r="K1288" s="14" t="n">
        <v>34858</v>
      </c>
      <c r="L1288" s="14" t="n">
        <v>11195</v>
      </c>
      <c r="M1288" s="14" t="n">
        <v>332</v>
      </c>
      <c r="N1288" s="11" t="n">
        <v>0.007</v>
      </c>
      <c r="O1288" s="11" t="n">
        <v>0.249</v>
      </c>
      <c r="P1288" s="11" t="n">
        <v>82.775</v>
      </c>
      <c r="Q1288" s="22" t="n">
        <f>M1288/H1288</f>
        <v>0.332</v>
      </c>
    </row>
    <row r="1289" ht="22.5" customHeight="1">
      <c r="A1289" s="31"/>
      <c r="B1289" s="33"/>
      <c r="C1289" s="12" t="n">
        <v>5619156</v>
      </c>
      <c r="D1289" s="12" t="s">
        <v>10</v>
      </c>
      <c r="E1289" s="12" t="s">
        <v>19</v>
      </c>
      <c r="F1289" s="12" t="s">
        <v>12</v>
      </c>
      <c r="G1289" s="20" t="n">
        <v>0.24</v>
      </c>
      <c r="H1289" s="12" t="n">
        <v>500</v>
      </c>
      <c r="I1289" s="20" t="n">
        <f>G1289*H1289*7</f>
        <v>840</v>
      </c>
      <c r="J1289" s="13" t="s">
        <v>121</v>
      </c>
      <c r="K1289" s="14" t="n">
        <v>25161</v>
      </c>
      <c r="L1289" s="14" t="n">
        <v>5666</v>
      </c>
      <c r="M1289" s="14" t="n">
        <v>3</v>
      </c>
      <c r="N1289" s="11" t="n">
        <v>0</v>
      </c>
      <c r="O1289" s="11" t="n">
        <v>0.305</v>
      </c>
      <c r="P1289" s="11" t="n">
        <v>0.9156</v>
      </c>
      <c r="Q1289" s="22" t="n">
        <f>M1289/H1289</f>
        <v>0.006</v>
      </c>
    </row>
    <row r="1290" ht="22.5" customHeight="1">
      <c r="A1290" s="31"/>
      <c r="B1290" s="33"/>
      <c r="C1290" s="12" t="n">
        <v>6425889</v>
      </c>
      <c r="D1290" s="12" t="s">
        <v>10</v>
      </c>
      <c r="E1290" s="12" t="s">
        <v>20</v>
      </c>
      <c r="F1290" s="12" t="s">
        <v>15</v>
      </c>
      <c r="G1290" s="20" t="n">
        <v>0.25</v>
      </c>
      <c r="H1290" s="12" t="n">
        <v>400</v>
      </c>
      <c r="I1290" s="20" t="n">
        <f>G1290*H1290*7</f>
        <v>700</v>
      </c>
      <c r="J1290" s="13" t="s">
        <v>121</v>
      </c>
      <c r="K1290" s="14" t="n">
        <v>23199</v>
      </c>
      <c r="L1290" s="14" t="n">
        <v>9813</v>
      </c>
      <c r="M1290" s="14" t="n">
        <v>116</v>
      </c>
      <c r="N1290" s="11" t="n">
        <v>0.003</v>
      </c>
      <c r="O1290" s="11" t="n">
        <v>0.252</v>
      </c>
      <c r="P1290" s="11" t="n">
        <v>29.275</v>
      </c>
      <c r="Q1290" s="22" t="n">
        <f>M1290/H1290</f>
        <v>0.29</v>
      </c>
    </row>
    <row r="1291" ht="22.5" customHeight="1">
      <c r="A1291" s="31"/>
      <c r="B1291" s="33"/>
      <c r="C1291" s="12" t="n">
        <v>6439005</v>
      </c>
      <c r="D1291" s="12" t="s">
        <v>10</v>
      </c>
      <c r="E1291" s="12" t="s">
        <v>20</v>
      </c>
      <c r="F1291" s="12" t="s">
        <v>21</v>
      </c>
      <c r="G1291" s="20" t="n">
        <v>0.25</v>
      </c>
      <c r="H1291" s="12" t="n">
        <v>300</v>
      </c>
      <c r="I1291" s="20" t="n">
        <f>G1291*H1291*7</f>
        <v>525</v>
      </c>
      <c r="J1291" s="13" t="s">
        <v>121</v>
      </c>
      <c r="K1291" s="14" t="n">
        <v>98382</v>
      </c>
      <c r="L1291" s="14" t="n">
        <v>30636</v>
      </c>
      <c r="M1291" s="14" t="n">
        <v>61</v>
      </c>
      <c r="N1291" s="11" t="n">
        <v>0.0005</v>
      </c>
      <c r="O1291" s="11" t="n">
        <v>0.25</v>
      </c>
      <c r="P1291" s="11" t="n">
        <v>15.25</v>
      </c>
      <c r="Q1291" s="22" t="n">
        <f>M1291/H1291</f>
        <v>0.203333333333333</v>
      </c>
    </row>
    <row r="1292" ht="22.5" customHeight="1">
      <c r="A1292" s="31"/>
      <c r="B1292" s="33"/>
      <c r="C1292" s="12" t="n">
        <v>7203110</v>
      </c>
      <c r="D1292" s="12" t="s">
        <v>22</v>
      </c>
      <c r="E1292" s="12" t="s">
        <v>23</v>
      </c>
      <c r="F1292" s="12" t="s">
        <v>15</v>
      </c>
      <c r="G1292" s="20" t="n">
        <v>0.2</v>
      </c>
      <c r="H1292" s="12" t="n">
        <v>100</v>
      </c>
      <c r="I1292" s="20" t="n">
        <f>G1292*H1292*7</f>
        <v>140</v>
      </c>
      <c r="J1292" s="13" t="s">
        <v>121</v>
      </c>
      <c r="K1292" s="14" t="n">
        <v>11700</v>
      </c>
      <c r="L1292" s="14" t="n">
        <v>7871</v>
      </c>
      <c r="M1292" s="14" t="n">
        <v>2</v>
      </c>
      <c r="N1292" s="11" t="n">
        <v>0</v>
      </c>
      <c r="O1292" s="11" t="n">
        <v>0.2</v>
      </c>
      <c r="P1292" s="11" t="n">
        <v>0.4</v>
      </c>
      <c r="Q1292" s="22" t="n">
        <f>M1292/H1292</f>
        <v>0.02</v>
      </c>
    </row>
    <row r="1293" ht="22.5" customHeight="1">
      <c r="A1293" s="31"/>
      <c r="B1293" s="33"/>
      <c r="C1293" s="12" t="n">
        <v>7202934</v>
      </c>
      <c r="D1293" s="12" t="s">
        <v>22</v>
      </c>
      <c r="E1293" s="12" t="s">
        <v>24</v>
      </c>
      <c r="F1293" s="12" t="s">
        <v>15</v>
      </c>
      <c r="G1293" s="20" t="n">
        <v>0.35</v>
      </c>
      <c r="H1293" s="12" t="n">
        <v>200</v>
      </c>
      <c r="I1293" s="20" t="n">
        <f>G1293*H1293*7</f>
        <v>490</v>
      </c>
      <c r="J1293" s="13" t="s">
        <v>121</v>
      </c>
      <c r="K1293" s="14" t="n">
        <v>309418</v>
      </c>
      <c r="L1293" s="14" t="n">
        <v>189201</v>
      </c>
      <c r="M1293" s="14" t="n">
        <v>109</v>
      </c>
      <c r="N1293" s="11" t="n">
        <v>0</v>
      </c>
      <c r="O1293" s="11" t="n">
        <v>0.35</v>
      </c>
      <c r="P1293" s="11" t="n">
        <v>38.15</v>
      </c>
      <c r="Q1293" s="22" t="n">
        <f>M1293/H1293</f>
        <v>0.545</v>
      </c>
    </row>
    <row r="1294" ht="22.5" customHeight="1">
      <c r="A1294" s="31"/>
      <c r="B1294" s="33"/>
      <c r="C1294" s="12" t="n">
        <v>5847496</v>
      </c>
      <c r="D1294" s="12" t="s">
        <v>10</v>
      </c>
      <c r="E1294" s="12" t="s">
        <v>25</v>
      </c>
      <c r="F1294" s="12" t="s">
        <v>12</v>
      </c>
      <c r="G1294" s="20" t="n">
        <v>0.3</v>
      </c>
      <c r="H1294" s="12" t="n">
        <v>200</v>
      </c>
      <c r="I1294" s="20" t="n">
        <f>G1294*H1294*7</f>
        <v>420</v>
      </c>
      <c r="J1294" s="13" t="s">
        <v>121</v>
      </c>
      <c r="K1294" s="14" t="n">
        <v>9209</v>
      </c>
      <c r="L1294" s="14" t="n">
        <v>1305</v>
      </c>
      <c r="M1294" s="14" t="n">
        <v>1</v>
      </c>
      <c r="N1294" s="11" t="n">
        <v>0</v>
      </c>
      <c r="O1294" s="11" t="n">
        <v>0.4518</v>
      </c>
      <c r="P1294" s="11" t="n">
        <v>0.4518</v>
      </c>
      <c r="Q1294" s="22" t="n">
        <f>M1294/H1294</f>
        <v>0.005</v>
      </c>
    </row>
    <row r="1295" ht="22.5" customHeight="1">
      <c r="A1295" s="31"/>
      <c r="B1295" s="33"/>
      <c r="C1295" s="12" t="n">
        <v>7572369</v>
      </c>
      <c r="D1295" s="12" t="s">
        <v>10</v>
      </c>
      <c r="E1295" s="12" t="s">
        <v>25</v>
      </c>
      <c r="F1295" s="12" t="s">
        <v>15</v>
      </c>
      <c r="G1295" s="20" t="n">
        <v>0.3</v>
      </c>
      <c r="H1295" s="12" t="n">
        <v>400</v>
      </c>
      <c r="I1295" s="20" t="n">
        <f>G1295*H1295*7</f>
        <v>840</v>
      </c>
      <c r="J1295" s="13" t="s">
        <v>121</v>
      </c>
      <c r="K1295" s="14" t="n">
        <v>16768</v>
      </c>
      <c r="L1295" s="14" t="n">
        <v>6452</v>
      </c>
      <c r="M1295" s="14" t="n">
        <v>183</v>
      </c>
      <c r="N1295" s="11" t="n">
        <v>0.009</v>
      </c>
      <c r="O1295" s="11" t="n">
        <v>0.303</v>
      </c>
      <c r="P1295" s="11" t="n">
        <v>55.38</v>
      </c>
      <c r="Q1295" s="22" t="n">
        <f>M1295/H1295</f>
        <v>0.4575</v>
      </c>
    </row>
    <row r="1296" ht="22.5" customHeight="1">
      <c r="A1296" s="31"/>
      <c r="B1296" s="33"/>
      <c r="C1296" s="12" t="n">
        <v>8460883</v>
      </c>
      <c r="D1296" s="12" t="s">
        <v>16</v>
      </c>
      <c r="E1296" s="12" t="s">
        <v>11</v>
      </c>
      <c r="F1296" s="12" t="s">
        <v>15</v>
      </c>
      <c r="G1296" s="20" t="n">
        <v>0.14</v>
      </c>
      <c r="H1296" s="12" t="n">
        <v>1400</v>
      </c>
      <c r="I1296" s="20" t="n">
        <f>G1296*H1296*7</f>
        <v>1372</v>
      </c>
      <c r="J1296" s="13" t="s">
        <v>121</v>
      </c>
      <c r="K1296" s="14" t="n">
        <v>97937</v>
      </c>
      <c r="L1296" s="14" t="n">
        <v>33744</v>
      </c>
      <c r="M1296" s="14" t="n">
        <v>1187</v>
      </c>
      <c r="N1296" s="11" t="n">
        <v>0.005</v>
      </c>
      <c r="O1296" s="11" t="n">
        <v>0.141</v>
      </c>
      <c r="P1296" s="11" t="n">
        <v>167.048</v>
      </c>
      <c r="Q1296" s="22" t="n">
        <f>M1296/H1296</f>
        <v>0.847857142857143</v>
      </c>
    </row>
    <row r="1297" ht="22.5" customHeight="1">
      <c r="A1297" s="31"/>
      <c r="B1297" s="33"/>
      <c r="C1297" s="12" t="n">
        <v>8531973</v>
      </c>
      <c r="D1297" s="12" t="s">
        <v>16</v>
      </c>
      <c r="E1297" s="12" t="s">
        <v>18</v>
      </c>
      <c r="F1297" s="12" t="s">
        <v>26</v>
      </c>
      <c r="G1297" s="20" t="n">
        <v>0.45</v>
      </c>
      <c r="H1297" s="12" t="n">
        <v>150</v>
      </c>
      <c r="I1297" s="20" t="n">
        <f>G1297*H1297*7</f>
        <v>472.5</v>
      </c>
      <c r="J1297" s="13" t="s">
        <v>121</v>
      </c>
      <c r="K1297" s="14" t="n">
        <v>121544</v>
      </c>
      <c r="L1297" s="14" t="n">
        <v>415</v>
      </c>
      <c r="M1297" s="14" t="n">
        <v>6</v>
      </c>
      <c r="N1297" s="11" t="n">
        <v>0.01</v>
      </c>
      <c r="O1297" s="11" t="n">
        <v>0.96</v>
      </c>
      <c r="P1297" s="11" t="n">
        <v>5.76</v>
      </c>
      <c r="Q1297" s="22" t="n">
        <f>M1297/H1297</f>
        <v>0.04</v>
      </c>
    </row>
    <row r="1298" ht="22.5" customHeight="1">
      <c r="A1298" s="31"/>
      <c r="B1298" s="33"/>
      <c r="C1298" s="12" t="n">
        <v>8156506</v>
      </c>
      <c r="D1298" s="12" t="s">
        <v>27</v>
      </c>
      <c r="E1298" s="12" t="s">
        <v>14</v>
      </c>
      <c r="F1298" s="12" t="s">
        <v>15</v>
      </c>
      <c r="G1298" s="20" t="n">
        <v>0.1</v>
      </c>
      <c r="H1298" s="12" t="n">
        <v>1000</v>
      </c>
      <c r="I1298" s="20" t="n">
        <f>G1298*H1298*7</f>
        <v>700</v>
      </c>
      <c r="J1298" s="13" t="s">
        <v>121</v>
      </c>
      <c r="K1298" s="14" t="n">
        <v>32269</v>
      </c>
      <c r="L1298" s="14" t="n">
        <v>12614</v>
      </c>
      <c r="M1298" s="14" t="n">
        <v>648</v>
      </c>
      <c r="N1298" s="11" t="n">
        <v>0.005</v>
      </c>
      <c r="O1298" s="11" t="n">
        <v>0.1</v>
      </c>
      <c r="P1298" s="11" t="n">
        <v>64.8</v>
      </c>
      <c r="Q1298" s="22" t="n">
        <f>M1298/H1298</f>
        <v>0.648</v>
      </c>
    </row>
    <row r="1299" ht="22.5" customHeight="1">
      <c r="A1299" s="31"/>
      <c r="B1299" s="33"/>
      <c r="C1299" s="12" t="n">
        <v>8819666</v>
      </c>
      <c r="D1299" s="12" t="s">
        <v>27</v>
      </c>
      <c r="E1299" s="12" t="s">
        <v>14</v>
      </c>
      <c r="F1299" s="12" t="s">
        <v>12</v>
      </c>
      <c r="G1299" s="20" t="n">
        <v>0.08</v>
      </c>
      <c r="H1299" s="12" t="n">
        <v>200</v>
      </c>
      <c r="I1299" s="20" t="n">
        <f>G1299*H1299*7</f>
        <v>112</v>
      </c>
      <c r="J1299" s="13" t="s">
        <v>121</v>
      </c>
      <c r="K1299" s="14" t="n">
        <v>12231</v>
      </c>
      <c r="L1299" s="14" t="n">
        <v>2567</v>
      </c>
      <c r="M1299" s="14" t="n">
        <v>179</v>
      </c>
      <c r="N1299" s="11" t="n">
        <v>0.008</v>
      </c>
      <c r="O1299" s="11" t="n">
        <v>0.111</v>
      </c>
      <c r="P1299" s="11" t="n">
        <v>19.8075</v>
      </c>
      <c r="Q1299" s="22" t="n">
        <f>M1299/H1299</f>
        <v>0.895</v>
      </c>
    </row>
    <row r="1300" ht="22.5" customHeight="1">
      <c r="A1300" s="31"/>
      <c r="B1300" s="33"/>
      <c r="C1300" s="12" t="n">
        <v>91410799</v>
      </c>
      <c r="D1300" s="12" t="s">
        <v>28</v>
      </c>
      <c r="E1300" s="12" t="s">
        <v>29</v>
      </c>
      <c r="F1300" s="12" t="s">
        <v>15</v>
      </c>
      <c r="G1300" s="20" t="n">
        <v>0.02</v>
      </c>
      <c r="H1300" s="12" t="n">
        <v>500</v>
      </c>
      <c r="I1300" s="20" t="n">
        <f>G1300*H1300*7</f>
        <v>70</v>
      </c>
      <c r="J1300" s="13" t="s">
        <v>121</v>
      </c>
      <c r="K1300" s="14" t="n">
        <v>414534</v>
      </c>
      <c r="L1300" s="14" t="n">
        <v>101179</v>
      </c>
      <c r="M1300" s="14" t="n">
        <v>499</v>
      </c>
      <c r="N1300" s="11" t="n">
        <v>0</v>
      </c>
      <c r="O1300" s="11" t="n">
        <v>0.02</v>
      </c>
      <c r="P1300" s="11" t="n">
        <v>9.98</v>
      </c>
      <c r="Q1300" s="22" t="n">
        <f>M1300/H1300</f>
        <v>0.998</v>
      </c>
    </row>
    <row r="1301" ht="22.5" customHeight="1">
      <c r="A1301" s="31"/>
      <c r="B1301" s="33"/>
      <c r="C1301" s="12" t="n">
        <v>7872826</v>
      </c>
      <c r="D1301" s="12" t="s">
        <v>30</v>
      </c>
      <c r="E1301" s="12" t="s">
        <v>14</v>
      </c>
      <c r="F1301" s="12" t="s">
        <v>15</v>
      </c>
      <c r="G1301" s="20" t="n">
        <v>0.48</v>
      </c>
      <c r="H1301" s="12" t="n">
        <v>400</v>
      </c>
      <c r="I1301" s="20" t="n">
        <f>G1301*H1301*7</f>
        <v>1344</v>
      </c>
      <c r="J1301" s="13" t="s">
        <v>121</v>
      </c>
      <c r="K1301" s="14" t="n">
        <v>55801</v>
      </c>
      <c r="L1301" s="14" t="n">
        <v>13721</v>
      </c>
      <c r="M1301" s="14" t="n">
        <v>200</v>
      </c>
      <c r="N1301" s="11" t="n">
        <v>0.007</v>
      </c>
      <c r="O1301" s="11" t="n">
        <v>0.486</v>
      </c>
      <c r="P1301" s="11" t="n">
        <v>97.296</v>
      </c>
      <c r="Q1301" s="22" t="n">
        <f>M1301/H1301</f>
        <v>0.5</v>
      </c>
    </row>
    <row r="1302" ht="22.5" customHeight="1">
      <c r="A1302" s="31"/>
      <c r="B1302" s="33"/>
      <c r="C1302" s="12" t="n">
        <v>9311355</v>
      </c>
      <c r="D1302" s="12" t="s">
        <v>31</v>
      </c>
      <c r="E1302" s="12" t="s">
        <v>14</v>
      </c>
      <c r="F1302" s="12" t="s">
        <v>15</v>
      </c>
      <c r="G1302" s="20" t="n">
        <v>0.15</v>
      </c>
      <c r="H1302" s="12" t="n">
        <v>20</v>
      </c>
      <c r="I1302" s="20" t="n">
        <f>G1302*H1302*7</f>
        <v>21</v>
      </c>
      <c r="J1302" s="13" t="s">
        <v>121</v>
      </c>
      <c r="K1302" s="14" t="n">
        <v>5141</v>
      </c>
      <c r="L1302" s="14" t="n">
        <v>1239</v>
      </c>
      <c r="M1302" s="14" t="n">
        <v>20</v>
      </c>
      <c r="N1302" s="11" t="n">
        <v>0.002</v>
      </c>
      <c r="O1302" s="11" t="n">
        <v>0.15</v>
      </c>
      <c r="P1302" s="11" t="n">
        <v>3</v>
      </c>
      <c r="Q1302" s="22" t="n">
        <f>M1302/H1302</f>
        <v>1</v>
      </c>
    </row>
    <row r="1303" ht="22.5" customHeight="1">
      <c r="A1303" s="31"/>
      <c r="B1303" s="33"/>
      <c r="C1303" s="12" t="n">
        <v>10210818</v>
      </c>
      <c r="D1303" s="12" t="s">
        <v>27</v>
      </c>
      <c r="E1303" s="12" t="s">
        <v>14</v>
      </c>
      <c r="F1303" s="12" t="s">
        <v>26</v>
      </c>
      <c r="G1303" s="20" t="n">
        <v>0.2</v>
      </c>
      <c r="H1303" s="12" t="n">
        <v>100</v>
      </c>
      <c r="I1303" s="20" t="n">
        <f>G1303*H1303*7</f>
        <v>140</v>
      </c>
      <c r="J1303" s="13" t="s">
        <v>121</v>
      </c>
      <c r="K1303" s="14" t="n">
        <v>77048</v>
      </c>
      <c r="L1303" s="14" t="n">
        <v>453</v>
      </c>
      <c r="M1303" s="14" t="n">
        <v>69</v>
      </c>
      <c r="N1303" s="11" t="n">
        <v>0.02</v>
      </c>
      <c r="O1303" s="11" t="n">
        <v>0.14</v>
      </c>
      <c r="P1303" s="11" t="n">
        <v>9.36</v>
      </c>
      <c r="Q1303" s="22" t="n">
        <f>M1303/H1303</f>
        <v>0.69</v>
      </c>
    </row>
    <row r="1304" ht="22.5" customHeight="1">
      <c r="A1304" s="31"/>
      <c r="B1304" s="33"/>
      <c r="C1304" s="12" t="n">
        <v>10501490</v>
      </c>
      <c r="D1304" s="12" t="s">
        <v>13</v>
      </c>
      <c r="E1304" s="12" t="s">
        <v>14</v>
      </c>
      <c r="F1304" s="12" t="s">
        <v>15</v>
      </c>
      <c r="G1304" s="20" t="n">
        <v>0.15</v>
      </c>
      <c r="H1304" s="12" t="n">
        <v>100</v>
      </c>
      <c r="I1304" s="20" t="n">
        <f>G1304*H1304*7</f>
        <v>105</v>
      </c>
      <c r="J1304" s="13" t="s">
        <v>121</v>
      </c>
      <c r="K1304" s="14" t="n">
        <v>888</v>
      </c>
      <c r="L1304" s="14" t="n">
        <v>410</v>
      </c>
      <c r="M1304" s="14" t="n">
        <v>6</v>
      </c>
      <c r="N1304" s="11" t="n">
        <v>0.002</v>
      </c>
      <c r="O1304" s="11" t="n">
        <v>0.13</v>
      </c>
      <c r="P1304" s="11" t="n">
        <v>0.78</v>
      </c>
      <c r="Q1304" s="22" t="n">
        <f>M1304/H1304</f>
        <v>0.06</v>
      </c>
    </row>
    <row r="1305" ht="22.5" customHeight="1">
      <c r="A1305" s="31"/>
      <c r="B1305" s="33"/>
      <c r="C1305" s="52" t="n">
        <v>10912510</v>
      </c>
      <c r="D1305" s="12" t="s">
        <v>10</v>
      </c>
      <c r="E1305" s="12" t="s">
        <v>11</v>
      </c>
      <c r="F1305" s="12" t="s">
        <v>32</v>
      </c>
      <c r="G1305" s="20" t="n">
        <v>0.17</v>
      </c>
      <c r="H1305" s="12" t="n">
        <v>1500</v>
      </c>
      <c r="I1305" s="20" t="n">
        <f>G1305*H1305*7</f>
        <v>1785</v>
      </c>
      <c r="J1305" s="13" t="s">
        <v>121</v>
      </c>
      <c r="K1305" s="14" t="n">
        <v>84090</v>
      </c>
      <c r="L1305" s="14" t="n">
        <v>24267</v>
      </c>
      <c r="M1305" s="14" t="n">
        <v>860</v>
      </c>
      <c r="N1305" s="11" t="n">
        <v>0.02</v>
      </c>
      <c r="O1305" s="11" t="n">
        <v>0.23</v>
      </c>
      <c r="P1305" s="11" t="n">
        <v>198.24</v>
      </c>
      <c r="Q1305" s="22" t="n">
        <f>M1305/H1305</f>
        <v>0.573333333333333</v>
      </c>
    </row>
    <row r="1306" ht="22.5" customHeight="1">
      <c r="A1306" s="31"/>
      <c r="B1306" s="33"/>
      <c r="C1306" s="52" t="n">
        <v>11080098</v>
      </c>
      <c r="D1306" s="12" t="s">
        <v>22</v>
      </c>
      <c r="E1306" s="12" t="s">
        <v>24</v>
      </c>
      <c r="F1306" s="12" t="s">
        <v>15</v>
      </c>
      <c r="G1306" s="20" t="n">
        <v>0.6</v>
      </c>
      <c r="H1306" s="12" t="n">
        <v>100</v>
      </c>
      <c r="I1306" s="20" t="n">
        <f>G1306*H1306*7</f>
        <v>420</v>
      </c>
      <c r="J1306" s="13" t="s">
        <v>121</v>
      </c>
      <c r="K1306" s="14" t="n">
        <v>789</v>
      </c>
      <c r="L1306" s="14" t="n">
        <v>382</v>
      </c>
      <c r="M1306" s="14" t="n">
        <v>0</v>
      </c>
      <c r="N1306" s="11" t="n">
        <v>0</v>
      </c>
      <c r="O1306" s="11" t="n">
        <v>0</v>
      </c>
      <c r="P1306" s="11" t="n">
        <v>0</v>
      </c>
      <c r="Q1306" s="22" t="n">
        <f>M1306/H1306</f>
        <v>0</v>
      </c>
    </row>
    <row r="1307" ht="22.5" customHeight="1">
      <c r="A1307" s="31"/>
      <c r="B1307" s="33"/>
      <c r="C1307" s="52" t="n">
        <v>91540124</v>
      </c>
      <c r="D1307" s="12" t="s">
        <v>33</v>
      </c>
      <c r="E1307" s="12" t="s">
        <v>34</v>
      </c>
      <c r="F1307" s="12" t="s">
        <v>12</v>
      </c>
      <c r="G1307" s="20" t="n">
        <v>0.5</v>
      </c>
      <c r="H1307" s="12" t="n">
        <v>50</v>
      </c>
      <c r="I1307" s="20" t="n">
        <f>G1307*H1307*7</f>
        <v>175</v>
      </c>
      <c r="J1307" s="13" t="s">
        <v>121</v>
      </c>
      <c r="K1307" s="14" t="n">
        <v>527</v>
      </c>
      <c r="L1307" s="14" t="n">
        <v>527</v>
      </c>
      <c r="M1307" s="14" t="n">
        <v>0</v>
      </c>
      <c r="N1307" s="11" t="n">
        <v>0</v>
      </c>
      <c r="O1307" s="11" t="n">
        <v>0</v>
      </c>
      <c r="P1307" s="11" t="n">
        <v>5.7382</v>
      </c>
      <c r="Q1307" s="22" t="n">
        <f>M1307/H1307</f>
        <v>0</v>
      </c>
    </row>
    <row r="1308" ht="22.5" customHeight="1">
      <c r="A1308" s="31"/>
      <c r="B1308" s="33"/>
      <c r="C1308" s="52" t="n">
        <v>91548042</v>
      </c>
      <c r="D1308" s="12" t="s">
        <v>13</v>
      </c>
      <c r="E1308" s="12" t="s">
        <v>14</v>
      </c>
      <c r="F1308" s="12" t="s">
        <v>12</v>
      </c>
      <c r="G1308" s="20" t="n">
        <v>0.3</v>
      </c>
      <c r="H1308" s="12" t="n">
        <v>50</v>
      </c>
      <c r="I1308" s="20" t="n">
        <f>G1308*H1308*7</f>
        <v>105</v>
      </c>
      <c r="J1308" s="13" t="s">
        <v>121</v>
      </c>
      <c r="K1308" s="14" t="n">
        <v>9117</v>
      </c>
      <c r="L1308" s="14" t="n">
        <v>182</v>
      </c>
      <c r="M1308" s="14" t="n">
        <v>2</v>
      </c>
      <c r="N1308" s="11" t="n">
        <v>0.001</v>
      </c>
      <c r="O1308" s="11" t="n">
        <v>0.094</v>
      </c>
      <c r="P1308" s="11" t="n">
        <v>0.1876</v>
      </c>
      <c r="Q1308" s="22" t="n">
        <f>M1308/H1308</f>
        <v>0.04</v>
      </c>
    </row>
    <row r="1309" ht="22.5" customHeight="1">
      <c r="A1309" s="31"/>
      <c r="B1309" s="33"/>
      <c r="C1309" s="52" t="n">
        <v>91548043</v>
      </c>
      <c r="D1309" s="12" t="s">
        <v>28</v>
      </c>
      <c r="E1309" s="12" t="s">
        <v>36</v>
      </c>
      <c r="F1309" s="12" t="s">
        <v>15</v>
      </c>
      <c r="G1309" s="20" t="n">
        <v>0.1</v>
      </c>
      <c r="H1309" s="12" t="n">
        <v>200</v>
      </c>
      <c r="I1309" s="20" t="n">
        <f>G1309*H1309*7</f>
        <v>140</v>
      </c>
      <c r="J1309" s="13" t="s">
        <v>121</v>
      </c>
      <c r="K1309" s="14" t="n">
        <v>29840</v>
      </c>
      <c r="L1309" s="14" t="n">
        <v>14737</v>
      </c>
      <c r="M1309" s="14" t="n">
        <v>232</v>
      </c>
      <c r="N1309" s="11" t="n">
        <v>0.002</v>
      </c>
      <c r="O1309" s="11" t="n">
        <v>0.1</v>
      </c>
      <c r="P1309" s="11" t="n">
        <v>23.2</v>
      </c>
      <c r="Q1309" s="22" t="n">
        <f>M1309/H1309</f>
        <v>1.16</v>
      </c>
    </row>
    <row r="1310" ht="22.5" customHeight="1">
      <c r="A1310" s="31"/>
      <c r="B1310" s="33"/>
      <c r="C1310" s="52" t="n">
        <v>11715627</v>
      </c>
      <c r="D1310" s="12" t="s">
        <v>31</v>
      </c>
      <c r="E1310" s="12" t="s">
        <v>14</v>
      </c>
      <c r="F1310" s="12" t="s">
        <v>15</v>
      </c>
      <c r="G1310" s="20" t="n">
        <v>0.4</v>
      </c>
      <c r="H1310" s="12" t="n">
        <v>100</v>
      </c>
      <c r="I1310" s="20" t="n">
        <f>G1310*H1310*7</f>
        <v>280</v>
      </c>
      <c r="J1310" s="13" t="s">
        <v>121</v>
      </c>
      <c r="K1310" s="14" t="n">
        <v>47</v>
      </c>
      <c r="L1310" s="14" t="n">
        <v>1</v>
      </c>
      <c r="M1310" s="14" t="n">
        <v>0</v>
      </c>
      <c r="N1310" s="11" t="n">
        <v>0</v>
      </c>
      <c r="O1310" s="11" t="n">
        <v>0</v>
      </c>
      <c r="P1310" s="11" t="n">
        <v>0</v>
      </c>
      <c r="Q1310" s="22" t="n">
        <f>M1310/H1310</f>
        <v>0</v>
      </c>
    </row>
    <row r="1311" ht="22.5" customHeight="1">
      <c r="A1311" s="31"/>
      <c r="B1311" s="33"/>
      <c r="C1311" s="52" t="n">
        <v>11715655</v>
      </c>
      <c r="D1311" s="12" t="s">
        <v>16</v>
      </c>
      <c r="E1311" s="12" t="s">
        <v>11</v>
      </c>
      <c r="F1311" s="12" t="s">
        <v>15</v>
      </c>
      <c r="G1311" s="20" t="n">
        <v>0.15</v>
      </c>
      <c r="H1311" s="12" t="n">
        <v>100</v>
      </c>
      <c r="I1311" s="20" t="n">
        <f>G1311*H1311*7</f>
        <v>105</v>
      </c>
      <c r="J1311" s="13" t="s">
        <v>121</v>
      </c>
      <c r="K1311" s="14" t="n">
        <v>269</v>
      </c>
      <c r="L1311" s="14" t="n">
        <v>1</v>
      </c>
      <c r="M1311" s="14" t="n">
        <v>0</v>
      </c>
      <c r="N1311" s="11" t="n">
        <v>0</v>
      </c>
      <c r="O1311" s="11" t="n">
        <v>0</v>
      </c>
      <c r="P1311" s="11" t="n">
        <v>0</v>
      </c>
      <c r="Q1311" s="22" t="n">
        <f>M1311/H1311</f>
        <v>0</v>
      </c>
    </row>
    <row r="1312" ht="22.5" customHeight="1">
      <c r="A1312" s="31"/>
      <c r="B1312" s="33"/>
      <c r="C1312" s="52" t="n">
        <v>11715811</v>
      </c>
      <c r="D1312" s="12" t="s">
        <v>16</v>
      </c>
      <c r="E1312" s="12" t="s">
        <v>17</v>
      </c>
      <c r="F1312" s="12" t="s">
        <v>15</v>
      </c>
      <c r="G1312" s="20" t="n">
        <v>0.17</v>
      </c>
      <c r="H1312" s="12" t="n">
        <v>100</v>
      </c>
      <c r="I1312" s="20" t="n">
        <f>G1312*H1312*7</f>
        <v>119</v>
      </c>
      <c r="J1312" s="13" t="s">
        <v>121</v>
      </c>
      <c r="K1312" s="14" t="n">
        <v>221</v>
      </c>
      <c r="L1312" s="14" t="n">
        <v>3</v>
      </c>
      <c r="M1312" s="14" t="n">
        <v>0</v>
      </c>
      <c r="N1312" s="11" t="n">
        <v>0</v>
      </c>
      <c r="O1312" s="11" t="n">
        <v>0</v>
      </c>
      <c r="P1312" s="11" t="n">
        <v>0</v>
      </c>
      <c r="Q1312" s="22" t="n">
        <f>M1312/H1312</f>
        <v>0</v>
      </c>
    </row>
    <row r="1313" ht="22.5" customHeight="1">
      <c r="A1313" s="31"/>
      <c r="B1313" s="33"/>
      <c r="C1313" s="52" t="n">
        <v>11729927</v>
      </c>
      <c r="D1313" s="12" t="s">
        <v>10</v>
      </c>
      <c r="E1313" s="12" t="s">
        <v>20</v>
      </c>
      <c r="F1313" s="12" t="s">
        <v>15</v>
      </c>
      <c r="G1313" s="20" t="n">
        <v>0.25</v>
      </c>
      <c r="H1313" s="12" t="n">
        <v>100</v>
      </c>
      <c r="I1313" s="20" t="n">
        <f>G1313*H1313*7</f>
        <v>175</v>
      </c>
      <c r="J1313" s="13" t="s">
        <v>121</v>
      </c>
      <c r="K1313" s="14" t="n">
        <v>447</v>
      </c>
      <c r="L1313" s="14" t="n">
        <v>22</v>
      </c>
      <c r="M1313" s="14" t="n">
        <v>0</v>
      </c>
      <c r="N1313" s="11" t="n">
        <v>0</v>
      </c>
      <c r="O1313" s="11" t="n">
        <v>0</v>
      </c>
      <c r="P1313" s="11" t="n">
        <v>0</v>
      </c>
      <c r="Q1313" s="22" t="n">
        <f>M1313/H1313</f>
        <v>0</v>
      </c>
    </row>
    <row r="1314" ht="22.5" customHeight="1">
      <c r="A1314" s="31"/>
      <c r="B1314" s="33"/>
      <c r="C1314" s="52" t="n">
        <v>11729820</v>
      </c>
      <c r="D1314" s="12" t="s">
        <v>10</v>
      </c>
      <c r="E1314" s="12" t="s">
        <v>25</v>
      </c>
      <c r="F1314" s="12" t="s">
        <v>15</v>
      </c>
      <c r="G1314" s="20" t="n">
        <v>0.3</v>
      </c>
      <c r="H1314" s="12" t="n">
        <v>100</v>
      </c>
      <c r="I1314" s="20" t="n">
        <f>G1314*H1314*7</f>
        <v>210</v>
      </c>
      <c r="J1314" s="13" t="s">
        <v>121</v>
      </c>
      <c r="K1314" s="14" t="n">
        <v>36</v>
      </c>
      <c r="L1314" s="14" t="n">
        <v>13</v>
      </c>
      <c r="M1314" s="14" t="n">
        <v>0</v>
      </c>
      <c r="N1314" s="11" t="n">
        <v>0</v>
      </c>
      <c r="O1314" s="11" t="n">
        <v>0</v>
      </c>
      <c r="P1314" s="11" t="n">
        <v>0</v>
      </c>
      <c r="Q1314" s="22" t="n">
        <f>M1314/H1314</f>
        <v>0</v>
      </c>
    </row>
    <row r="1315" ht="22.5" customHeight="1">
      <c r="A1315" s="31"/>
      <c r="B1315" s="33"/>
      <c r="C1315" s="52" t="n">
        <v>11729830</v>
      </c>
      <c r="D1315" s="12" t="s">
        <v>10</v>
      </c>
      <c r="E1315" s="12" t="s">
        <v>11</v>
      </c>
      <c r="F1315" s="12" t="s">
        <v>12</v>
      </c>
      <c r="G1315" s="20" t="n">
        <v>0.17</v>
      </c>
      <c r="H1315" s="12" t="n">
        <v>100</v>
      </c>
      <c r="I1315" s="20" t="n">
        <f>G1315*H1315*7</f>
        <v>119</v>
      </c>
      <c r="J1315" s="13" t="s">
        <v>121</v>
      </c>
      <c r="K1315" s="14" t="n">
        <v>18</v>
      </c>
      <c r="L1315" s="14" t="n">
        <v>6</v>
      </c>
      <c r="M1315" s="14" t="n">
        <v>0</v>
      </c>
      <c r="N1315" s="11" t="n">
        <v>0</v>
      </c>
      <c r="O1315" s="11" t="n">
        <v>0</v>
      </c>
      <c r="P1315" s="11" t="n">
        <v>0.0006</v>
      </c>
      <c r="Q1315" s="22" t="n">
        <f>M1315/H1315</f>
        <v>0</v>
      </c>
    </row>
    <row r="1316" ht="22.5" customHeight="1">
      <c r="A1316" s="31"/>
      <c r="B1316" s="33"/>
      <c r="C1316" s="52" t="n">
        <v>11892329</v>
      </c>
      <c r="D1316" s="12" t="s">
        <v>10</v>
      </c>
      <c r="E1316" s="12" t="s">
        <v>11</v>
      </c>
      <c r="F1316" s="12" t="s">
        <v>15</v>
      </c>
      <c r="G1316" s="20" t="n">
        <v>0.25</v>
      </c>
      <c r="H1316" s="12" t="n">
        <v>500</v>
      </c>
      <c r="I1316" s="20" t="n">
        <f>G1316*H1316*7</f>
        <v>875</v>
      </c>
      <c r="J1316" s="13" t="s">
        <v>121</v>
      </c>
      <c r="K1316" s="14" t="n">
        <v>31239</v>
      </c>
      <c r="L1316" s="14" t="n">
        <v>10562</v>
      </c>
      <c r="M1316" s="14" t="n">
        <v>434</v>
      </c>
      <c r="N1316" s="11" t="n">
        <v>0.009</v>
      </c>
      <c r="O1316" s="11" t="n">
        <v>0.22</v>
      </c>
      <c r="P1316" s="11" t="n">
        <v>95.51</v>
      </c>
      <c r="Q1316" s="22" t="n">
        <f>M1316/H1316</f>
        <v>0.868</v>
      </c>
    </row>
    <row r="1317" ht="22.5" customHeight="1">
      <c r="A1317" s="31"/>
      <c r="B1317" s="33"/>
      <c r="C1317" s="52" t="n">
        <v>91557161</v>
      </c>
      <c r="D1317" s="12" t="s">
        <v>86</v>
      </c>
      <c r="E1317" s="12" t="s">
        <v>14</v>
      </c>
      <c r="F1317" s="12" t="s">
        <v>12</v>
      </c>
      <c r="G1317" s="20" t="n">
        <v>0.7</v>
      </c>
      <c r="H1317" s="12" t="n">
        <v>50</v>
      </c>
      <c r="I1317" s="20" t="n">
        <f>G1317*H1317*7</f>
        <v>245</v>
      </c>
      <c r="J1317" s="13" t="s">
        <v>121</v>
      </c>
      <c r="K1317" s="14" t="n">
        <v>1537</v>
      </c>
      <c r="L1317" s="14" t="n">
        <v>3</v>
      </c>
      <c r="M1317" s="14" t="n">
        <v>0</v>
      </c>
      <c r="N1317" s="11" t="n">
        <v>0</v>
      </c>
      <c r="O1317" s="11" t="n">
        <v>0</v>
      </c>
      <c r="P1317" s="11" t="n">
        <v>0.0003</v>
      </c>
      <c r="Q1317" s="22" t="n">
        <f>M1317/H1317</f>
        <v>0</v>
      </c>
    </row>
    <row r="1318" ht="22.5" customHeight="1">
      <c r="A1318" s="31"/>
      <c r="B1318" s="33"/>
      <c r="C1318" s="52" t="n">
        <v>91557162</v>
      </c>
      <c r="D1318" s="12" t="s">
        <v>35</v>
      </c>
      <c r="E1318" s="12" t="s">
        <v>14</v>
      </c>
      <c r="F1318" s="12" t="s">
        <v>12</v>
      </c>
      <c r="G1318" s="20" t="n">
        <v>0.2</v>
      </c>
      <c r="H1318" s="12" t="n">
        <v>333</v>
      </c>
      <c r="I1318" s="20" t="n">
        <f>G1318*H1318*7</f>
        <v>466.2</v>
      </c>
      <c r="J1318" s="13" t="s">
        <v>121</v>
      </c>
      <c r="K1318" s="14" t="n">
        <v>854</v>
      </c>
      <c r="L1318" s="14" t="n">
        <v>1</v>
      </c>
      <c r="M1318" s="14" t="n">
        <v>0</v>
      </c>
      <c r="N1318" s="11" t="n">
        <v>0</v>
      </c>
      <c r="O1318" s="11" t="n">
        <v>0</v>
      </c>
      <c r="P1318" s="11" t="n">
        <v>0</v>
      </c>
      <c r="Q1318" s="22" t="n">
        <f>M1318/H1318</f>
        <v>0</v>
      </c>
    </row>
    <row r="1319" ht="22.5" customHeight="1">
      <c r="A1319" s="31"/>
      <c r="B1319" s="33"/>
      <c r="C1319" s="52" t="n">
        <v>91560708</v>
      </c>
      <c r="D1319" s="12" t="s">
        <v>28</v>
      </c>
      <c r="E1319" s="12" t="s">
        <v>36</v>
      </c>
      <c r="F1319" s="12" t="s">
        <v>15</v>
      </c>
      <c r="G1319" s="20" t="n">
        <v>0.09</v>
      </c>
      <c r="H1319" s="12" t="n">
        <v>800</v>
      </c>
      <c r="I1319" s="20" t="n">
        <f>G1319*H1319*7</f>
        <v>504</v>
      </c>
      <c r="J1319" s="13" t="s">
        <v>121</v>
      </c>
      <c r="K1319" s="14" t="n">
        <v>25351</v>
      </c>
      <c r="L1319" s="14" t="n">
        <v>8699</v>
      </c>
      <c r="M1319" s="14" t="n">
        <v>235</v>
      </c>
      <c r="N1319" s="11" t="n">
        <v>0.002</v>
      </c>
      <c r="O1319" s="11" t="n">
        <v>0.09</v>
      </c>
      <c r="P1319" s="11" t="n">
        <v>21.15</v>
      </c>
      <c r="Q1319" s="22" t="n">
        <f>M1319/H1319</f>
        <v>0.29375</v>
      </c>
    </row>
    <row r="1320" ht="22.5" customHeight="1">
      <c r="A1320" s="31"/>
      <c r="B1320" s="33"/>
      <c r="C1320" s="52" t="n">
        <v>91560709</v>
      </c>
      <c r="D1320" s="12" t="s">
        <v>28</v>
      </c>
      <c r="E1320" s="12" t="s">
        <v>37</v>
      </c>
      <c r="F1320" s="12" t="s">
        <v>15</v>
      </c>
      <c r="G1320" s="20" t="n">
        <v>0.06</v>
      </c>
      <c r="H1320" s="12" t="n">
        <v>500</v>
      </c>
      <c r="I1320" s="20" t="n">
        <f>G1320*H1320*7</f>
        <v>210</v>
      </c>
      <c r="J1320" s="13" t="s">
        <v>121</v>
      </c>
      <c r="K1320" s="14" t="n">
        <v>66186</v>
      </c>
      <c r="L1320" s="14" t="n">
        <v>39766</v>
      </c>
      <c r="M1320" s="14" t="n">
        <v>494</v>
      </c>
      <c r="N1320" s="11" t="n">
        <v>0.001</v>
      </c>
      <c r="O1320" s="11" t="n">
        <v>0.06</v>
      </c>
      <c r="P1320" s="11" t="n">
        <v>29.64</v>
      </c>
      <c r="Q1320" s="22" t="n">
        <f>M1320/H1320</f>
        <v>0.988</v>
      </c>
    </row>
    <row r="1321" ht="22.5" customHeight="1">
      <c r="A1321" s="31"/>
      <c r="B1321" s="33"/>
      <c r="C1321" s="52" t="n">
        <v>12064281</v>
      </c>
      <c r="D1321" s="12" t="s">
        <v>16</v>
      </c>
      <c r="E1321" s="12" t="s">
        <v>18</v>
      </c>
      <c r="F1321" s="12" t="s">
        <v>15</v>
      </c>
      <c r="G1321" s="20" t="n">
        <v>0.7</v>
      </c>
      <c r="H1321" s="12" t="n">
        <v>100</v>
      </c>
      <c r="I1321" s="20" t="n">
        <f>G1321*H1321*7</f>
        <v>490</v>
      </c>
      <c r="J1321" s="13" t="s">
        <v>121</v>
      </c>
      <c r="K1321" s="14" t="n">
        <v>5305</v>
      </c>
      <c r="L1321" s="14" t="n">
        <v>11</v>
      </c>
      <c r="M1321" s="14" t="n">
        <v>0</v>
      </c>
      <c r="N1321" s="11" t="n">
        <v>0</v>
      </c>
      <c r="O1321" s="11" t="n">
        <v>0</v>
      </c>
      <c r="P1321" s="11" t="n">
        <v>0</v>
      </c>
      <c r="Q1321" s="22" t="n">
        <f>M1321/H1321</f>
        <v>0</v>
      </c>
    </row>
    <row r="1322" ht="22.5" customHeight="1">
      <c r="A1322" s="31"/>
      <c r="B1322" s="29"/>
      <c r="C1322" s="52" t="n">
        <v>11987622</v>
      </c>
      <c r="D1322" s="12" t="s">
        <v>10</v>
      </c>
      <c r="E1322" s="12" t="s">
        <v>11</v>
      </c>
      <c r="F1322" s="12" t="s">
        <v>32</v>
      </c>
      <c r="G1322" s="20" t="n">
        <v>0.23</v>
      </c>
      <c r="H1322" s="12" t="n">
        <v>200</v>
      </c>
      <c r="I1322" s="20" t="n">
        <f>G1322*H1322*7</f>
        <v>322</v>
      </c>
      <c r="J1322" s="13" t="s">
        <v>121</v>
      </c>
      <c r="K1322" s="14" t="n">
        <v>22952</v>
      </c>
      <c r="L1322" s="14" t="n">
        <v>2668</v>
      </c>
      <c r="M1322" s="14" t="n">
        <v>6</v>
      </c>
      <c r="N1322" s="11" t="n">
        <v>0.01</v>
      </c>
      <c r="O1322" s="11" t="n">
        <v>0.86</v>
      </c>
      <c r="P1322" s="11" t="n">
        <v>5.18</v>
      </c>
      <c r="Q1322" s="22" t="n">
        <f>M1322/H1322</f>
        <v>0.03</v>
      </c>
    </row>
    <row r="1323" ht="22.5" customHeight="1">
      <c r="A1323" s="31"/>
      <c r="B1323" s="50" t="s">
        <v>122</v>
      </c>
      <c r="C1323" s="12" t="n">
        <v>6061077</v>
      </c>
      <c r="D1323" s="12" t="s">
        <v>38</v>
      </c>
      <c r="E1323" s="12" t="s">
        <v>14</v>
      </c>
      <c r="F1323" s="12" t="s">
        <v>15</v>
      </c>
      <c r="G1323" s="20" t="n">
        <v>2</v>
      </c>
      <c r="H1323" s="12" t="n">
        <v>20</v>
      </c>
      <c r="I1323" s="20" t="n">
        <f>G1323*H1323*7</f>
        <v>280</v>
      </c>
      <c r="J1323" s="13" t="s">
        <v>121</v>
      </c>
      <c r="K1323" s="16" t="n">
        <v>45636</v>
      </c>
      <c r="L1323" s="14" t="n">
        <v>246</v>
      </c>
      <c r="M1323" s="14" t="n">
        <v>4</v>
      </c>
      <c r="N1323" s="11" t="n">
        <v>0.022</v>
      </c>
      <c r="O1323" s="11" t="n">
        <v>1.383</v>
      </c>
      <c r="P1323" s="11" t="n">
        <v>5.533</v>
      </c>
      <c r="Q1323" s="22" t="n">
        <f>M1323/H1323</f>
        <v>0.2</v>
      </c>
    </row>
    <row r="1324" ht="22.5" customHeight="1">
      <c r="A1324" s="31"/>
      <c r="B1324" s="19"/>
      <c r="C1324" s="12" t="n">
        <v>6607117</v>
      </c>
      <c r="D1324" s="12" t="s">
        <v>38</v>
      </c>
      <c r="E1324" s="12" t="s">
        <v>14</v>
      </c>
      <c r="F1324" s="12" t="s">
        <v>15</v>
      </c>
      <c r="G1324" s="20" t="n">
        <v>2</v>
      </c>
      <c r="H1324" s="12" t="n">
        <v>300</v>
      </c>
      <c r="I1324" s="20" t="n">
        <f>G1324*H1324*7</f>
        <v>4200</v>
      </c>
      <c r="J1324" s="13" t="s">
        <v>121</v>
      </c>
      <c r="K1324" s="16" t="n">
        <v>25450</v>
      </c>
      <c r="L1324" s="14" t="n">
        <v>3184</v>
      </c>
      <c r="M1324" s="14" t="n">
        <v>221</v>
      </c>
      <c r="N1324" s="11" t="n">
        <v>0.043</v>
      </c>
      <c r="O1324" s="11" t="n">
        <v>0.617</v>
      </c>
      <c r="P1324" s="11" t="n">
        <v>136.391</v>
      </c>
      <c r="Q1324" s="22" t="n">
        <f>M1324/H1324</f>
        <v>0.736666666666667</v>
      </c>
    </row>
    <row r="1325" ht="22.5" customHeight="1">
      <c r="A1325" s="31"/>
      <c r="B1325" s="19"/>
      <c r="C1325" s="12" t="n">
        <v>5497580</v>
      </c>
      <c r="D1325" s="12" t="s">
        <v>28</v>
      </c>
      <c r="E1325" s="12" t="s">
        <v>17</v>
      </c>
      <c r="F1325" s="12" t="s">
        <v>15</v>
      </c>
      <c r="G1325" s="20" t="n">
        <v>0.28</v>
      </c>
      <c r="H1325" s="12" t="n">
        <v>1300</v>
      </c>
      <c r="I1325" s="20" t="n">
        <f>G1325*H1325*7</f>
        <v>2548</v>
      </c>
      <c r="J1325" s="13" t="s">
        <v>121</v>
      </c>
      <c r="K1325" s="16" t="n">
        <v>317717</v>
      </c>
      <c r="L1325" s="14" t="n">
        <v>97722</v>
      </c>
      <c r="M1325" s="14" t="n">
        <v>1348</v>
      </c>
      <c r="N1325" s="11" t="n">
        <v>0.004</v>
      </c>
      <c r="O1325" s="11" t="n">
        <v>0.254</v>
      </c>
      <c r="P1325" s="11" t="n">
        <v>341.743</v>
      </c>
      <c r="Q1325" s="22" t="n">
        <f>M1325/H1325</f>
        <v>1.03692307692308</v>
      </c>
    </row>
    <row r="1326" ht="22.5" customHeight="1">
      <c r="A1326" s="31"/>
      <c r="B1326" s="19"/>
      <c r="C1326" s="12" t="n">
        <v>91407542</v>
      </c>
      <c r="D1326" s="12" t="s">
        <v>28</v>
      </c>
      <c r="E1326" s="12" t="s">
        <v>39</v>
      </c>
      <c r="F1326" s="12" t="s">
        <v>15</v>
      </c>
      <c r="G1326" s="20" t="n">
        <v>0.02</v>
      </c>
      <c r="H1326" s="12" t="n">
        <v>500</v>
      </c>
      <c r="I1326" s="20" t="n">
        <f>G1326*H1326*7</f>
        <v>70</v>
      </c>
      <c r="J1326" s="13" t="s">
        <v>121</v>
      </c>
      <c r="K1326" s="16" t="n">
        <v>121798</v>
      </c>
      <c r="L1326" s="14" t="n">
        <v>35267</v>
      </c>
      <c r="M1326" s="14" t="n">
        <v>600</v>
      </c>
      <c r="N1326" s="11" t="n">
        <v>0</v>
      </c>
      <c r="O1326" s="11" t="n">
        <v>0.02</v>
      </c>
      <c r="P1326" s="11" t="n">
        <v>12.182</v>
      </c>
      <c r="Q1326" s="22" t="n">
        <f>M1326/H1326</f>
        <v>1.2</v>
      </c>
    </row>
    <row r="1327" ht="22.5" customHeight="1">
      <c r="A1327" s="31"/>
      <c r="B1327" s="19"/>
      <c r="C1327" s="12" t="n">
        <v>8998645</v>
      </c>
      <c r="D1327" s="12" t="s">
        <v>28</v>
      </c>
      <c r="E1327" s="12" t="s">
        <v>17</v>
      </c>
      <c r="F1327" s="12" t="s">
        <v>15</v>
      </c>
      <c r="G1327" s="20" t="n">
        <v>0.28</v>
      </c>
      <c r="H1327" s="12" t="n">
        <v>200</v>
      </c>
      <c r="I1327" s="20" t="n">
        <f>G1327*H1327*7</f>
        <v>392</v>
      </c>
      <c r="J1327" s="13" t="s">
        <v>121</v>
      </c>
      <c r="K1327" s="16" t="n">
        <v>100947</v>
      </c>
      <c r="L1327" s="14" t="n">
        <v>739</v>
      </c>
      <c r="M1327" s="14" t="n">
        <v>16</v>
      </c>
      <c r="N1327" s="11" t="n">
        <v>0.005</v>
      </c>
      <c r="O1327" s="11" t="n">
        <v>0.242</v>
      </c>
      <c r="P1327" s="11" t="n">
        <v>3.869</v>
      </c>
      <c r="Q1327" s="22" t="n">
        <f>M1327/H1327</f>
        <v>0.08</v>
      </c>
    </row>
    <row r="1328" ht="22.5" customHeight="1">
      <c r="A1328" s="31"/>
      <c r="B1328" s="19"/>
      <c r="C1328" s="12" t="n">
        <v>4383473</v>
      </c>
      <c r="D1328" s="12" t="s">
        <v>38</v>
      </c>
      <c r="E1328" s="12" t="s">
        <v>14</v>
      </c>
      <c r="F1328" s="12" t="s">
        <v>15</v>
      </c>
      <c r="G1328" s="20" t="n">
        <v>0.2</v>
      </c>
      <c r="H1328" s="12" t="n">
        <v>150</v>
      </c>
      <c r="I1328" s="20" t="n">
        <f>G1328*H1328*7</f>
        <v>210</v>
      </c>
      <c r="J1328" s="13" t="s">
        <v>121</v>
      </c>
      <c r="K1328" s="16" t="n">
        <v>57473</v>
      </c>
      <c r="L1328" s="14" t="n">
        <v>7430</v>
      </c>
      <c r="M1328" s="14" t="n">
        <v>150</v>
      </c>
      <c r="N1328" s="11" t="n">
        <v>0.004</v>
      </c>
      <c r="O1328" s="11" t="n">
        <v>0.197</v>
      </c>
      <c r="P1328" s="11" t="n">
        <v>29.52</v>
      </c>
      <c r="Q1328" s="22" t="n">
        <f>M1328/H1328</f>
        <v>1</v>
      </c>
    </row>
    <row r="1329" ht="22.5" customHeight="1">
      <c r="A1329" s="31"/>
      <c r="B1329" s="19"/>
      <c r="C1329" s="12" t="n">
        <v>8094753</v>
      </c>
      <c r="D1329" s="12" t="s">
        <v>38</v>
      </c>
      <c r="E1329" s="12" t="s">
        <v>14</v>
      </c>
      <c r="F1329" s="12" t="s">
        <v>26</v>
      </c>
      <c r="G1329" s="20" t="n">
        <v>0.3</v>
      </c>
      <c r="H1329" s="12" t="n">
        <v>400</v>
      </c>
      <c r="I1329" s="20" t="n">
        <f>G1329*H1329*7</f>
        <v>840</v>
      </c>
      <c r="J1329" s="13" t="s">
        <v>121</v>
      </c>
      <c r="K1329" s="16" t="n">
        <v>2461130</v>
      </c>
      <c r="L1329" s="14" t="n">
        <v>8324</v>
      </c>
      <c r="M1329" s="14" t="n">
        <v>377</v>
      </c>
      <c r="N1329" s="11" t="n">
        <v>0.02</v>
      </c>
      <c r="O1329" s="11" t="n">
        <v>0.39</v>
      </c>
      <c r="P1329" s="11" t="n">
        <v>148.46</v>
      </c>
      <c r="Q1329" s="22" t="n">
        <f>M1329/H1329</f>
        <v>0.9425</v>
      </c>
    </row>
    <row r="1330" ht="22.5" customHeight="1">
      <c r="A1330" s="31"/>
      <c r="B1330" s="19"/>
      <c r="C1330" s="12" t="n">
        <v>9415350</v>
      </c>
      <c r="D1330" s="12" t="s">
        <v>40</v>
      </c>
      <c r="E1330" s="12" t="s">
        <v>14</v>
      </c>
      <c r="F1330" s="12" t="s">
        <v>26</v>
      </c>
      <c r="G1330" s="20" t="n">
        <v>0.15</v>
      </c>
      <c r="H1330" s="12" t="n">
        <v>50</v>
      </c>
      <c r="I1330" s="20" t="n">
        <f>G1330*H1330*7</f>
        <v>52.5</v>
      </c>
      <c r="J1330" s="13" t="s">
        <v>121</v>
      </c>
      <c r="K1330" s="16" t="n">
        <v>15036</v>
      </c>
      <c r="L1330" s="14" t="n">
        <v>343</v>
      </c>
      <c r="M1330" s="14" t="n">
        <v>33</v>
      </c>
      <c r="N1330" s="11" t="n">
        <v>0.02</v>
      </c>
      <c r="O1330" s="11" t="n">
        <v>0.16</v>
      </c>
      <c r="P1330" s="11" t="n">
        <v>5.38</v>
      </c>
      <c r="Q1330" s="22" t="n">
        <f>M1330/H1330</f>
        <v>0.66</v>
      </c>
    </row>
    <row r="1331" ht="22.5" customHeight="1">
      <c r="A1331" s="31"/>
      <c r="B1331" s="19"/>
      <c r="C1331" s="12" t="n">
        <v>2783561</v>
      </c>
      <c r="D1331" s="12" t="s">
        <v>41</v>
      </c>
      <c r="E1331" s="12" t="s">
        <v>14</v>
      </c>
      <c r="F1331" s="12" t="s">
        <v>15</v>
      </c>
      <c r="G1331" s="20" t="n">
        <v>0.1</v>
      </c>
      <c r="H1331" s="12" t="n">
        <v>500</v>
      </c>
      <c r="I1331" s="20" t="n">
        <f>G1331*H1331*7</f>
        <v>350</v>
      </c>
      <c r="J1331" s="13" t="s">
        <v>121</v>
      </c>
      <c r="K1331" s="16" t="n">
        <v>48572</v>
      </c>
      <c r="L1331" s="14" t="n">
        <v>9984</v>
      </c>
      <c r="M1331" s="14" t="n">
        <v>458</v>
      </c>
      <c r="N1331" s="11" t="n">
        <v>0.005</v>
      </c>
      <c r="O1331" s="11" t="n">
        <v>0.103</v>
      </c>
      <c r="P1331" s="11" t="n">
        <v>47</v>
      </c>
      <c r="Q1331" s="22" t="n">
        <f>M1331/H1331</f>
        <v>0.916</v>
      </c>
    </row>
    <row r="1332" ht="22.5" customHeight="1">
      <c r="A1332" s="31"/>
      <c r="B1332" s="19"/>
      <c r="C1332" s="12" t="n">
        <v>10599157</v>
      </c>
      <c r="D1332" s="12" t="s">
        <v>42</v>
      </c>
      <c r="E1332" s="12" t="s">
        <v>14</v>
      </c>
      <c r="F1332" s="12" t="s">
        <v>15</v>
      </c>
      <c r="G1332" s="20" t="n">
        <v>0.3</v>
      </c>
      <c r="H1332" s="12" t="n">
        <v>150</v>
      </c>
      <c r="I1332" s="20" t="n">
        <f>G1332*H1332*7</f>
        <v>315</v>
      </c>
      <c r="J1332" s="13" t="s">
        <v>121</v>
      </c>
      <c r="K1332" s="16" t="n">
        <v>13147</v>
      </c>
      <c r="L1332" s="14" t="n">
        <v>3610</v>
      </c>
      <c r="M1332" s="14" t="n">
        <v>92</v>
      </c>
      <c r="N1332" s="11" t="n">
        <v>0.008</v>
      </c>
      <c r="O1332" s="11" t="n">
        <v>0.312</v>
      </c>
      <c r="P1332" s="11" t="n">
        <v>28.7</v>
      </c>
      <c r="Q1332" s="22" t="n">
        <f>M1332/H1332</f>
        <v>0.613333333333333</v>
      </c>
    </row>
    <row r="1333" ht="22.5" customHeight="1">
      <c r="A1333" s="31"/>
      <c r="B1333" s="19"/>
      <c r="C1333" s="12" t="n">
        <v>10599681</v>
      </c>
      <c r="D1333" s="12" t="s">
        <v>43</v>
      </c>
      <c r="E1333" s="12" t="s">
        <v>14</v>
      </c>
      <c r="F1333" s="12" t="s">
        <v>15</v>
      </c>
      <c r="G1333" s="20" t="n">
        <v>0.13</v>
      </c>
      <c r="H1333" s="12" t="n">
        <v>400</v>
      </c>
      <c r="I1333" s="20" t="n">
        <f>G1333*H1333*7</f>
        <v>364</v>
      </c>
      <c r="J1333" s="13" t="s">
        <v>121</v>
      </c>
      <c r="K1333" s="14" t="n">
        <v>20915</v>
      </c>
      <c r="L1333" s="14" t="n">
        <v>6348</v>
      </c>
      <c r="M1333" s="14" t="n">
        <v>286</v>
      </c>
      <c r="N1333" s="11" t="n">
        <v>0.006</v>
      </c>
      <c r="O1333" s="11" t="n">
        <v>0.13</v>
      </c>
      <c r="P1333" s="11" t="n">
        <v>37.18</v>
      </c>
      <c r="Q1333" s="22" t="n">
        <f>M1333/H1333</f>
        <v>0.715</v>
      </c>
    </row>
    <row r="1334" ht="22.5" customHeight="1">
      <c r="A1334" s="31"/>
      <c r="B1334" s="19"/>
      <c r="C1334" s="12" t="n">
        <v>6060965</v>
      </c>
      <c r="D1334" s="12" t="s">
        <v>38</v>
      </c>
      <c r="E1334" s="12" t="s">
        <v>14</v>
      </c>
      <c r="F1334" s="12" t="s">
        <v>15</v>
      </c>
      <c r="G1334" s="20" t="n">
        <v>0.3</v>
      </c>
      <c r="H1334" s="12" t="n">
        <v>100</v>
      </c>
      <c r="I1334" s="20" t="n">
        <f>G1334*H1334*7</f>
        <v>210</v>
      </c>
      <c r="J1334" s="13" t="s">
        <v>121</v>
      </c>
      <c r="K1334" s="14" t="n">
        <v>22587</v>
      </c>
      <c r="L1334" s="14" t="n">
        <v>2740</v>
      </c>
      <c r="M1334" s="14" t="n">
        <v>100</v>
      </c>
      <c r="N1334" s="11" t="n">
        <v>0.011</v>
      </c>
      <c r="O1334" s="11" t="n">
        <v>0.302</v>
      </c>
      <c r="P1334" s="11" t="n">
        <v>30.15</v>
      </c>
      <c r="Q1334" s="22" t="n">
        <f>M1334/H1334</f>
        <v>1</v>
      </c>
    </row>
    <row r="1335" ht="22.5" customHeight="1">
      <c r="A1335" s="31"/>
      <c r="B1335" s="19"/>
      <c r="C1335" s="12" t="n">
        <v>10842514</v>
      </c>
      <c r="D1335" s="12" t="s">
        <v>44</v>
      </c>
      <c r="E1335" s="12" t="s">
        <v>14</v>
      </c>
      <c r="F1335" s="12" t="s">
        <v>26</v>
      </c>
      <c r="G1335" s="20" t="n">
        <v>0.15</v>
      </c>
      <c r="H1335" s="12" t="n">
        <v>100</v>
      </c>
      <c r="I1335" s="20" t="n">
        <f>G1335*H1335*7</f>
        <v>105</v>
      </c>
      <c r="J1335" s="13" t="s">
        <v>121</v>
      </c>
      <c r="K1335" s="14" t="n">
        <v>73</v>
      </c>
      <c r="L1335" s="14" t="n">
        <v>8</v>
      </c>
      <c r="M1335" s="14" t="n">
        <v>0</v>
      </c>
      <c r="N1335" s="11" t="n">
        <v>0</v>
      </c>
      <c r="O1335" s="11" t="n">
        <v>0</v>
      </c>
      <c r="P1335" s="11" t="n">
        <v>0.02</v>
      </c>
      <c r="Q1335" s="22" t="n">
        <f>M1335/H1335</f>
        <v>0</v>
      </c>
    </row>
    <row r="1336" ht="22.5" customHeight="1">
      <c r="A1336" s="31"/>
      <c r="B1336" s="19"/>
      <c r="C1336" s="12" t="n">
        <v>10815258</v>
      </c>
      <c r="D1336" s="12" t="s">
        <v>44</v>
      </c>
      <c r="E1336" s="12" t="s">
        <v>14</v>
      </c>
      <c r="F1336" s="12" t="s">
        <v>15</v>
      </c>
      <c r="G1336" s="20" t="n">
        <v>0.15</v>
      </c>
      <c r="H1336" s="12" t="n">
        <v>100</v>
      </c>
      <c r="I1336" s="20" t="n">
        <f>G1336*H1336*7</f>
        <v>105</v>
      </c>
      <c r="J1336" s="13" t="s">
        <v>121</v>
      </c>
      <c r="K1336" s="14" t="n">
        <v>8216</v>
      </c>
      <c r="L1336" s="14" t="n">
        <v>42</v>
      </c>
      <c r="M1336" s="14" t="n">
        <v>1</v>
      </c>
      <c r="N1336" s="11" t="n">
        <v>0.005</v>
      </c>
      <c r="O1336" s="11" t="n">
        <v>0.21</v>
      </c>
      <c r="P1336" s="11" t="n">
        <v>0.21</v>
      </c>
      <c r="Q1336" s="22" t="n">
        <f>M1336/H1336</f>
        <v>0.01</v>
      </c>
    </row>
    <row r="1337" ht="22.5" customHeight="1">
      <c r="A1337" s="31"/>
      <c r="B1337" s="19"/>
      <c r="C1337" s="12" t="n">
        <v>91535229</v>
      </c>
      <c r="D1337" s="12" t="s">
        <v>28</v>
      </c>
      <c r="E1337" s="12" t="s">
        <v>39</v>
      </c>
      <c r="F1337" s="12" t="s">
        <v>15</v>
      </c>
      <c r="G1337" s="20" t="n">
        <v>0.02</v>
      </c>
      <c r="H1337" s="12" t="n">
        <v>500</v>
      </c>
      <c r="I1337" s="20" t="n">
        <f>G1337*H1337*7</f>
        <v>70</v>
      </c>
      <c r="J1337" s="13" t="s">
        <v>121</v>
      </c>
      <c r="K1337" s="14" t="n">
        <v>3778</v>
      </c>
      <c r="L1337" s="14" t="n">
        <v>1339</v>
      </c>
      <c r="M1337" s="14" t="n">
        <v>20</v>
      </c>
      <c r="N1337" s="11" t="n">
        <v>0.001</v>
      </c>
      <c r="O1337" s="11" t="n">
        <v>0.04</v>
      </c>
      <c r="P1337" s="11" t="n">
        <v>0.8</v>
      </c>
      <c r="Q1337" s="22" t="n">
        <f>M1337/H1337</f>
        <v>0.04</v>
      </c>
    </row>
    <row r="1338" ht="22.5" customHeight="1">
      <c r="A1338" s="31"/>
      <c r="B1338" s="19"/>
      <c r="C1338" s="12" t="n">
        <v>91535331</v>
      </c>
      <c r="D1338" s="12" t="s">
        <v>28</v>
      </c>
      <c r="E1338" s="12" t="s">
        <v>29</v>
      </c>
      <c r="F1338" s="12" t="s">
        <v>15</v>
      </c>
      <c r="G1338" s="20" t="n">
        <v>0.02</v>
      </c>
      <c r="H1338" s="12" t="n">
        <v>750</v>
      </c>
      <c r="I1338" s="20" t="n">
        <f>G1338*H1338*7</f>
        <v>105</v>
      </c>
      <c r="J1338" s="13" t="s">
        <v>121</v>
      </c>
      <c r="K1338" s="14" t="n">
        <v>3929</v>
      </c>
      <c r="L1338" s="14" t="n">
        <v>1422</v>
      </c>
      <c r="M1338" s="14" t="n">
        <v>21</v>
      </c>
      <c r="N1338" s="11" t="n">
        <v>0.001</v>
      </c>
      <c r="O1338" s="11" t="n">
        <v>0.04</v>
      </c>
      <c r="P1338" s="11" t="n">
        <v>0.84</v>
      </c>
      <c r="Q1338" s="22" t="n">
        <f>M1338/H1338</f>
        <v>0.028</v>
      </c>
    </row>
    <row r="1339" ht="22.5" customHeight="1">
      <c r="A1339" s="31"/>
      <c r="B1339" s="19"/>
      <c r="C1339" s="12" t="n">
        <v>11324493</v>
      </c>
      <c r="D1339" s="12" t="s">
        <v>28</v>
      </c>
      <c r="E1339" s="12" t="s">
        <v>17</v>
      </c>
      <c r="F1339" s="12" t="s">
        <v>15</v>
      </c>
      <c r="G1339" s="20" t="n">
        <v>0.28</v>
      </c>
      <c r="H1339" s="12" t="n">
        <v>100</v>
      </c>
      <c r="I1339" s="20" t="n">
        <f>G1339*H1339*7</f>
        <v>196</v>
      </c>
      <c r="J1339" s="13" t="s">
        <v>121</v>
      </c>
      <c r="K1339" s="14" t="n">
        <v>689</v>
      </c>
      <c r="L1339" s="14" t="n">
        <v>236</v>
      </c>
      <c r="M1339" s="14" t="n">
        <v>7</v>
      </c>
      <c r="N1339" s="11" t="n">
        <v>0.009</v>
      </c>
      <c r="O1339" s="11" t="n">
        <v>0.3</v>
      </c>
      <c r="P1339" s="11" t="n">
        <v>2.1</v>
      </c>
      <c r="Q1339" s="22" t="n">
        <f>M1339/H1339</f>
        <v>0.07</v>
      </c>
    </row>
    <row r="1340" ht="22.5" customHeight="1">
      <c r="A1340" s="31"/>
      <c r="B1340" s="19"/>
      <c r="C1340" s="12" t="n">
        <v>10298628</v>
      </c>
      <c r="D1340" s="12" t="s">
        <v>45</v>
      </c>
      <c r="E1340" s="12" t="s">
        <v>14</v>
      </c>
      <c r="F1340" s="12" t="s">
        <v>26</v>
      </c>
      <c r="G1340" s="20" t="n">
        <v>0.15</v>
      </c>
      <c r="H1340" s="12" t="n">
        <v>100</v>
      </c>
      <c r="I1340" s="20" t="n">
        <f>G1340*H1340*7</f>
        <v>105</v>
      </c>
      <c r="J1340" s="13" t="s">
        <v>121</v>
      </c>
      <c r="K1340" s="14" t="n">
        <v>804331</v>
      </c>
      <c r="L1340" s="14" t="n">
        <v>2163</v>
      </c>
      <c r="M1340" s="14" t="n">
        <v>85</v>
      </c>
      <c r="N1340" s="11" t="n">
        <v>0.03</v>
      </c>
      <c r="O1340" s="11" t="n">
        <v>0.71</v>
      </c>
      <c r="P1340" s="11" t="n">
        <v>60.64</v>
      </c>
      <c r="Q1340" s="22" t="n">
        <f>M1340/H1340</f>
        <v>0.85</v>
      </c>
    </row>
    <row r="1341" ht="22.5" customHeight="1">
      <c r="A1341" s="31"/>
      <c r="B1341" s="19"/>
      <c r="C1341" s="12" t="n">
        <v>11655595</v>
      </c>
      <c r="D1341" s="12" t="s">
        <v>46</v>
      </c>
      <c r="E1341" s="12" t="s">
        <v>14</v>
      </c>
      <c r="F1341" s="12" t="s">
        <v>26</v>
      </c>
      <c r="G1341" s="20" t="n">
        <v>0.4</v>
      </c>
      <c r="H1341" s="12" t="n">
        <v>100</v>
      </c>
      <c r="I1341" s="20" t="n">
        <f>G1341*H1341*7</f>
        <v>280</v>
      </c>
      <c r="J1341" s="13" t="s">
        <v>121</v>
      </c>
      <c r="K1341" s="14" t="n">
        <v>2843</v>
      </c>
      <c r="L1341" s="14" t="n">
        <v>57</v>
      </c>
      <c r="M1341" s="14" t="n">
        <v>0</v>
      </c>
      <c r="N1341" s="11" t="n">
        <v>0</v>
      </c>
      <c r="O1341" s="11" t="n">
        <v>0</v>
      </c>
      <c r="P1341" s="11" t="n">
        <v>0.07</v>
      </c>
      <c r="Q1341" s="22" t="n">
        <f>M1341/H1341</f>
        <v>0</v>
      </c>
    </row>
    <row r="1342" ht="22.5" customHeight="1">
      <c r="A1342" s="31"/>
      <c r="B1342" s="19"/>
      <c r="C1342" s="12" t="n">
        <v>11655596</v>
      </c>
      <c r="D1342" s="12" t="s">
        <v>46</v>
      </c>
      <c r="E1342" s="12" t="s">
        <v>14</v>
      </c>
      <c r="F1342" s="12" t="s">
        <v>12</v>
      </c>
      <c r="G1342" s="20" t="n">
        <v>0.3</v>
      </c>
      <c r="H1342" s="12" t="n">
        <v>50</v>
      </c>
      <c r="I1342" s="20" t="n">
        <f>G1342*H1342*7</f>
        <v>105</v>
      </c>
      <c r="J1342" s="13" t="s">
        <v>121</v>
      </c>
      <c r="K1342" s="14" t="n">
        <v>937</v>
      </c>
      <c r="L1342" s="14" t="n">
        <v>0</v>
      </c>
      <c r="M1342" s="14" t="n">
        <v>0</v>
      </c>
      <c r="N1342" s="11" t="n">
        <v>0</v>
      </c>
      <c r="O1342" s="11" t="n">
        <v>0</v>
      </c>
      <c r="P1342" s="11" t="n">
        <v>0</v>
      </c>
      <c r="Q1342" s="22" t="n">
        <f>M1342/H1342</f>
        <v>0</v>
      </c>
    </row>
    <row r="1343" ht="22.5" customHeight="1">
      <c r="A1343" s="31"/>
      <c r="B1343" s="19"/>
      <c r="C1343" s="12" t="n">
        <v>11690183</v>
      </c>
      <c r="D1343" s="12" t="s">
        <v>41</v>
      </c>
      <c r="E1343" s="12" t="s">
        <v>14</v>
      </c>
      <c r="F1343" s="12" t="s">
        <v>15</v>
      </c>
      <c r="G1343" s="20" t="n">
        <v>0.1</v>
      </c>
      <c r="H1343" s="12" t="n">
        <v>100</v>
      </c>
      <c r="I1343" s="20" t="n">
        <f>G1343*H1343*7</f>
        <v>70</v>
      </c>
      <c r="J1343" s="13" t="s">
        <v>121</v>
      </c>
      <c r="K1343" s="14" t="n">
        <v>9551</v>
      </c>
      <c r="L1343" s="14" t="n">
        <v>2328</v>
      </c>
      <c r="M1343" s="14" t="n">
        <v>42</v>
      </c>
      <c r="N1343" s="11" t="n">
        <v>0.004</v>
      </c>
      <c r="O1343" s="11" t="n">
        <v>0.2</v>
      </c>
      <c r="P1343" s="11" t="n">
        <v>8.4</v>
      </c>
      <c r="Q1343" s="22" t="n">
        <f>M1343/H1343</f>
        <v>0.42</v>
      </c>
    </row>
    <row r="1344" ht="22.5" customHeight="1">
      <c r="A1344" s="31"/>
      <c r="B1344" s="19"/>
      <c r="C1344" s="12" t="n">
        <v>11763482</v>
      </c>
      <c r="D1344" s="12" t="s">
        <v>46</v>
      </c>
      <c r="E1344" s="12" t="s">
        <v>14</v>
      </c>
      <c r="F1344" s="12" t="s">
        <v>12</v>
      </c>
      <c r="G1344" s="20" t="n">
        <v>0.4</v>
      </c>
      <c r="H1344" s="12" t="n">
        <v>100</v>
      </c>
      <c r="I1344" s="20" t="n">
        <f>G1344*H1344*7</f>
        <v>280</v>
      </c>
      <c r="J1344" s="13" t="s">
        <v>121</v>
      </c>
      <c r="K1344" s="14" t="n">
        <v>592</v>
      </c>
      <c r="L1344" s="14" t="n">
        <v>196</v>
      </c>
      <c r="M1344" s="14" t="n">
        <v>0</v>
      </c>
      <c r="N1344" s="11" t="n">
        <v>0.002</v>
      </c>
      <c r="O1344" s="11" t="n">
        <v>0</v>
      </c>
      <c r="P1344" s="11" t="n">
        <v>0.3793</v>
      </c>
      <c r="Q1344" s="22" t="n">
        <f>M1344/H1344</f>
        <v>0</v>
      </c>
    </row>
    <row r="1345" ht="22.5" customHeight="1">
      <c r="A1345" s="31"/>
      <c r="B1345" s="50" t="s">
        <v>127</v>
      </c>
      <c r="C1345" s="12" t="n">
        <v>5464039</v>
      </c>
      <c r="D1345" s="12" t="s">
        <v>28</v>
      </c>
      <c r="E1345" s="12" t="s">
        <v>47</v>
      </c>
      <c r="F1345" s="12" t="s">
        <v>15</v>
      </c>
      <c r="G1345" s="20" t="n">
        <v>0.28</v>
      </c>
      <c r="H1345" s="12" t="n">
        <v>1500</v>
      </c>
      <c r="I1345" s="20" t="n">
        <f>G1345*H1345*7</f>
        <v>2940</v>
      </c>
      <c r="J1345" s="13" t="s">
        <v>121</v>
      </c>
      <c r="K1345" s="14" t="n">
        <v>352526</v>
      </c>
      <c r="L1345" s="14" t="n">
        <v>81597</v>
      </c>
      <c r="M1345" s="14" t="n">
        <v>1500</v>
      </c>
      <c r="N1345" s="11" t="n">
        <v>0.005</v>
      </c>
      <c r="O1345" s="11" t="n">
        <v>0.296</v>
      </c>
      <c r="P1345" s="11" t="n">
        <v>443.846</v>
      </c>
      <c r="Q1345" s="22" t="n">
        <f>M1345/H1345</f>
        <v>1</v>
      </c>
    </row>
    <row r="1346" ht="22.5" customHeight="1">
      <c r="A1346" s="31"/>
      <c r="B1346" s="19"/>
      <c r="C1346" s="12" t="n">
        <v>8057746</v>
      </c>
      <c r="D1346" s="12" t="s">
        <v>28</v>
      </c>
      <c r="E1346" s="12" t="s">
        <v>47</v>
      </c>
      <c r="F1346" s="12" t="s">
        <v>15</v>
      </c>
      <c r="G1346" s="20" t="n">
        <v>0.32</v>
      </c>
      <c r="H1346" s="12" t="n">
        <v>300</v>
      </c>
      <c r="I1346" s="20" t="n">
        <f>G1346*H1346*7</f>
        <v>672</v>
      </c>
      <c r="J1346" s="13" t="s">
        <v>121</v>
      </c>
      <c r="K1346" s="14" t="n">
        <v>418</v>
      </c>
      <c r="L1346" s="14" t="n">
        <v>95</v>
      </c>
      <c r="M1346" s="14" t="n">
        <v>2</v>
      </c>
      <c r="N1346" s="11" t="n">
        <v>0.006</v>
      </c>
      <c r="O1346" s="11" t="n">
        <v>0.28</v>
      </c>
      <c r="P1346" s="11" t="n">
        <v>0.56</v>
      </c>
      <c r="Q1346" s="22" t="n">
        <f>M1346/H1346</f>
        <v>0.00666666666666667</v>
      </c>
    </row>
    <row r="1347" ht="22.5" customHeight="1">
      <c r="A1347" s="31"/>
      <c r="B1347" s="19"/>
      <c r="C1347" s="12" t="n">
        <v>91399821</v>
      </c>
      <c r="D1347" s="12" t="s">
        <v>43</v>
      </c>
      <c r="E1347" s="12" t="s">
        <v>14</v>
      </c>
      <c r="F1347" s="12" t="s">
        <v>26</v>
      </c>
      <c r="G1347" s="20" t="n">
        <v>0.1</v>
      </c>
      <c r="H1347" s="12" t="n">
        <v>500</v>
      </c>
      <c r="I1347" s="20" t="n">
        <f>G1347*H1347*7</f>
        <v>350</v>
      </c>
      <c r="J1347" s="13" t="s">
        <v>121</v>
      </c>
      <c r="K1347" s="14" t="n">
        <v>37071</v>
      </c>
      <c r="L1347" s="14" t="n">
        <v>6643</v>
      </c>
      <c r="M1347" s="14" t="n">
        <v>143</v>
      </c>
      <c r="N1347" s="11" t="n">
        <v>0</v>
      </c>
      <c r="O1347" s="11" t="n">
        <v>0.17</v>
      </c>
      <c r="P1347" s="11" t="n">
        <v>23.96</v>
      </c>
      <c r="Q1347" s="22" t="n">
        <f>M1347/H1347</f>
        <v>0.286</v>
      </c>
    </row>
    <row r="1348" ht="22.5" customHeight="1">
      <c r="A1348" s="31"/>
      <c r="B1348" s="19"/>
      <c r="C1348" s="12" t="n">
        <v>8670368</v>
      </c>
      <c r="D1348" s="12" t="s">
        <v>16</v>
      </c>
      <c r="E1348" s="12" t="s">
        <v>11</v>
      </c>
      <c r="F1348" s="12" t="s">
        <v>32</v>
      </c>
      <c r="G1348" s="20" t="n">
        <v>0.12</v>
      </c>
      <c r="H1348" s="12" t="n">
        <v>100</v>
      </c>
      <c r="I1348" s="20" t="n">
        <f>G1348*H1348*7</f>
        <v>84</v>
      </c>
      <c r="J1348" s="13" t="s">
        <v>121</v>
      </c>
      <c r="K1348" s="14" t="n">
        <v>1729</v>
      </c>
      <c r="L1348" s="14" t="n">
        <v>229</v>
      </c>
      <c r="M1348" s="14" t="n">
        <v>2</v>
      </c>
      <c r="N1348" s="11" t="n">
        <v>0</v>
      </c>
      <c r="O1348" s="11" t="n">
        <v>0.33</v>
      </c>
      <c r="P1348" s="11" t="n">
        <v>0.67</v>
      </c>
      <c r="Q1348" s="22" t="n">
        <f>M1348/H1348</f>
        <v>0.02</v>
      </c>
    </row>
    <row r="1349" ht="22.5" customHeight="1">
      <c r="A1349" s="31"/>
      <c r="B1349" s="19"/>
      <c r="C1349" s="12" t="n">
        <v>10514860</v>
      </c>
      <c r="D1349" s="12" t="s">
        <v>46</v>
      </c>
      <c r="E1349" s="12" t="s">
        <v>14</v>
      </c>
      <c r="F1349" s="12" t="s">
        <v>15</v>
      </c>
      <c r="G1349" s="20" t="n">
        <v>0.7</v>
      </c>
      <c r="H1349" s="12" t="n">
        <v>200</v>
      </c>
      <c r="I1349" s="20" t="n">
        <f>G1349*H1349*7</f>
        <v>980</v>
      </c>
      <c r="J1349" s="13" t="s">
        <v>121</v>
      </c>
      <c r="K1349" s="14" t="n">
        <v>96469</v>
      </c>
      <c r="L1349" s="14" t="n">
        <v>31432</v>
      </c>
      <c r="M1349" s="14" t="n">
        <v>126</v>
      </c>
      <c r="N1349" s="11" t="n">
        <v>0.003</v>
      </c>
      <c r="O1349" s="11" t="n">
        <v>0.7</v>
      </c>
      <c r="P1349" s="11" t="n">
        <v>88.2</v>
      </c>
      <c r="Q1349" s="22" t="n">
        <f>M1349/H1349</f>
        <v>0.63</v>
      </c>
    </row>
    <row r="1350" ht="22.5" customHeight="1">
      <c r="A1350" s="31"/>
      <c r="B1350" s="19"/>
      <c r="C1350" s="12" t="n">
        <v>91532857</v>
      </c>
      <c r="D1350" s="12" t="s">
        <v>48</v>
      </c>
      <c r="E1350" s="12" t="s">
        <v>14</v>
      </c>
      <c r="F1350" s="12" t="s">
        <v>12</v>
      </c>
      <c r="G1350" s="20" t="n">
        <v>0.23</v>
      </c>
      <c r="H1350" s="12" t="n">
        <v>100</v>
      </c>
      <c r="I1350" s="20" t="n">
        <f>G1350*H1350*7</f>
        <v>161</v>
      </c>
      <c r="J1350" s="13" t="s">
        <v>121</v>
      </c>
      <c r="K1350" s="14" t="n">
        <v>16674</v>
      </c>
      <c r="L1350" s="14" t="n">
        <v>2407</v>
      </c>
      <c r="M1350" s="14" t="n">
        <v>85</v>
      </c>
      <c r="N1350" s="11" t="n">
        <v>0.006</v>
      </c>
      <c r="O1350" s="11" t="n">
        <v>0.166</v>
      </c>
      <c r="P1350" s="11" t="n">
        <v>14.1167</v>
      </c>
      <c r="Q1350" s="22" t="n">
        <f>M1350/H1350</f>
        <v>0.85</v>
      </c>
    </row>
    <row r="1351" ht="22.5" customHeight="1">
      <c r="A1351" s="31"/>
      <c r="B1351" s="19"/>
      <c r="C1351" s="12" t="n">
        <v>91534913</v>
      </c>
      <c r="D1351" s="12" t="s">
        <v>49</v>
      </c>
      <c r="E1351" s="12" t="s">
        <v>50</v>
      </c>
      <c r="F1351" s="12" t="s">
        <v>15</v>
      </c>
      <c r="G1351" s="20" t="n">
        <v>0.5</v>
      </c>
      <c r="H1351" s="12" t="n">
        <v>100</v>
      </c>
      <c r="I1351" s="20" t="n">
        <f>G1351*H1351*7</f>
        <v>350</v>
      </c>
      <c r="J1351" s="13" t="s">
        <v>121</v>
      </c>
      <c r="K1351" s="14" t="n">
        <v>2122</v>
      </c>
      <c r="L1351" s="14" t="n">
        <v>318</v>
      </c>
      <c r="M1351" s="14" t="n">
        <v>1</v>
      </c>
      <c r="N1351" s="11" t="n">
        <v>0.003</v>
      </c>
      <c r="O1351" s="11" t="n">
        <v>1</v>
      </c>
      <c r="P1351" s="11" t="n">
        <v>1</v>
      </c>
      <c r="Q1351" s="22" t="n">
        <f>M1351/H1351</f>
        <v>0.01</v>
      </c>
    </row>
    <row r="1352" ht="22.5" customHeight="1">
      <c r="A1352" s="31"/>
      <c r="B1352" s="19"/>
      <c r="C1352" s="12" t="n">
        <v>91533906</v>
      </c>
      <c r="D1352" s="12" t="s">
        <v>51</v>
      </c>
      <c r="E1352" s="12" t="s">
        <v>52</v>
      </c>
      <c r="F1352" s="12" t="s">
        <v>15</v>
      </c>
      <c r="G1352" s="20" t="n">
        <v>0.5</v>
      </c>
      <c r="H1352" s="12" t="n">
        <v>100</v>
      </c>
      <c r="I1352" s="20" t="n">
        <f>G1352*H1352*7</f>
        <v>350</v>
      </c>
      <c r="J1352" s="13" t="s">
        <v>121</v>
      </c>
      <c r="K1352" s="14" t="n">
        <v>1406</v>
      </c>
      <c r="L1352" s="14" t="n">
        <v>125</v>
      </c>
      <c r="M1352" s="14" t="n">
        <v>0</v>
      </c>
      <c r="N1352" s="11" t="n">
        <v>0</v>
      </c>
      <c r="O1352" s="11" t="n">
        <v>0</v>
      </c>
      <c r="P1352" s="11" t="n">
        <v>0</v>
      </c>
      <c r="Q1352" s="22" t="n">
        <f>M1352/H1352</f>
        <v>0</v>
      </c>
    </row>
    <row r="1353" ht="22.5" customHeight="1">
      <c r="A1353" s="31"/>
      <c r="B1353" s="19"/>
      <c r="C1353" s="12" t="n">
        <v>91545519</v>
      </c>
      <c r="D1353" s="12" t="s">
        <v>53</v>
      </c>
      <c r="E1353" s="12" t="s">
        <v>47</v>
      </c>
      <c r="F1353" s="12" t="s">
        <v>15</v>
      </c>
      <c r="G1353" s="20" t="n">
        <v>0.2</v>
      </c>
      <c r="H1353" s="12" t="n">
        <v>100</v>
      </c>
      <c r="I1353" s="20" t="n">
        <f>G1353*H1353*7</f>
        <v>140</v>
      </c>
      <c r="J1353" s="13" t="s">
        <v>121</v>
      </c>
      <c r="K1353" s="14" t="n">
        <v>17</v>
      </c>
      <c r="L1353" s="14" t="n">
        <v>0</v>
      </c>
      <c r="M1353" s="14" t="n">
        <v>0</v>
      </c>
      <c r="N1353" s="11" t="n">
        <v>0</v>
      </c>
      <c r="O1353" s="11" t="n">
        <v>0</v>
      </c>
      <c r="P1353" s="11" t="n">
        <v>0</v>
      </c>
      <c r="Q1353" s="22" t="n">
        <f>M1353/H1353</f>
        <v>0</v>
      </c>
    </row>
    <row r="1354" ht="22.5" customHeight="1">
      <c r="A1354" s="31"/>
      <c r="B1354" s="19"/>
      <c r="C1354" s="12" t="n">
        <v>91551388</v>
      </c>
      <c r="D1354" s="12" t="s">
        <v>54</v>
      </c>
      <c r="E1354" s="12" t="s">
        <v>34</v>
      </c>
      <c r="F1354" s="12" t="s">
        <v>12</v>
      </c>
      <c r="G1354" s="20" t="n">
        <v>0.5</v>
      </c>
      <c r="H1354" s="12" t="n">
        <v>50</v>
      </c>
      <c r="I1354" s="20" t="n">
        <f>G1354*H1354*7</f>
        <v>175</v>
      </c>
      <c r="J1354" s="13" t="s">
        <v>121</v>
      </c>
      <c r="K1354" s="14" t="n">
        <v>2108</v>
      </c>
      <c r="L1354" s="14" t="n">
        <v>728</v>
      </c>
      <c r="M1354" s="14" t="n">
        <v>34</v>
      </c>
      <c r="N1354" s="11" t="n">
        <v>0.023</v>
      </c>
      <c r="O1354" s="11" t="n">
        <v>0.496</v>
      </c>
      <c r="P1354" s="11" t="n">
        <v>16.8608</v>
      </c>
      <c r="Q1354" s="22" t="n">
        <f>M1354/H1354</f>
        <v>0.68</v>
      </c>
    </row>
    <row r="1355" ht="22.5" customHeight="1">
      <c r="A1355" s="31"/>
      <c r="B1355" s="19"/>
      <c r="C1355" s="12" t="n">
        <v>91550293</v>
      </c>
      <c r="D1355" s="12" t="s">
        <v>55</v>
      </c>
      <c r="E1355" s="12" t="s">
        <v>56</v>
      </c>
      <c r="F1355" s="12" t="s">
        <v>15</v>
      </c>
      <c r="G1355" s="20" t="n">
        <v>0.35</v>
      </c>
      <c r="H1355" s="12" t="n">
        <v>66</v>
      </c>
      <c r="I1355" s="20" t="n">
        <f>G1355*H1355*7</f>
        <v>161.7</v>
      </c>
      <c r="J1355" s="13" t="s">
        <v>121</v>
      </c>
      <c r="K1355" s="14" t="n">
        <v>55022</v>
      </c>
      <c r="L1355" s="14" t="n">
        <v>8145</v>
      </c>
      <c r="M1355" s="14" t="n">
        <v>48</v>
      </c>
      <c r="N1355" s="11" t="n">
        <v>0.002</v>
      </c>
      <c r="O1355" s="11" t="n">
        <v>0.35</v>
      </c>
      <c r="P1355" s="11" t="n">
        <v>16.8</v>
      </c>
      <c r="Q1355" s="22" t="n">
        <f>M1355/H1355</f>
        <v>0.727272727272727</v>
      </c>
    </row>
    <row r="1356" ht="22.5" customHeight="1">
      <c r="A1356" s="31"/>
      <c r="B1356" s="19"/>
      <c r="C1356" s="12" t="n">
        <v>91550294</v>
      </c>
      <c r="D1356" s="12" t="s">
        <v>87</v>
      </c>
      <c r="E1356" s="12" t="s">
        <v>34</v>
      </c>
      <c r="F1356" s="12" t="s">
        <v>15</v>
      </c>
      <c r="G1356" s="20" t="n">
        <v>0.8</v>
      </c>
      <c r="H1356" s="12" t="n">
        <v>30</v>
      </c>
      <c r="I1356" s="20" t="n">
        <f>G1356*H1356*7</f>
        <v>168</v>
      </c>
      <c r="J1356" s="13" t="s">
        <v>121</v>
      </c>
      <c r="K1356" s="14" t="n">
        <v>4383</v>
      </c>
      <c r="L1356" s="14" t="n">
        <v>9</v>
      </c>
      <c r="M1356" s="14" t="n">
        <v>0</v>
      </c>
      <c r="N1356" s="11" t="n">
        <v>0</v>
      </c>
      <c r="O1356" s="11" t="n">
        <v>0</v>
      </c>
      <c r="P1356" s="11" t="n">
        <v>0</v>
      </c>
      <c r="Q1356" s="22" t="n">
        <f>M1356/H1356</f>
        <v>0</v>
      </c>
    </row>
    <row r="1357" ht="22.5" customHeight="1">
      <c r="A1357" s="31"/>
      <c r="B1357" s="19"/>
      <c r="C1357" s="12" t="n">
        <v>9333145</v>
      </c>
      <c r="D1357" s="12" t="s">
        <v>57</v>
      </c>
      <c r="E1357" s="12" t="s">
        <v>14</v>
      </c>
      <c r="F1357" s="12" t="s">
        <v>26</v>
      </c>
      <c r="G1357" s="20" t="n">
        <v>0.38</v>
      </c>
      <c r="H1357" s="12" t="n">
        <v>200</v>
      </c>
      <c r="I1357" s="20" t="n">
        <f>G1357*H1357*7</f>
        <v>532</v>
      </c>
      <c r="J1357" s="13" t="s">
        <v>121</v>
      </c>
      <c r="K1357" s="14" t="n">
        <v>520433</v>
      </c>
      <c r="L1357" s="14" t="n">
        <v>3285</v>
      </c>
      <c r="M1357" s="14" t="n">
        <v>119</v>
      </c>
      <c r="N1357" s="11" t="n">
        <v>0.01</v>
      </c>
      <c r="O1357" s="11" t="n">
        <v>0.28</v>
      </c>
      <c r="P1357" s="11" t="n">
        <v>32.83</v>
      </c>
      <c r="Q1357" s="22" t="n">
        <f>M1357/H1357</f>
        <v>0.595</v>
      </c>
    </row>
    <row r="1358" ht="22.5" customHeight="1">
      <c r="A1358" s="31"/>
      <c r="B1358" s="19"/>
      <c r="C1358" s="12" t="n">
        <v>91555309</v>
      </c>
      <c r="D1358" s="12" t="s">
        <v>53</v>
      </c>
      <c r="E1358" s="12" t="s">
        <v>39</v>
      </c>
      <c r="F1358" s="12" t="s">
        <v>15</v>
      </c>
      <c r="G1358" s="20" t="n">
        <v>1</v>
      </c>
      <c r="H1358" s="12" t="n">
        <v>50</v>
      </c>
      <c r="I1358" s="20" t="n">
        <f>G1358*H1358*7</f>
        <v>350</v>
      </c>
      <c r="J1358" s="13" t="s">
        <v>121</v>
      </c>
      <c r="K1358" s="14" t="n">
        <v>3</v>
      </c>
      <c r="L1358" s="14" t="n">
        <v>0</v>
      </c>
      <c r="M1358" s="14" t="n">
        <v>0</v>
      </c>
      <c r="N1358" s="11" t="n">
        <v>0</v>
      </c>
      <c r="O1358" s="11" t="n">
        <v>0</v>
      </c>
      <c r="P1358" s="11" t="n">
        <v>0</v>
      </c>
      <c r="Q1358" s="22" t="n">
        <f>M1358/H1358</f>
        <v>0</v>
      </c>
    </row>
    <row r="1359" ht="22.5" customHeight="1">
      <c r="A1359" s="31"/>
      <c r="B1359" s="19"/>
      <c r="C1359" s="12" t="n">
        <v>91554853</v>
      </c>
      <c r="D1359" s="12" t="s">
        <v>53</v>
      </c>
      <c r="E1359" s="12" t="s">
        <v>39</v>
      </c>
      <c r="F1359" s="12" t="s">
        <v>21</v>
      </c>
      <c r="G1359" s="20" t="n">
        <v>0.1</v>
      </c>
      <c r="H1359" s="12" t="n">
        <v>200</v>
      </c>
      <c r="I1359" s="20" t="n">
        <f>G1359*H1359*7</f>
        <v>140</v>
      </c>
      <c r="J1359" s="13" t="s">
        <v>121</v>
      </c>
      <c r="K1359" s="14" t="n">
        <v>0</v>
      </c>
      <c r="L1359" s="14" t="n">
        <v>0</v>
      </c>
      <c r="M1359" s="14" t="n">
        <v>0</v>
      </c>
      <c r="N1359" s="11" t="n">
        <v>0</v>
      </c>
      <c r="O1359" s="11" t="n">
        <v>0</v>
      </c>
      <c r="P1359" s="11" t="n">
        <v>0</v>
      </c>
      <c r="Q1359" s="22" t="n">
        <f>M1359/H1359</f>
        <v>0</v>
      </c>
    </row>
    <row r="1360" ht="22.5" customHeight="1">
      <c r="A1360" s="31"/>
      <c r="B1360" s="19"/>
      <c r="C1360" s="12" t="n">
        <v>91557347</v>
      </c>
      <c r="D1360" s="12" t="s">
        <v>58</v>
      </c>
      <c r="E1360" s="12" t="s">
        <v>14</v>
      </c>
      <c r="F1360" s="12" t="s">
        <v>15</v>
      </c>
      <c r="G1360" s="20" t="n">
        <v>0.5</v>
      </c>
      <c r="H1360" s="12" t="n">
        <v>50</v>
      </c>
      <c r="I1360" s="20" t="n">
        <f>G1360*H1360*7</f>
        <v>175</v>
      </c>
      <c r="J1360" s="13" t="s">
        <v>121</v>
      </c>
      <c r="K1360" s="14" t="n">
        <v>91627</v>
      </c>
      <c r="L1360" s="14" t="n">
        <v>11261</v>
      </c>
      <c r="M1360" s="14" t="n">
        <v>18</v>
      </c>
      <c r="N1360" s="11" t="n">
        <v>0.001</v>
      </c>
      <c r="O1360" s="11" t="n">
        <v>0.8</v>
      </c>
      <c r="P1360" s="11" t="n">
        <v>14.4</v>
      </c>
      <c r="Q1360" s="22" t="n">
        <f>M1360/H1360</f>
        <v>0.36</v>
      </c>
    </row>
    <row r="1361" ht="22.5" customHeight="1">
      <c r="A1361" s="31"/>
      <c r="B1361" s="19"/>
      <c r="C1361" s="12" t="n">
        <v>12115625</v>
      </c>
      <c r="D1361" s="12" t="s">
        <v>59</v>
      </c>
      <c r="E1361" s="12" t="s">
        <v>14</v>
      </c>
      <c r="F1361" s="12" t="s">
        <v>15</v>
      </c>
      <c r="G1361" s="20" t="n">
        <v>0.3</v>
      </c>
      <c r="H1361" s="12" t="n">
        <v>50</v>
      </c>
      <c r="I1361" s="20" t="n">
        <f>G1361*H1361*7</f>
        <v>105</v>
      </c>
      <c r="J1361" s="13" t="s">
        <v>121</v>
      </c>
      <c r="K1361" s="14" t="n">
        <v>27572</v>
      </c>
      <c r="L1361" s="14" t="n">
        <v>168</v>
      </c>
      <c r="M1361" s="14" t="n">
        <v>0</v>
      </c>
      <c r="N1361" s="11" t="n">
        <v>0</v>
      </c>
      <c r="O1361" s="11" t="n">
        <v>0</v>
      </c>
      <c r="P1361" s="11" t="n">
        <v>0</v>
      </c>
      <c r="Q1361" s="22" t="n">
        <f>M1361/H1361</f>
        <v>0</v>
      </c>
    </row>
    <row r="1362" ht="22.5" customHeight="1">
      <c r="A1362" s="31"/>
      <c r="B1362" s="19"/>
      <c r="C1362" s="12" t="n">
        <v>91564897</v>
      </c>
      <c r="D1362" s="12" t="s">
        <v>33</v>
      </c>
      <c r="E1362" s="12" t="s">
        <v>56</v>
      </c>
      <c r="F1362" s="12" t="s">
        <v>15</v>
      </c>
      <c r="G1362" s="20" t="n">
        <v>0.15</v>
      </c>
      <c r="H1362" s="12" t="n">
        <v>100</v>
      </c>
      <c r="I1362" s="20" t="n">
        <f>G1362*H1362*7</f>
        <v>105</v>
      </c>
      <c r="J1362" s="13" t="s">
        <v>121</v>
      </c>
      <c r="K1362" s="14" t="n">
        <v>34251</v>
      </c>
      <c r="L1362" s="14" t="n">
        <v>1047</v>
      </c>
      <c r="M1362" s="14" t="n">
        <v>0</v>
      </c>
      <c r="N1362" s="11" t="n">
        <v>0</v>
      </c>
      <c r="O1362" s="11" t="n">
        <v>0</v>
      </c>
      <c r="P1362" s="11" t="n">
        <v>0</v>
      </c>
      <c r="Q1362" s="22" t="n">
        <f>M1362/H1362</f>
        <v>0</v>
      </c>
    </row>
    <row r="1363" ht="22.5" customHeight="1">
      <c r="A1363" s="31"/>
      <c r="B1363" s="19"/>
      <c r="C1363" s="12" t="n">
        <v>91564896</v>
      </c>
      <c r="D1363" s="12" t="s">
        <v>60</v>
      </c>
      <c r="E1363" s="12" t="s">
        <v>14</v>
      </c>
      <c r="F1363" s="12" t="s">
        <v>15</v>
      </c>
      <c r="G1363" s="20" t="n">
        <v>0.35</v>
      </c>
      <c r="H1363" s="12" t="n">
        <v>60</v>
      </c>
      <c r="I1363" s="20" t="n">
        <f>G1363*H1363*7</f>
        <v>147</v>
      </c>
      <c r="J1363" s="13" t="s">
        <v>121</v>
      </c>
      <c r="K1363" s="14" t="n">
        <v>65618</v>
      </c>
      <c r="L1363" s="14" t="n">
        <v>6119</v>
      </c>
      <c r="M1363" s="14" t="n">
        <v>18</v>
      </c>
      <c r="N1363" s="11" t="n">
        <v>0.001</v>
      </c>
      <c r="O1363" s="11" t="n">
        <v>0.35</v>
      </c>
      <c r="P1363" s="11" t="n">
        <v>6.3</v>
      </c>
      <c r="Q1363" s="22" t="n">
        <f>M1363/H1363</f>
        <v>0.3</v>
      </c>
    </row>
    <row r="1364" ht="22.5" customHeight="1">
      <c r="A1364" s="31"/>
      <c r="B1364" s="50" t="s">
        <v>131</v>
      </c>
      <c r="C1364" s="12" t="n">
        <v>91399439</v>
      </c>
      <c r="D1364" s="12" t="s">
        <v>64</v>
      </c>
      <c r="E1364" s="12" t="s">
        <v>29</v>
      </c>
      <c r="F1364" s="12" t="s">
        <v>15</v>
      </c>
      <c r="G1364" s="20" t="n">
        <v>0.1</v>
      </c>
      <c r="H1364" s="12" t="n">
        <v>200</v>
      </c>
      <c r="I1364" s="20" t="n">
        <f>G1364*H1364*7</f>
        <v>140</v>
      </c>
      <c r="J1364" s="13" t="s">
        <v>121</v>
      </c>
      <c r="K1364" s="16" t="n">
        <v>231316</v>
      </c>
      <c r="L1364" s="14" t="n">
        <v>11067</v>
      </c>
      <c r="M1364" s="16" t="n">
        <v>21</v>
      </c>
      <c r="N1364" s="11" t="n">
        <v>0</v>
      </c>
      <c r="O1364" s="11" t="n">
        <v>0.1</v>
      </c>
      <c r="P1364" s="11" t="n">
        <v>2.1</v>
      </c>
      <c r="Q1364" s="22" t="n">
        <f>M1364/H1364</f>
        <v>0.105</v>
      </c>
    </row>
    <row r="1365" ht="22.5" customHeight="1">
      <c r="A1365" s="31"/>
      <c r="B1365" s="19"/>
      <c r="C1365" s="12" t="n">
        <v>91399437</v>
      </c>
      <c r="D1365" s="12" t="s">
        <v>65</v>
      </c>
      <c r="E1365" s="12" t="s">
        <v>63</v>
      </c>
      <c r="F1365" s="12" t="s">
        <v>15</v>
      </c>
      <c r="G1365" s="20" t="n">
        <v>0.15</v>
      </c>
      <c r="H1365" s="12" t="n">
        <v>50</v>
      </c>
      <c r="I1365" s="20" t="n">
        <f>G1365*H1365*7</f>
        <v>52.5</v>
      </c>
      <c r="J1365" s="13" t="s">
        <v>121</v>
      </c>
      <c r="K1365" s="16" t="n">
        <v>14337</v>
      </c>
      <c r="L1365" s="14" t="n">
        <v>6097</v>
      </c>
      <c r="M1365" s="16" t="n">
        <v>50</v>
      </c>
      <c r="N1365" s="11" t="n">
        <v>0.001</v>
      </c>
      <c r="O1365" s="11" t="n">
        <v>0.15</v>
      </c>
      <c r="P1365" s="11" t="n">
        <v>7.5</v>
      </c>
      <c r="Q1365" s="22" t="n">
        <f>M1365/H1365</f>
        <v>1</v>
      </c>
    </row>
    <row r="1366" ht="22.5" customHeight="1">
      <c r="A1366" s="31"/>
      <c r="B1366" s="19"/>
      <c r="C1366" s="12" t="n">
        <v>5556054</v>
      </c>
      <c r="D1366" s="12" t="s">
        <v>66</v>
      </c>
      <c r="E1366" s="12" t="s">
        <v>39</v>
      </c>
      <c r="F1366" s="12" t="s">
        <v>15</v>
      </c>
      <c r="G1366" s="20" t="n">
        <v>0.8</v>
      </c>
      <c r="H1366" s="12" t="n">
        <v>100</v>
      </c>
      <c r="I1366" s="20" t="n">
        <f>G1366*H1366*7</f>
        <v>560</v>
      </c>
      <c r="J1366" s="13" t="s">
        <v>121</v>
      </c>
      <c r="K1366" s="16" t="n">
        <v>15748</v>
      </c>
      <c r="L1366" s="14" t="n">
        <v>815</v>
      </c>
      <c r="M1366" s="16" t="n">
        <v>2</v>
      </c>
      <c r="N1366" s="11" t="n">
        <v>0.003</v>
      </c>
      <c r="O1366" s="11" t="n">
        <v>1.245</v>
      </c>
      <c r="P1366" s="11" t="n">
        <v>2.491</v>
      </c>
      <c r="Q1366" s="22" t="n">
        <f>M1366/H1366</f>
        <v>0.02</v>
      </c>
    </row>
    <row r="1367" ht="22.5" customHeight="1">
      <c r="A1367" s="31"/>
      <c r="B1367" s="19"/>
      <c r="C1367" s="12" t="n">
        <v>8628042</v>
      </c>
      <c r="D1367" s="12" t="s">
        <v>30</v>
      </c>
      <c r="E1367" s="12" t="s">
        <v>14</v>
      </c>
      <c r="F1367" s="12" t="s">
        <v>26</v>
      </c>
      <c r="G1367" s="20" t="n">
        <v>0.48</v>
      </c>
      <c r="H1367" s="12" t="n">
        <v>500</v>
      </c>
      <c r="I1367" s="20" t="n">
        <f>G1367*H1367*7</f>
        <v>1680</v>
      </c>
      <c r="J1367" s="13" t="s">
        <v>121</v>
      </c>
      <c r="K1367" s="16" t="n">
        <v>450354</v>
      </c>
      <c r="L1367" s="14" t="n">
        <v>30515</v>
      </c>
      <c r="M1367" s="16" t="n">
        <v>652</v>
      </c>
      <c r="N1367" s="11" t="n">
        <v>0.01</v>
      </c>
      <c r="O1367" s="11" t="n">
        <v>0.48</v>
      </c>
      <c r="P1367" s="11" t="n">
        <v>313.08</v>
      </c>
      <c r="Q1367" s="22" t="n">
        <f>M1367/H1367</f>
        <v>1.304</v>
      </c>
    </row>
    <row r="1368" ht="22.5" customHeight="1">
      <c r="A1368" s="31"/>
      <c r="B1368" s="19"/>
      <c r="C1368" s="12" t="n">
        <v>9297014</v>
      </c>
      <c r="D1368" s="12" t="s">
        <v>13</v>
      </c>
      <c r="E1368" s="12" t="s">
        <v>14</v>
      </c>
      <c r="F1368" s="12" t="s">
        <v>26</v>
      </c>
      <c r="G1368" s="20" t="n">
        <v>0.19</v>
      </c>
      <c r="H1368" s="12" t="n">
        <v>300</v>
      </c>
      <c r="I1368" s="20" t="n">
        <f>G1368*H1368*7</f>
        <v>399</v>
      </c>
      <c r="J1368" s="13" t="s">
        <v>121</v>
      </c>
      <c r="K1368" s="16" t="n">
        <v>26745</v>
      </c>
      <c r="L1368" s="14" t="n">
        <v>2616</v>
      </c>
      <c r="M1368" s="16" t="n">
        <v>263</v>
      </c>
      <c r="N1368" s="11" t="n">
        <v>0.02</v>
      </c>
      <c r="O1368" s="11" t="n">
        <v>0.15</v>
      </c>
      <c r="P1368" s="11" t="n">
        <v>40.02</v>
      </c>
      <c r="Q1368" s="22" t="n">
        <f>M1368/H1368</f>
        <v>0.876666666666667</v>
      </c>
    </row>
    <row r="1369" ht="22.5" customHeight="1">
      <c r="A1369" s="31"/>
      <c r="B1369" s="19"/>
      <c r="C1369" s="12" t="n">
        <v>7815836</v>
      </c>
      <c r="D1369" s="12" t="s">
        <v>67</v>
      </c>
      <c r="E1369" s="12" t="s">
        <v>39</v>
      </c>
      <c r="F1369" s="12" t="s">
        <v>15</v>
      </c>
      <c r="G1369" s="20" t="n">
        <v>0.08</v>
      </c>
      <c r="H1369" s="12" t="n">
        <v>12000</v>
      </c>
      <c r="I1369" s="20" t="n">
        <f>G1369*H1369*7</f>
        <v>6720</v>
      </c>
      <c r="J1369" s="13" t="s">
        <v>121</v>
      </c>
      <c r="K1369" s="16" t="n">
        <v>561126</v>
      </c>
      <c r="L1369" s="14" t="n">
        <v>139661</v>
      </c>
      <c r="M1369" s="16" t="n">
        <v>3597</v>
      </c>
      <c r="N1369" s="11" t="n">
        <v>0.003</v>
      </c>
      <c r="O1369" s="11" t="n">
        <v>0.097</v>
      </c>
      <c r="P1369" s="11" t="n">
        <v>350.045</v>
      </c>
      <c r="Q1369" s="22" t="n">
        <f>M1369/H1369</f>
        <v>0.29975</v>
      </c>
    </row>
    <row r="1370" ht="22.5" customHeight="1">
      <c r="A1370" s="31"/>
      <c r="B1370" s="19"/>
      <c r="C1370" s="12" t="n">
        <v>8312006</v>
      </c>
      <c r="D1370" s="12" t="s">
        <v>68</v>
      </c>
      <c r="E1370" s="12" t="s">
        <v>14</v>
      </c>
      <c r="F1370" s="12" t="s">
        <v>15</v>
      </c>
      <c r="G1370" s="20" t="n">
        <v>0.12</v>
      </c>
      <c r="H1370" s="12" t="n">
        <v>50</v>
      </c>
      <c r="I1370" s="20" t="n">
        <f>G1370*H1370*7</f>
        <v>42</v>
      </c>
      <c r="J1370" s="13" t="s">
        <v>121</v>
      </c>
      <c r="K1370" s="16" t="n">
        <v>8205</v>
      </c>
      <c r="L1370" s="16" t="n">
        <v>1156</v>
      </c>
      <c r="M1370" s="16" t="n">
        <v>37</v>
      </c>
      <c r="N1370" s="11" t="n">
        <v>0.004</v>
      </c>
      <c r="O1370" s="11" t="n">
        <v>0.12</v>
      </c>
      <c r="P1370" s="11" t="n">
        <v>4.44</v>
      </c>
      <c r="Q1370" s="22" t="n">
        <f>M1370/H1370</f>
        <v>0.74</v>
      </c>
    </row>
    <row r="1371" ht="22.5" customHeight="1">
      <c r="A1371" s="31"/>
      <c r="B1371" s="19"/>
      <c r="C1371" s="12" t="n">
        <v>91467820</v>
      </c>
      <c r="D1371" s="12" t="s">
        <v>69</v>
      </c>
      <c r="E1371" s="12" t="s">
        <v>39</v>
      </c>
      <c r="F1371" s="12" t="s">
        <v>15</v>
      </c>
      <c r="G1371" s="20" t="n">
        <v>0.1</v>
      </c>
      <c r="H1371" s="12" t="n">
        <v>300</v>
      </c>
      <c r="I1371" s="20" t="n">
        <f>G1371*H1371*7</f>
        <v>210</v>
      </c>
      <c r="J1371" s="13" t="s">
        <v>121</v>
      </c>
      <c r="K1371" s="16" t="n">
        <v>92475</v>
      </c>
      <c r="L1371" s="14" t="n">
        <v>32859</v>
      </c>
      <c r="M1371" s="16" t="n">
        <v>200</v>
      </c>
      <c r="N1371" s="11" t="n">
        <v>0.001</v>
      </c>
      <c r="O1371" s="11" t="n">
        <v>0.1</v>
      </c>
      <c r="P1371" s="11" t="n">
        <v>20</v>
      </c>
      <c r="Q1371" s="22" t="n">
        <f>M1371/H1371</f>
        <v>0.666666666666667</v>
      </c>
    </row>
    <row r="1372" ht="22.5" customHeight="1">
      <c r="A1372" s="31"/>
      <c r="B1372" s="19"/>
      <c r="C1372" s="12" t="n">
        <v>91467821</v>
      </c>
      <c r="D1372" s="12" t="s">
        <v>69</v>
      </c>
      <c r="E1372" s="12" t="s">
        <v>17</v>
      </c>
      <c r="F1372" s="12" t="s">
        <v>15</v>
      </c>
      <c r="G1372" s="20" t="n">
        <v>0.17</v>
      </c>
      <c r="H1372" s="12" t="n">
        <v>100</v>
      </c>
      <c r="I1372" s="20" t="n">
        <f>G1372*H1372*7</f>
        <v>119</v>
      </c>
      <c r="J1372" s="13" t="s">
        <v>121</v>
      </c>
      <c r="K1372" s="16" t="n">
        <v>77959</v>
      </c>
      <c r="L1372" s="16" t="n">
        <v>13538</v>
      </c>
      <c r="M1372" s="16" t="n">
        <v>100</v>
      </c>
      <c r="N1372" s="11" t="n">
        <v>0.001</v>
      </c>
      <c r="O1372" s="11" t="n">
        <v>0.17</v>
      </c>
      <c r="P1372" s="11" t="n">
        <v>17</v>
      </c>
      <c r="Q1372" s="22" t="n">
        <f>M1372/H1372</f>
        <v>1</v>
      </c>
    </row>
    <row r="1373" ht="22.5" customHeight="1">
      <c r="A1373" s="31"/>
      <c r="B1373" s="19"/>
      <c r="C1373" s="12" t="n">
        <v>10295313</v>
      </c>
      <c r="D1373" s="12" t="s">
        <v>68</v>
      </c>
      <c r="E1373" s="12" t="s">
        <v>14</v>
      </c>
      <c r="F1373" s="12" t="s">
        <v>15</v>
      </c>
      <c r="G1373" s="20" t="n">
        <v>3</v>
      </c>
      <c r="H1373" s="12" t="n">
        <v>100</v>
      </c>
      <c r="I1373" s="20" t="n">
        <f>G1373*H1373*7</f>
        <v>2100</v>
      </c>
      <c r="J1373" s="13" t="s">
        <v>121</v>
      </c>
      <c r="K1373" s="16" t="n">
        <v>915</v>
      </c>
      <c r="L1373" s="14" t="n">
        <v>1</v>
      </c>
      <c r="M1373" s="16" t="n">
        <v>0</v>
      </c>
      <c r="N1373" s="11" t="n">
        <v>0</v>
      </c>
      <c r="O1373" s="11" t="n">
        <v>0</v>
      </c>
      <c r="P1373" s="11" t="n">
        <v>0</v>
      </c>
      <c r="Q1373" s="22" t="n">
        <f>M1373/H1373</f>
        <v>0</v>
      </c>
    </row>
    <row r="1374" ht="22.5" customHeight="1">
      <c r="A1374" s="31"/>
      <c r="B1374" s="19"/>
      <c r="C1374" s="12" t="n">
        <v>91496145</v>
      </c>
      <c r="D1374" s="12" t="s">
        <v>69</v>
      </c>
      <c r="E1374" s="12" t="s">
        <v>63</v>
      </c>
      <c r="F1374" s="12" t="s">
        <v>15</v>
      </c>
      <c r="G1374" s="20" t="n">
        <v>0.14</v>
      </c>
      <c r="H1374" s="12" t="n">
        <v>50</v>
      </c>
      <c r="I1374" s="20" t="n">
        <f>G1374*H1374*7</f>
        <v>49</v>
      </c>
      <c r="J1374" s="13" t="s">
        <v>121</v>
      </c>
      <c r="K1374" s="16" t="n">
        <v>66484</v>
      </c>
      <c r="L1374" s="16" t="n">
        <v>20176</v>
      </c>
      <c r="M1374" s="16" t="n">
        <v>50</v>
      </c>
      <c r="N1374" s="11" t="n">
        <v>0</v>
      </c>
      <c r="O1374" s="11" t="n">
        <v>0.15</v>
      </c>
      <c r="P1374" s="11" t="n">
        <v>7.5</v>
      </c>
      <c r="Q1374" s="22" t="n">
        <f>M1374/H1374</f>
        <v>1</v>
      </c>
    </row>
    <row r="1375" ht="22.5" customHeight="1">
      <c r="A1375" s="31"/>
      <c r="B1375" s="19"/>
      <c r="C1375" s="12" t="n">
        <v>91496146</v>
      </c>
      <c r="D1375" s="12" t="s">
        <v>69</v>
      </c>
      <c r="E1375" s="12" t="s">
        <v>47</v>
      </c>
      <c r="F1375" s="12" t="s">
        <v>15</v>
      </c>
      <c r="G1375" s="20" t="n">
        <v>0.14</v>
      </c>
      <c r="H1375" s="12" t="n">
        <v>200</v>
      </c>
      <c r="I1375" s="20" t="n">
        <f>G1375*H1375*7</f>
        <v>196</v>
      </c>
      <c r="J1375" s="13" t="s">
        <v>121</v>
      </c>
      <c r="K1375" s="16" t="n">
        <v>60538</v>
      </c>
      <c r="L1375" s="16" t="n">
        <v>15985</v>
      </c>
      <c r="M1375" s="16" t="n">
        <v>191</v>
      </c>
      <c r="N1375" s="11" t="n">
        <v>0.002</v>
      </c>
      <c r="O1375" s="11" t="n">
        <v>0.14</v>
      </c>
      <c r="P1375" s="11" t="n">
        <v>26.74</v>
      </c>
      <c r="Q1375" s="22" t="n">
        <f>M1375/H1375</f>
        <v>0.955</v>
      </c>
    </row>
    <row r="1376" ht="22.5" customHeight="1">
      <c r="A1376" s="31"/>
      <c r="B1376" s="19"/>
      <c r="C1376" s="12" t="n">
        <v>91496147</v>
      </c>
      <c r="D1376" s="12" t="s">
        <v>69</v>
      </c>
      <c r="E1376" s="12" t="s">
        <v>11</v>
      </c>
      <c r="F1376" s="12" t="s">
        <v>15</v>
      </c>
      <c r="G1376" s="20" t="n">
        <v>0.14</v>
      </c>
      <c r="H1376" s="12" t="n">
        <v>150</v>
      </c>
      <c r="I1376" s="20" t="n">
        <f>G1376*H1376*7</f>
        <v>147</v>
      </c>
      <c r="J1376" s="13" t="s">
        <v>121</v>
      </c>
      <c r="K1376" s="16" t="n">
        <v>57507</v>
      </c>
      <c r="L1376" s="14" t="n">
        <v>11707</v>
      </c>
      <c r="M1376" s="16" t="n">
        <v>147</v>
      </c>
      <c r="N1376" s="11" t="n">
        <v>0.002</v>
      </c>
      <c r="O1376" s="11" t="n">
        <v>0.13</v>
      </c>
      <c r="P1376" s="11" t="n">
        <v>19.11</v>
      </c>
      <c r="Q1376" s="22" t="n">
        <f>M1376/H1376</f>
        <v>0.98</v>
      </c>
    </row>
    <row r="1377" ht="22.5" customHeight="1">
      <c r="A1377" s="31"/>
      <c r="B1377" s="19"/>
      <c r="C1377" s="12" t="n">
        <v>91496148</v>
      </c>
      <c r="D1377" s="12" t="s">
        <v>69</v>
      </c>
      <c r="E1377" s="12" t="s">
        <v>14</v>
      </c>
      <c r="F1377" s="12" t="s">
        <v>15</v>
      </c>
      <c r="G1377" s="20" t="n">
        <v>0.15</v>
      </c>
      <c r="H1377" s="12" t="n">
        <v>160</v>
      </c>
      <c r="I1377" s="20" t="n">
        <f>G1377*H1377*7</f>
        <v>168</v>
      </c>
      <c r="J1377" s="13" t="s">
        <v>121</v>
      </c>
      <c r="K1377" s="16" t="n">
        <v>87852</v>
      </c>
      <c r="L1377" s="14" t="n">
        <v>32105</v>
      </c>
      <c r="M1377" s="16" t="n">
        <v>160</v>
      </c>
      <c r="N1377" s="11" t="n">
        <v>0.001</v>
      </c>
      <c r="O1377" s="11" t="n">
        <v>0.15</v>
      </c>
      <c r="P1377" s="11" t="n">
        <v>24</v>
      </c>
      <c r="Q1377" s="22" t="n">
        <f>M1377/H1377</f>
        <v>1</v>
      </c>
    </row>
    <row r="1378" ht="22.5" customHeight="1">
      <c r="A1378" s="31"/>
      <c r="B1378" s="19"/>
      <c r="C1378" s="12" t="n">
        <v>10765365</v>
      </c>
      <c r="D1378" s="12" t="s">
        <v>70</v>
      </c>
      <c r="E1378" s="12" t="s">
        <v>63</v>
      </c>
      <c r="F1378" s="12" t="s">
        <v>15</v>
      </c>
      <c r="G1378" s="20" t="n">
        <v>0.19</v>
      </c>
      <c r="H1378" s="12" t="n">
        <v>100</v>
      </c>
      <c r="I1378" s="20" t="n">
        <f>G1378*H1378*7</f>
        <v>133</v>
      </c>
      <c r="J1378" s="13" t="s">
        <v>121</v>
      </c>
      <c r="K1378" s="16" t="n">
        <v>169260</v>
      </c>
      <c r="L1378" s="16" t="n">
        <v>1596</v>
      </c>
      <c r="M1378" s="16" t="n">
        <v>50</v>
      </c>
      <c r="N1378" s="11" t="n">
        <v>0.006</v>
      </c>
      <c r="O1378" s="11" t="n">
        <v>0.182</v>
      </c>
      <c r="P1378" s="11" t="n">
        <v>9.12</v>
      </c>
      <c r="Q1378" s="22" t="n">
        <f>M1378/H1378</f>
        <v>0.5</v>
      </c>
    </row>
    <row r="1379" ht="22.5" customHeight="1">
      <c r="A1379" s="31"/>
      <c r="B1379" s="19"/>
      <c r="C1379" s="12" t="n">
        <v>11079953</v>
      </c>
      <c r="D1379" s="12" t="s">
        <v>66</v>
      </c>
      <c r="E1379" s="12" t="s">
        <v>39</v>
      </c>
      <c r="F1379" s="12" t="s">
        <v>15</v>
      </c>
      <c r="G1379" s="20" t="n">
        <v>0.8</v>
      </c>
      <c r="H1379" s="12" t="n">
        <v>100</v>
      </c>
      <c r="I1379" s="20" t="n">
        <f>G1379*H1379*7</f>
        <v>560</v>
      </c>
      <c r="J1379" s="13" t="s">
        <v>121</v>
      </c>
      <c r="K1379" s="16" t="n">
        <v>13</v>
      </c>
      <c r="L1379" s="14" t="n">
        <v>2</v>
      </c>
      <c r="M1379" s="16" t="n">
        <v>0</v>
      </c>
      <c r="N1379" s="11" t="n">
        <v>0</v>
      </c>
      <c r="O1379" s="11" t="n">
        <v>0</v>
      </c>
      <c r="P1379" s="11" t="n">
        <v>0</v>
      </c>
      <c r="Q1379" s="22" t="n">
        <f>M1379/H1379</f>
        <v>0</v>
      </c>
    </row>
    <row r="1380" ht="22.5" customHeight="1">
      <c r="A1380" s="31"/>
      <c r="B1380" s="19"/>
      <c r="C1380" s="12" t="n">
        <v>11690181</v>
      </c>
      <c r="D1380" s="12" t="s">
        <v>71</v>
      </c>
      <c r="E1380" s="12" t="s">
        <v>14</v>
      </c>
      <c r="F1380" s="12" t="s">
        <v>15</v>
      </c>
      <c r="G1380" s="20" t="n">
        <v>0.45</v>
      </c>
      <c r="H1380" s="12" t="n">
        <v>500</v>
      </c>
      <c r="I1380" s="20" t="n">
        <f>G1380*H1380*7</f>
        <v>1575</v>
      </c>
      <c r="J1380" s="13" t="s">
        <v>121</v>
      </c>
      <c r="K1380" s="16" t="n">
        <v>333040</v>
      </c>
      <c r="L1380" s="16" t="n">
        <v>15323</v>
      </c>
      <c r="M1380" s="16" t="n">
        <v>463</v>
      </c>
      <c r="N1380" s="11" t="n">
        <v>0.013</v>
      </c>
      <c r="O1380" s="11" t="n">
        <v>0.42</v>
      </c>
      <c r="P1380" s="11" t="n">
        <v>194.46</v>
      </c>
      <c r="Q1380" s="22" t="n">
        <f>M1380/H1380</f>
        <v>0.926</v>
      </c>
    </row>
    <row r="1381" ht="22.5" customHeight="1">
      <c r="A1381" s="31"/>
      <c r="B1381" s="19"/>
      <c r="C1381" s="12" t="n">
        <v>11836152</v>
      </c>
      <c r="D1381" s="12" t="s">
        <v>67</v>
      </c>
      <c r="E1381" s="12" t="s">
        <v>39</v>
      </c>
      <c r="F1381" s="12" t="s">
        <v>15</v>
      </c>
      <c r="G1381" s="20" t="n">
        <v>0.09</v>
      </c>
      <c r="H1381" s="12" t="n">
        <v>100</v>
      </c>
      <c r="I1381" s="20" t="n">
        <f>G1381*H1381*7</f>
        <v>63</v>
      </c>
      <c r="J1381" s="13" t="s">
        <v>121</v>
      </c>
      <c r="K1381" s="16" t="n">
        <v>1822</v>
      </c>
      <c r="L1381" s="14" t="n">
        <v>257</v>
      </c>
      <c r="M1381" s="16" t="n">
        <v>5</v>
      </c>
      <c r="N1381" s="11" t="n">
        <v>0.002</v>
      </c>
      <c r="O1381" s="11" t="n">
        <v>0.09</v>
      </c>
      <c r="P1381" s="11" t="n">
        <v>0.45</v>
      </c>
      <c r="Q1381" s="22" t="n">
        <f>M1381/H1381</f>
        <v>0.05</v>
      </c>
    </row>
    <row r="1382" ht="22.5" customHeight="1">
      <c r="A1382" s="31"/>
      <c r="B1382" s="19"/>
      <c r="C1382" s="12" t="n">
        <v>11862336</v>
      </c>
      <c r="D1382" s="12" t="s">
        <v>64</v>
      </c>
      <c r="E1382" s="12" t="s">
        <v>29</v>
      </c>
      <c r="F1382" s="12" t="s">
        <v>15</v>
      </c>
      <c r="G1382" s="20" t="n">
        <v>0.1</v>
      </c>
      <c r="H1382" s="12" t="n">
        <v>100</v>
      </c>
      <c r="I1382" s="20" t="n">
        <f>G1382*H1382*7</f>
        <v>70</v>
      </c>
      <c r="J1382" s="13" t="s">
        <v>121</v>
      </c>
      <c r="K1382" s="16" t="n">
        <v>1564</v>
      </c>
      <c r="L1382" s="14" t="n">
        <v>416</v>
      </c>
      <c r="M1382" s="16" t="n">
        <v>1</v>
      </c>
      <c r="N1382" s="11" t="n">
        <v>0</v>
      </c>
      <c r="O1382" s="11" t="n">
        <v>0.1</v>
      </c>
      <c r="P1382" s="11" t="n">
        <v>0.1</v>
      </c>
      <c r="Q1382" s="22" t="n">
        <f>M1382/H1382</f>
        <v>0.01</v>
      </c>
    </row>
    <row r="1383" ht="22.5" customHeight="1">
      <c r="A1383" s="31"/>
      <c r="B1383" s="19"/>
      <c r="C1383" s="12" t="n">
        <v>11924259</v>
      </c>
      <c r="D1383" s="12" t="s">
        <v>72</v>
      </c>
      <c r="E1383" s="12" t="s">
        <v>39</v>
      </c>
      <c r="F1383" s="12" t="s">
        <v>15</v>
      </c>
      <c r="G1383" s="20" t="n">
        <v>0.12</v>
      </c>
      <c r="H1383" s="12" t="n">
        <v>200</v>
      </c>
      <c r="I1383" s="20" t="n">
        <f>G1383*H1383*7</f>
        <v>168</v>
      </c>
      <c r="J1383" s="13" t="s">
        <v>121</v>
      </c>
      <c r="K1383" s="16" t="n">
        <v>70694</v>
      </c>
      <c r="L1383" s="14" t="n">
        <v>9516</v>
      </c>
      <c r="M1383" s="16" t="n">
        <v>81</v>
      </c>
      <c r="N1383" s="11" t="n">
        <v>0.001</v>
      </c>
      <c r="O1383" s="11" t="n">
        <v>0.12</v>
      </c>
      <c r="P1383" s="11" t="n">
        <v>9.72</v>
      </c>
      <c r="Q1383" s="22" t="n">
        <f>M1383/H1383</f>
        <v>0.405</v>
      </c>
    </row>
    <row r="1384" ht="22.5" customHeight="1">
      <c r="A1384" s="31"/>
      <c r="B1384" s="19"/>
      <c r="C1384" s="12" t="n">
        <v>11924419</v>
      </c>
      <c r="D1384" s="12" t="s">
        <v>72</v>
      </c>
      <c r="E1384" s="12" t="s">
        <v>39</v>
      </c>
      <c r="F1384" s="12" t="s">
        <v>26</v>
      </c>
      <c r="G1384" s="20" t="n">
        <v>0.12</v>
      </c>
      <c r="H1384" s="12" t="n">
        <v>100</v>
      </c>
      <c r="I1384" s="20" t="n">
        <f>G1384*H1384*7</f>
        <v>84</v>
      </c>
      <c r="J1384" s="13" t="s">
        <v>121</v>
      </c>
      <c r="K1384" s="16" t="n">
        <v>28052</v>
      </c>
      <c r="L1384" s="14" t="n">
        <v>2604</v>
      </c>
      <c r="M1384" s="16" t="n">
        <v>53</v>
      </c>
      <c r="N1384" s="11" t="n">
        <v>0</v>
      </c>
      <c r="O1384" s="11" t="n">
        <v>0.19</v>
      </c>
      <c r="P1384" s="11" t="n">
        <v>10.04</v>
      </c>
      <c r="Q1384" s="22" t="n">
        <f>M1384/H1384</f>
        <v>0.53</v>
      </c>
    </row>
    <row r="1385" ht="22.5" customHeight="1">
      <c r="A1385" s="31"/>
      <c r="B1385" s="19"/>
      <c r="C1385" s="12" t="n">
        <v>12038500</v>
      </c>
      <c r="D1385" s="12" t="s">
        <v>71</v>
      </c>
      <c r="E1385" s="12" t="s">
        <v>14</v>
      </c>
      <c r="F1385" s="12" t="s">
        <v>15</v>
      </c>
      <c r="G1385" s="20" t="n">
        <v>0.4</v>
      </c>
      <c r="H1385" s="12" t="n">
        <v>100</v>
      </c>
      <c r="I1385" s="20" t="n">
        <f>G1385*H1385*7</f>
        <v>280</v>
      </c>
      <c r="J1385" s="13" t="s">
        <v>121</v>
      </c>
      <c r="K1385" s="16" t="n">
        <v>669</v>
      </c>
      <c r="L1385" s="14" t="n">
        <v>81</v>
      </c>
      <c r="M1385" s="16" t="n">
        <v>4</v>
      </c>
      <c r="N1385" s="11" t="n">
        <v>0.02</v>
      </c>
      <c r="O1385" s="11" t="n">
        <v>0.4</v>
      </c>
      <c r="P1385" s="11" t="n">
        <v>1.6</v>
      </c>
      <c r="Q1385" s="22" t="n">
        <f>M1385/H1385</f>
        <v>0.04</v>
      </c>
    </row>
    <row r="1386" ht="22.5" customHeight="1">
      <c r="A1386" s="31"/>
      <c r="B1386" s="50" t="s">
        <v>132</v>
      </c>
      <c r="C1386" s="12" t="n">
        <v>6395488</v>
      </c>
      <c r="D1386" s="12" t="s">
        <v>42</v>
      </c>
      <c r="E1386" s="12" t="s">
        <v>14</v>
      </c>
      <c r="F1386" s="12" t="s">
        <v>15</v>
      </c>
      <c r="G1386" s="20" t="n">
        <v>0.3</v>
      </c>
      <c r="H1386" s="12" t="n">
        <v>200</v>
      </c>
      <c r="I1386" s="20" t="n">
        <f>G1386*H1386*7</f>
        <v>420</v>
      </c>
      <c r="J1386" s="13" t="s">
        <v>121</v>
      </c>
      <c r="K1386" s="14" t="n">
        <v>59430</v>
      </c>
      <c r="L1386" s="14" t="n">
        <v>24130</v>
      </c>
      <c r="M1386" s="15" t="n">
        <v>200</v>
      </c>
      <c r="N1386" s="11" t="n">
        <v>0.002</v>
      </c>
      <c r="O1386" s="11" t="n">
        <v>0.3</v>
      </c>
      <c r="P1386" s="11" t="n">
        <v>60</v>
      </c>
      <c r="Q1386" s="22" t="n">
        <f>M1386/H1386</f>
        <v>1</v>
      </c>
    </row>
    <row r="1387" ht="22.5" customHeight="1">
      <c r="A1387" s="31"/>
      <c r="B1387" s="19"/>
      <c r="C1387" s="12" t="n">
        <v>8291713</v>
      </c>
      <c r="D1387" s="12" t="s">
        <v>43</v>
      </c>
      <c r="E1387" s="12" t="s">
        <v>14</v>
      </c>
      <c r="F1387" s="12" t="s">
        <v>15</v>
      </c>
      <c r="G1387" s="20" t="n">
        <v>0.14</v>
      </c>
      <c r="H1387" s="12" t="n">
        <v>2000</v>
      </c>
      <c r="I1387" s="20" t="n">
        <f>G1387*H1387*7</f>
        <v>1960</v>
      </c>
      <c r="J1387" s="13" t="s">
        <v>121</v>
      </c>
      <c r="K1387" s="14" t="n">
        <v>107176</v>
      </c>
      <c r="L1387" s="14" t="n">
        <v>35553</v>
      </c>
      <c r="M1387" s="14" t="n">
        <v>1499</v>
      </c>
      <c r="N1387" s="11" t="n">
        <v>0.006</v>
      </c>
      <c r="O1387" s="11" t="n">
        <v>0.135</v>
      </c>
      <c r="P1387" s="11" t="n">
        <v>202.362</v>
      </c>
      <c r="Q1387" s="22" t="n">
        <f>M1387/H1387</f>
        <v>0.7495</v>
      </c>
    </row>
    <row r="1388" ht="22.5" customHeight="1">
      <c r="A1388" s="31"/>
      <c r="B1388" s="19"/>
      <c r="C1388" s="12" t="n">
        <v>8566541</v>
      </c>
      <c r="D1388" s="12" t="s">
        <v>73</v>
      </c>
      <c r="E1388" s="12" t="s">
        <v>14</v>
      </c>
      <c r="F1388" s="12" t="s">
        <v>26</v>
      </c>
      <c r="G1388" s="20" t="n">
        <v>0.13</v>
      </c>
      <c r="H1388" s="12" t="n">
        <v>500</v>
      </c>
      <c r="I1388" s="20" t="n">
        <f>G1388*H1388*7</f>
        <v>455</v>
      </c>
      <c r="J1388" s="13" t="s">
        <v>121</v>
      </c>
      <c r="K1388" s="14" t="n">
        <v>226445</v>
      </c>
      <c r="L1388" s="14" t="n">
        <v>2255</v>
      </c>
      <c r="M1388" s="15" t="n">
        <v>365</v>
      </c>
      <c r="N1388" s="11" t="n">
        <v>0.03</v>
      </c>
      <c r="O1388" s="11" t="n">
        <v>0.16</v>
      </c>
      <c r="P1388" s="11" t="n">
        <v>59.08</v>
      </c>
      <c r="Q1388" s="22" t="n">
        <f>M1388/H1388</f>
        <v>0.73</v>
      </c>
    </row>
    <row r="1389" ht="22.5" customHeight="1">
      <c r="A1389" s="31"/>
      <c r="B1389" s="19"/>
      <c r="C1389" s="12" t="n">
        <v>8566084</v>
      </c>
      <c r="D1389" s="12" t="s">
        <v>74</v>
      </c>
      <c r="E1389" s="12" t="s">
        <v>29</v>
      </c>
      <c r="F1389" s="12" t="s">
        <v>15</v>
      </c>
      <c r="G1389" s="20" t="n">
        <v>0.12</v>
      </c>
      <c r="H1389" s="12" t="n">
        <v>100</v>
      </c>
      <c r="I1389" s="20" t="n">
        <f>G1389*H1389*7</f>
        <v>84</v>
      </c>
      <c r="J1389" s="13" t="s">
        <v>121</v>
      </c>
      <c r="K1389" s="14" t="n">
        <v>32857</v>
      </c>
      <c r="L1389" s="14" t="n">
        <v>7218</v>
      </c>
      <c r="M1389" s="15" t="n">
        <v>100</v>
      </c>
      <c r="N1389" s="11" t="n">
        <v>0.002</v>
      </c>
      <c r="O1389" s="11" t="n">
        <v>0.12</v>
      </c>
      <c r="P1389" s="11" t="n">
        <v>12</v>
      </c>
      <c r="Q1389" s="22" t="n">
        <f>M1389/H1389</f>
        <v>1</v>
      </c>
    </row>
    <row r="1390" ht="22.5" customHeight="1">
      <c r="A1390" s="31"/>
      <c r="B1390" s="19"/>
      <c r="C1390" s="12" t="n">
        <v>2937658</v>
      </c>
      <c r="D1390" s="12" t="s">
        <v>75</v>
      </c>
      <c r="E1390" s="12" t="s">
        <v>14</v>
      </c>
      <c r="F1390" s="12" t="s">
        <v>15</v>
      </c>
      <c r="G1390" s="20" t="n">
        <v>0.15</v>
      </c>
      <c r="H1390" s="12" t="n">
        <v>100</v>
      </c>
      <c r="I1390" s="20" t="n">
        <f>G1390*H1390*7</f>
        <v>105</v>
      </c>
      <c r="J1390" s="13" t="s">
        <v>121</v>
      </c>
      <c r="K1390" s="14" t="n">
        <v>7522</v>
      </c>
      <c r="L1390" s="14" t="n">
        <v>3933</v>
      </c>
      <c r="M1390" s="15" t="n">
        <v>100</v>
      </c>
      <c r="N1390" s="11" t="n">
        <v>0.003</v>
      </c>
      <c r="O1390" s="11" t="n">
        <v>0.123</v>
      </c>
      <c r="P1390" s="11" t="n">
        <v>12.3</v>
      </c>
      <c r="Q1390" s="22" t="n">
        <f>M1390/H1390</f>
        <v>1</v>
      </c>
    </row>
    <row r="1391" ht="22.5" customHeight="1">
      <c r="A1391" s="31"/>
      <c r="B1391" s="19"/>
      <c r="C1391" s="12" t="n">
        <v>6706444</v>
      </c>
      <c r="D1391" s="12" t="s">
        <v>76</v>
      </c>
      <c r="E1391" s="12" t="s">
        <v>77</v>
      </c>
      <c r="F1391" s="12" t="s">
        <v>12</v>
      </c>
      <c r="G1391" s="20" t="n">
        <v>0.5</v>
      </c>
      <c r="H1391" s="12" t="n">
        <v>100</v>
      </c>
      <c r="I1391" s="20" t="n">
        <f>G1391*H1391*7</f>
        <v>350</v>
      </c>
      <c r="J1391" s="13" t="s">
        <v>121</v>
      </c>
      <c r="K1391" s="14" t="n">
        <v>87990</v>
      </c>
      <c r="L1391" s="14" t="n">
        <v>8058</v>
      </c>
      <c r="M1391" s="15" t="n">
        <v>10</v>
      </c>
      <c r="N1391" s="11" t="n">
        <v>0.002</v>
      </c>
      <c r="O1391" s="11" t="n">
        <v>1.308</v>
      </c>
      <c r="P1391" s="11" t="n">
        <v>13.0815</v>
      </c>
      <c r="Q1391" s="22" t="n">
        <f>M1391/H1391</f>
        <v>0.1</v>
      </c>
    </row>
    <row r="1392" ht="22.5" customHeight="1">
      <c r="A1392" s="31"/>
      <c r="B1392" s="19"/>
      <c r="C1392" s="12" t="n">
        <v>5963354</v>
      </c>
      <c r="D1392" s="12" t="s">
        <v>76</v>
      </c>
      <c r="E1392" s="12" t="s">
        <v>77</v>
      </c>
      <c r="F1392" s="12" t="s">
        <v>15</v>
      </c>
      <c r="G1392" s="20" t="n">
        <v>0.55</v>
      </c>
      <c r="H1392" s="12" t="n">
        <v>500</v>
      </c>
      <c r="I1392" s="20" t="n">
        <f>G1392*H1392*7</f>
        <v>1925</v>
      </c>
      <c r="J1392" s="13" t="s">
        <v>121</v>
      </c>
      <c r="K1392" s="14" t="n">
        <v>250905</v>
      </c>
      <c r="L1392" s="14" t="n">
        <v>62458</v>
      </c>
      <c r="M1392" s="15" t="n">
        <v>310</v>
      </c>
      <c r="N1392" s="11" t="n">
        <v>0.003</v>
      </c>
      <c r="O1392" s="11" t="n">
        <v>0.597</v>
      </c>
      <c r="P1392" s="11" t="n">
        <v>185.122</v>
      </c>
      <c r="Q1392" s="22" t="n">
        <f>M1392/H1392</f>
        <v>0.62</v>
      </c>
    </row>
    <row r="1393" ht="22.5" customHeight="1">
      <c r="A1393" s="31"/>
      <c r="B1393" s="19"/>
      <c r="C1393" s="12" t="n">
        <v>9686529</v>
      </c>
      <c r="D1393" s="12" t="s">
        <v>76</v>
      </c>
      <c r="E1393" s="12" t="s">
        <v>78</v>
      </c>
      <c r="F1393" s="12" t="s">
        <v>15</v>
      </c>
      <c r="G1393" s="20" t="n">
        <v>0.4</v>
      </c>
      <c r="H1393" s="12" t="n">
        <v>200</v>
      </c>
      <c r="I1393" s="20" t="n">
        <f>G1393*H1393*7</f>
        <v>560</v>
      </c>
      <c r="J1393" s="13" t="s">
        <v>121</v>
      </c>
      <c r="K1393" s="14" t="n">
        <v>37649</v>
      </c>
      <c r="L1393" s="14" t="n">
        <v>14598</v>
      </c>
      <c r="M1393" s="15" t="n">
        <v>29</v>
      </c>
      <c r="N1393" s="11" t="n">
        <v>0.001</v>
      </c>
      <c r="O1393" s="11" t="n">
        <v>0.5</v>
      </c>
      <c r="P1393" s="11" t="n">
        <v>14.5</v>
      </c>
      <c r="Q1393" s="22" t="n">
        <f>M1393/H1393</f>
        <v>0.145</v>
      </c>
    </row>
    <row r="1394" ht="22.5" customHeight="1">
      <c r="A1394" s="31"/>
      <c r="B1394" s="19"/>
      <c r="C1394" s="12" t="n">
        <v>5963400</v>
      </c>
      <c r="D1394" s="12" t="s">
        <v>76</v>
      </c>
      <c r="E1394" s="12" t="s">
        <v>79</v>
      </c>
      <c r="F1394" s="12" t="s">
        <v>15</v>
      </c>
      <c r="G1394" s="20" t="n">
        <v>0.2</v>
      </c>
      <c r="H1394" s="12" t="n">
        <v>100</v>
      </c>
      <c r="I1394" s="20" t="n">
        <f>G1394*H1394*7</f>
        <v>140</v>
      </c>
      <c r="J1394" s="13" t="s">
        <v>121</v>
      </c>
      <c r="K1394" s="14" t="n">
        <v>35164</v>
      </c>
      <c r="L1394" s="14" t="n">
        <v>7751</v>
      </c>
      <c r="M1394" s="15" t="n">
        <v>100</v>
      </c>
      <c r="N1394" s="11" t="n">
        <v>0.003</v>
      </c>
      <c r="O1394" s="11" t="n">
        <v>0.206</v>
      </c>
      <c r="P1394" s="11" t="n">
        <v>20.56</v>
      </c>
      <c r="Q1394" s="22" t="n">
        <f>M1394/H1394</f>
        <v>1</v>
      </c>
    </row>
    <row r="1395" ht="22.5" customHeight="1">
      <c r="A1395" s="31"/>
      <c r="B1395" s="19"/>
      <c r="C1395" s="12" t="n">
        <v>10080665</v>
      </c>
      <c r="D1395" s="12" t="s">
        <v>76</v>
      </c>
      <c r="E1395" s="12" t="s">
        <v>80</v>
      </c>
      <c r="F1395" s="12" t="s">
        <v>15</v>
      </c>
      <c r="G1395" s="20" t="n">
        <v>0.38</v>
      </c>
      <c r="H1395" s="12" t="n">
        <v>40</v>
      </c>
      <c r="I1395" s="20" t="n">
        <f>G1395*H1395*7</f>
        <v>106.4</v>
      </c>
      <c r="J1395" s="13" t="s">
        <v>121</v>
      </c>
      <c r="K1395" s="14" t="n">
        <v>9152</v>
      </c>
      <c r="L1395" s="14" t="n">
        <v>2111</v>
      </c>
      <c r="M1395" s="15" t="n">
        <v>13</v>
      </c>
      <c r="N1395" s="11" t="n">
        <v>0.002</v>
      </c>
      <c r="O1395" s="11" t="n">
        <v>0.38</v>
      </c>
      <c r="P1395" s="11" t="n">
        <v>4.94</v>
      </c>
      <c r="Q1395" s="22" t="n">
        <f>M1395/H1395</f>
        <v>0.325</v>
      </c>
    </row>
    <row r="1396" ht="22.5" customHeight="1">
      <c r="A1396" s="31"/>
      <c r="B1396" s="19"/>
      <c r="C1396" s="12" t="n">
        <v>91520433</v>
      </c>
      <c r="D1396" s="12" t="s">
        <v>69</v>
      </c>
      <c r="E1396" s="12" t="s">
        <v>14</v>
      </c>
      <c r="F1396" s="12" t="s">
        <v>15</v>
      </c>
      <c r="G1396" s="20" t="n">
        <v>0.16</v>
      </c>
      <c r="H1396" s="12" t="n">
        <v>200</v>
      </c>
      <c r="I1396" s="20" t="n">
        <f>G1396*H1396*7</f>
        <v>224</v>
      </c>
      <c r="J1396" s="13" t="s">
        <v>121</v>
      </c>
      <c r="K1396" s="14" t="n">
        <v>32101</v>
      </c>
      <c r="L1396" s="14" t="n">
        <v>1087</v>
      </c>
      <c r="M1396" s="15" t="n">
        <v>0</v>
      </c>
      <c r="N1396" s="11" t="n">
        <v>0</v>
      </c>
      <c r="O1396" s="11" t="n">
        <v>0</v>
      </c>
      <c r="P1396" s="11" t="n">
        <v>0</v>
      </c>
      <c r="Q1396" s="22" t="n">
        <f>M1396/H1396</f>
        <v>0</v>
      </c>
    </row>
    <row r="1397" ht="22.5" customHeight="1">
      <c r="A1397" s="31"/>
      <c r="B1397" s="19"/>
      <c r="C1397" s="12" t="n">
        <v>5623760</v>
      </c>
      <c r="D1397" s="12" t="s">
        <v>81</v>
      </c>
      <c r="E1397" s="12" t="s">
        <v>14</v>
      </c>
      <c r="F1397" s="12" t="s">
        <v>15</v>
      </c>
      <c r="G1397" s="20" t="n">
        <v>0.15</v>
      </c>
      <c r="H1397" s="12" t="n">
        <v>50</v>
      </c>
      <c r="I1397" s="20" t="n">
        <f>G1397*H1397*7</f>
        <v>52.5</v>
      </c>
      <c r="J1397" s="13" t="s">
        <v>121</v>
      </c>
      <c r="K1397" s="14" t="n">
        <v>15533</v>
      </c>
      <c r="L1397" s="14" t="n">
        <v>4139</v>
      </c>
      <c r="M1397" s="15" t="n">
        <v>50</v>
      </c>
      <c r="N1397" s="11" t="n">
        <v>0.002</v>
      </c>
      <c r="O1397" s="11" t="n">
        <v>0.15</v>
      </c>
      <c r="P1397" s="11" t="n">
        <v>7.5</v>
      </c>
      <c r="Q1397" s="22" t="n">
        <f>M1397/H1397</f>
        <v>1</v>
      </c>
    </row>
    <row r="1398" ht="22.5" customHeight="1">
      <c r="A1398" s="31"/>
      <c r="B1398" s="19"/>
      <c r="C1398" s="12" t="n">
        <v>11078827</v>
      </c>
      <c r="D1398" s="12" t="s">
        <v>76</v>
      </c>
      <c r="E1398" s="12" t="s">
        <v>79</v>
      </c>
      <c r="F1398" s="12" t="s">
        <v>15</v>
      </c>
      <c r="G1398" s="20" t="n">
        <v>0.2</v>
      </c>
      <c r="H1398" s="12" t="n">
        <v>50</v>
      </c>
      <c r="I1398" s="20" t="n">
        <f>G1398*H1398*7</f>
        <v>70</v>
      </c>
      <c r="J1398" s="13" t="s">
        <v>121</v>
      </c>
      <c r="K1398" s="14" t="n">
        <v>403</v>
      </c>
      <c r="L1398" s="14" t="n">
        <v>111</v>
      </c>
      <c r="M1398" s="15" t="n">
        <v>3</v>
      </c>
      <c r="N1398" s="11" t="n">
        <v>0.008</v>
      </c>
      <c r="O1398" s="11" t="n">
        <v>0.3</v>
      </c>
      <c r="P1398" s="11" t="n">
        <v>0.9</v>
      </c>
      <c r="Q1398" s="22" t="n">
        <f>M1398/H1398</f>
        <v>0.06</v>
      </c>
    </row>
    <row r="1399" ht="22.5" customHeight="1">
      <c r="A1399" s="31"/>
      <c r="B1399" s="19"/>
      <c r="C1399" s="12" t="n">
        <v>11078981</v>
      </c>
      <c r="D1399" s="12" t="s">
        <v>76</v>
      </c>
      <c r="E1399" s="12" t="s">
        <v>77</v>
      </c>
      <c r="F1399" s="12" t="s">
        <v>15</v>
      </c>
      <c r="G1399" s="20" t="n">
        <v>0.2</v>
      </c>
      <c r="H1399" s="12" t="n">
        <v>50</v>
      </c>
      <c r="I1399" s="20" t="n">
        <f>G1399*H1399*7</f>
        <v>70</v>
      </c>
      <c r="J1399" s="13" t="s">
        <v>121</v>
      </c>
      <c r="K1399" s="14" t="n">
        <v>156</v>
      </c>
      <c r="L1399" s="14" t="n">
        <v>4</v>
      </c>
      <c r="M1399" s="15" t="n">
        <v>0</v>
      </c>
      <c r="N1399" s="11" t="n">
        <v>0</v>
      </c>
      <c r="O1399" s="11" t="n">
        <v>0</v>
      </c>
      <c r="P1399" s="11" t="n">
        <v>0</v>
      </c>
      <c r="Q1399" s="22" t="n">
        <f>M1399/H1399</f>
        <v>0</v>
      </c>
    </row>
    <row r="1400" ht="22.5" customHeight="1">
      <c r="A1400" s="31"/>
      <c r="B1400" s="19"/>
      <c r="C1400" s="12" t="n">
        <v>11080833</v>
      </c>
      <c r="D1400" s="12" t="s">
        <v>76</v>
      </c>
      <c r="E1400" s="12" t="s">
        <v>78</v>
      </c>
      <c r="F1400" s="12" t="s">
        <v>15</v>
      </c>
      <c r="G1400" s="20" t="n">
        <v>0.2</v>
      </c>
      <c r="H1400" s="12" t="n">
        <v>50</v>
      </c>
      <c r="I1400" s="20" t="n">
        <f>G1400*H1400*7</f>
        <v>70</v>
      </c>
      <c r="J1400" s="13" t="s">
        <v>121</v>
      </c>
      <c r="K1400" s="14" t="n">
        <v>24</v>
      </c>
      <c r="L1400" s="14" t="n">
        <v>5</v>
      </c>
      <c r="M1400" s="15" t="n">
        <v>0</v>
      </c>
      <c r="N1400" s="11" t="n">
        <v>0</v>
      </c>
      <c r="O1400" s="11" t="n">
        <v>0</v>
      </c>
      <c r="P1400" s="11" t="n">
        <v>0</v>
      </c>
      <c r="Q1400" s="22" t="n">
        <f>M1400/H1400</f>
        <v>0</v>
      </c>
    </row>
    <row r="1401" ht="22.5" customHeight="1">
      <c r="A1401" s="31"/>
      <c r="B1401" s="19"/>
      <c r="C1401" s="12" t="n">
        <v>11081056</v>
      </c>
      <c r="D1401" s="12" t="s">
        <v>76</v>
      </c>
      <c r="E1401" s="12" t="s">
        <v>80</v>
      </c>
      <c r="F1401" s="12" t="s">
        <v>15</v>
      </c>
      <c r="G1401" s="20" t="n">
        <v>0.2</v>
      </c>
      <c r="H1401" s="12" t="n">
        <v>50</v>
      </c>
      <c r="I1401" s="20" t="n">
        <f>G1401*H1401*7</f>
        <v>70</v>
      </c>
      <c r="J1401" s="13" t="s">
        <v>121</v>
      </c>
      <c r="K1401" s="14" t="n">
        <v>116</v>
      </c>
      <c r="L1401" s="14" t="n">
        <v>6</v>
      </c>
      <c r="M1401" s="15" t="n">
        <v>0</v>
      </c>
      <c r="N1401" s="11" t="n">
        <v>0</v>
      </c>
      <c r="O1401" s="11" t="n">
        <v>0</v>
      </c>
      <c r="P1401" s="11" t="n">
        <v>0</v>
      </c>
      <c r="Q1401" s="22" t="n">
        <f>M1401/H1401</f>
        <v>0</v>
      </c>
    </row>
    <row r="1402" ht="22.5" customHeight="1">
      <c r="A1402" s="31"/>
      <c r="B1402" s="19"/>
      <c r="C1402" s="12" t="n">
        <v>11078963</v>
      </c>
      <c r="D1402" s="12" t="s">
        <v>75</v>
      </c>
      <c r="E1402" s="12" t="s">
        <v>14</v>
      </c>
      <c r="F1402" s="12" t="s">
        <v>15</v>
      </c>
      <c r="G1402" s="20" t="n">
        <v>0.4</v>
      </c>
      <c r="H1402" s="12" t="n">
        <v>100</v>
      </c>
      <c r="I1402" s="20" t="n">
        <f>G1402*H1402*7</f>
        <v>280</v>
      </c>
      <c r="J1402" s="13" t="s">
        <v>121</v>
      </c>
      <c r="K1402" s="14" t="n">
        <v>4965</v>
      </c>
      <c r="L1402" s="14" t="n">
        <v>399</v>
      </c>
      <c r="M1402" s="15" t="n">
        <v>25</v>
      </c>
      <c r="N1402" s="11" t="n">
        <v>0.025</v>
      </c>
      <c r="O1402" s="11" t="n">
        <v>0.4</v>
      </c>
      <c r="P1402" s="11" t="n">
        <v>10</v>
      </c>
      <c r="Q1402" s="22" t="n">
        <f>M1402/H1402</f>
        <v>0.25</v>
      </c>
    </row>
    <row r="1403" ht="22.5" customHeight="1">
      <c r="A1403" s="31"/>
      <c r="B1403" s="19"/>
      <c r="C1403" s="12" t="n">
        <v>91538300</v>
      </c>
      <c r="D1403" s="12" t="s">
        <v>69</v>
      </c>
      <c r="E1403" s="12" t="s">
        <v>39</v>
      </c>
      <c r="F1403" s="12" t="s">
        <v>15</v>
      </c>
      <c r="G1403" s="20" t="n">
        <v>0.14</v>
      </c>
      <c r="H1403" s="12" t="n">
        <v>300</v>
      </c>
      <c r="I1403" s="20" t="n">
        <f>G1403*H1403*7</f>
        <v>294</v>
      </c>
      <c r="J1403" s="13" t="s">
        <v>121</v>
      </c>
      <c r="K1403" s="14" t="n">
        <v>2959</v>
      </c>
      <c r="L1403" s="14" t="n">
        <v>511</v>
      </c>
      <c r="M1403" s="15" t="n">
        <v>7</v>
      </c>
      <c r="N1403" s="11" t="n">
        <v>0.002</v>
      </c>
      <c r="O1403" s="11" t="n">
        <v>0.14</v>
      </c>
      <c r="P1403" s="11" t="n">
        <v>0.98</v>
      </c>
      <c r="Q1403" s="22" t="n">
        <f>M1403/H1403</f>
        <v>0.0233333333333333</v>
      </c>
    </row>
    <row r="1404" ht="22.5" customHeight="1">
      <c r="A1404" s="31"/>
      <c r="B1404" s="19"/>
      <c r="C1404" s="12" t="n">
        <v>91538301</v>
      </c>
      <c r="D1404" s="12" t="s">
        <v>69</v>
      </c>
      <c r="E1404" s="12" t="s">
        <v>14</v>
      </c>
      <c r="F1404" s="12" t="s">
        <v>15</v>
      </c>
      <c r="G1404" s="20" t="n">
        <v>0.22</v>
      </c>
      <c r="H1404" s="12" t="n">
        <v>200</v>
      </c>
      <c r="I1404" s="20" t="n">
        <f>G1404*H1404*7</f>
        <v>308</v>
      </c>
      <c r="J1404" s="13" t="s">
        <v>121</v>
      </c>
      <c r="K1404" s="14" t="n">
        <v>347</v>
      </c>
      <c r="L1404" s="14" t="n">
        <v>105</v>
      </c>
      <c r="M1404" s="15" t="n">
        <v>2</v>
      </c>
      <c r="N1404" s="11" t="n">
        <v>0.004</v>
      </c>
      <c r="O1404" s="11" t="n">
        <v>0.22</v>
      </c>
      <c r="P1404" s="11" t="n">
        <v>0.44</v>
      </c>
      <c r="Q1404" s="22" t="n">
        <f>M1404/H1404</f>
        <v>0.01</v>
      </c>
    </row>
    <row r="1405" ht="22.5" customHeight="1">
      <c r="A1405" s="31"/>
      <c r="B1405" s="19"/>
      <c r="C1405" s="12" t="n">
        <v>91538306</v>
      </c>
      <c r="D1405" s="12" t="s">
        <v>69</v>
      </c>
      <c r="E1405" s="12" t="s">
        <v>63</v>
      </c>
      <c r="F1405" s="12" t="s">
        <v>15</v>
      </c>
      <c r="G1405" s="20" t="n">
        <v>0.18</v>
      </c>
      <c r="H1405" s="12" t="n">
        <v>250</v>
      </c>
      <c r="I1405" s="20" t="n">
        <f>G1405*H1405*7</f>
        <v>315</v>
      </c>
      <c r="J1405" s="13" t="s">
        <v>121</v>
      </c>
      <c r="K1405" s="14" t="n">
        <v>1515</v>
      </c>
      <c r="L1405" s="14" t="n">
        <v>391</v>
      </c>
      <c r="M1405" s="15" t="n">
        <v>4</v>
      </c>
      <c r="N1405" s="11" t="n">
        <v>0.002</v>
      </c>
      <c r="O1405" s="11" t="n">
        <v>0.18</v>
      </c>
      <c r="P1405" s="11" t="n">
        <v>0.72</v>
      </c>
      <c r="Q1405" s="22" t="n">
        <f>M1405/H1405</f>
        <v>0.016</v>
      </c>
    </row>
    <row r="1406" ht="22.5" customHeight="1">
      <c r="A1406" s="31"/>
      <c r="B1406" s="19"/>
      <c r="C1406" s="12" t="n">
        <v>91538307</v>
      </c>
      <c r="D1406" s="12" t="s">
        <v>69</v>
      </c>
      <c r="E1406" s="12" t="s">
        <v>17</v>
      </c>
      <c r="F1406" s="12" t="s">
        <v>15</v>
      </c>
      <c r="G1406" s="20" t="n">
        <v>0.22</v>
      </c>
      <c r="H1406" s="12" t="n">
        <v>200</v>
      </c>
      <c r="I1406" s="20" t="n">
        <f>G1406*H1406*7</f>
        <v>308</v>
      </c>
      <c r="J1406" s="13" t="s">
        <v>121</v>
      </c>
      <c r="K1406" s="14" t="n">
        <v>22</v>
      </c>
      <c r="L1406" s="14" t="n">
        <v>2</v>
      </c>
      <c r="M1406" s="15" t="n">
        <v>0</v>
      </c>
      <c r="N1406" s="11" t="n">
        <v>0</v>
      </c>
      <c r="O1406" s="11" t="n">
        <v>0</v>
      </c>
      <c r="P1406" s="11" t="n">
        <v>0</v>
      </c>
      <c r="Q1406" s="22" t="n">
        <f>M1406/H1406</f>
        <v>0</v>
      </c>
    </row>
    <row r="1407" ht="22.5" customHeight="1">
      <c r="A1407" s="31"/>
      <c r="B1407" s="19"/>
      <c r="C1407" s="12" t="n">
        <v>91538308</v>
      </c>
      <c r="D1407" s="12" t="s">
        <v>69</v>
      </c>
      <c r="E1407" s="12" t="s">
        <v>11</v>
      </c>
      <c r="F1407" s="12" t="s">
        <v>15</v>
      </c>
      <c r="G1407" s="20" t="n">
        <v>0.18</v>
      </c>
      <c r="H1407" s="12" t="n">
        <v>200</v>
      </c>
      <c r="I1407" s="20" t="n">
        <f>G1407*H1407*7</f>
        <v>252</v>
      </c>
      <c r="J1407" s="13" t="s">
        <v>121</v>
      </c>
      <c r="K1407" s="14" t="n">
        <v>84</v>
      </c>
      <c r="L1407" s="14" t="n">
        <v>3</v>
      </c>
      <c r="M1407" s="15" t="n">
        <v>0</v>
      </c>
      <c r="N1407" s="11" t="n">
        <v>0</v>
      </c>
      <c r="O1407" s="11" t="n">
        <v>0</v>
      </c>
      <c r="P1407" s="11" t="n">
        <v>0</v>
      </c>
      <c r="Q1407" s="22" t="n">
        <f>M1407/H1407</f>
        <v>0</v>
      </c>
    </row>
    <row r="1408" ht="22.5" customHeight="1">
      <c r="A1408" s="31"/>
      <c r="B1408" s="19"/>
      <c r="C1408" s="12" t="n">
        <v>91538309</v>
      </c>
      <c r="D1408" s="12" t="s">
        <v>69</v>
      </c>
      <c r="E1408" s="12" t="s">
        <v>47</v>
      </c>
      <c r="F1408" s="12" t="s">
        <v>15</v>
      </c>
      <c r="G1408" s="20" t="n">
        <v>0.18</v>
      </c>
      <c r="H1408" s="12" t="n">
        <v>198</v>
      </c>
      <c r="I1408" s="20" t="n">
        <f>G1408*H1408*7</f>
        <v>249.48</v>
      </c>
      <c r="J1408" s="13" t="s">
        <v>121</v>
      </c>
      <c r="K1408" s="14" t="n">
        <v>241</v>
      </c>
      <c r="L1408" s="14" t="n">
        <v>43</v>
      </c>
      <c r="M1408" s="15" t="n">
        <v>0</v>
      </c>
      <c r="N1408" s="11" t="n">
        <v>0</v>
      </c>
      <c r="O1408" s="11" t="n">
        <v>0</v>
      </c>
      <c r="P1408" s="11" t="n">
        <v>0</v>
      </c>
      <c r="Q1408" s="22" t="n">
        <f>M1408/H1408</f>
        <v>0</v>
      </c>
    </row>
    <row r="1409" ht="22.5" customHeight="1">
      <c r="A1409" s="31"/>
      <c r="B1409" s="19"/>
      <c r="C1409" s="12" t="n">
        <v>11511535</v>
      </c>
      <c r="D1409" s="12" t="s">
        <v>75</v>
      </c>
      <c r="E1409" s="12" t="s">
        <v>14</v>
      </c>
      <c r="F1409" s="12" t="s">
        <v>26</v>
      </c>
      <c r="G1409" s="20" t="n">
        <v>0.3</v>
      </c>
      <c r="H1409" s="12" t="n">
        <v>200</v>
      </c>
      <c r="I1409" s="20" t="n">
        <f>G1409*H1409*7</f>
        <v>420</v>
      </c>
      <c r="J1409" s="13" t="s">
        <v>121</v>
      </c>
      <c r="K1409" s="14" t="n">
        <v>459700</v>
      </c>
      <c r="L1409" s="14" t="n">
        <v>1717</v>
      </c>
      <c r="M1409" s="15" t="n">
        <v>194</v>
      </c>
      <c r="N1409" s="11" t="n">
        <v>0.04</v>
      </c>
      <c r="O1409" s="11" t="n">
        <v>0.33</v>
      </c>
      <c r="P1409" s="11" t="n">
        <v>64.88</v>
      </c>
      <c r="Q1409" s="22" t="n">
        <f>M1409/H1409</f>
        <v>0.97</v>
      </c>
    </row>
    <row r="1410" ht="22.5" customHeight="1">
      <c r="A1410" s="31"/>
      <c r="B1410" s="19"/>
      <c r="C1410" s="12" t="n">
        <v>11792342</v>
      </c>
      <c r="D1410" s="12" t="s">
        <v>82</v>
      </c>
      <c r="E1410" s="12" t="s">
        <v>29</v>
      </c>
      <c r="F1410" s="12" t="s">
        <v>15</v>
      </c>
      <c r="G1410" s="20" t="n">
        <v>0.2</v>
      </c>
      <c r="H1410" s="12" t="n">
        <v>40</v>
      </c>
      <c r="I1410" s="20" t="n">
        <f>G1410*H1410*7</f>
        <v>56</v>
      </c>
      <c r="J1410" s="13" t="s">
        <v>121</v>
      </c>
      <c r="K1410" s="14" t="n">
        <v>15824</v>
      </c>
      <c r="L1410" s="14" t="n">
        <v>1064</v>
      </c>
      <c r="M1410" s="15" t="n">
        <v>1</v>
      </c>
      <c r="N1410" s="11" t="n">
        <v>0</v>
      </c>
      <c r="O1410" s="11" t="n">
        <v>0.2</v>
      </c>
      <c r="P1410" s="11" t="n">
        <v>0.2</v>
      </c>
      <c r="Q1410" s="22" t="n">
        <f>M1410/H1410</f>
        <v>0.025</v>
      </c>
    </row>
    <row r="1411" ht="22.5" customHeight="1">
      <c r="A1411" s="31"/>
      <c r="B1411" s="19"/>
      <c r="C1411" s="12" t="n">
        <v>5365722</v>
      </c>
      <c r="D1411" s="12" t="s">
        <v>83</v>
      </c>
      <c r="E1411" s="12" t="s">
        <v>84</v>
      </c>
      <c r="F1411" s="12" t="s">
        <v>12</v>
      </c>
      <c r="G1411" s="20" t="n">
        <v>0.3</v>
      </c>
      <c r="H1411" s="12" t="n">
        <v>50</v>
      </c>
      <c r="I1411" s="20" t="n">
        <f>G1411*H1411*7</f>
        <v>105</v>
      </c>
      <c r="J1411" s="13" t="s">
        <v>121</v>
      </c>
      <c r="K1411" s="14" t="n">
        <v>18036</v>
      </c>
      <c r="L1411" s="14" t="n">
        <v>5917</v>
      </c>
      <c r="M1411" s="15" t="n">
        <v>21</v>
      </c>
      <c r="N1411" s="11" t="n">
        <v>0.001</v>
      </c>
      <c r="O1411" s="11" t="n">
        <v>0.32</v>
      </c>
      <c r="P1411" s="11" t="n">
        <v>6.7165</v>
      </c>
      <c r="Q1411" s="22" t="n">
        <f>M1411/H1411</f>
        <v>0.42</v>
      </c>
    </row>
    <row r="1412" ht="22.5" customHeight="1">
      <c r="A1412" s="31"/>
      <c r="B1412" s="19"/>
      <c r="C1412" s="12" t="n">
        <v>11924654</v>
      </c>
      <c r="D1412" s="12" t="s">
        <v>83</v>
      </c>
      <c r="E1412" s="12" t="s">
        <v>84</v>
      </c>
      <c r="F1412" s="12" t="s">
        <v>12</v>
      </c>
      <c r="G1412" s="20" t="n">
        <v>0.3</v>
      </c>
      <c r="H1412" s="12" t="n">
        <v>50</v>
      </c>
      <c r="I1412" s="20" t="n">
        <f>G1412*H1412*7</f>
        <v>105</v>
      </c>
      <c r="J1412" s="13" t="s">
        <v>121</v>
      </c>
      <c r="K1412" s="14" t="n">
        <v>557</v>
      </c>
      <c r="L1412" s="14" t="n">
        <v>192</v>
      </c>
      <c r="M1412" s="15" t="n">
        <v>0</v>
      </c>
      <c r="N1412" s="11" t="n">
        <v>0</v>
      </c>
      <c r="O1412" s="11" t="n">
        <v>0</v>
      </c>
      <c r="P1412" s="11" t="n">
        <v>0.0789</v>
      </c>
      <c r="Q1412" s="22" t="n">
        <f>M1412/H1412</f>
        <v>0</v>
      </c>
    </row>
    <row r="1413" ht="22.5" customHeight="1">
      <c r="A1413" s="31"/>
      <c r="B1413" s="19"/>
      <c r="C1413" s="12" t="n">
        <v>12011132</v>
      </c>
      <c r="D1413" s="12" t="s">
        <v>85</v>
      </c>
      <c r="E1413" s="12" t="s">
        <v>14</v>
      </c>
      <c r="F1413" s="12" t="s">
        <v>15</v>
      </c>
      <c r="G1413" s="20" t="n">
        <v>0.2</v>
      </c>
      <c r="H1413" s="12" t="n">
        <v>100</v>
      </c>
      <c r="I1413" s="20" t="n">
        <f>G1413*H1413*7</f>
        <v>140</v>
      </c>
      <c r="J1413" s="13" t="s">
        <v>121</v>
      </c>
      <c r="K1413" s="14" t="n">
        <v>33674</v>
      </c>
      <c r="L1413" s="14" t="n">
        <v>14943</v>
      </c>
      <c r="M1413" s="15" t="n">
        <v>100</v>
      </c>
      <c r="N1413" s="11" t="n">
        <v>0.001</v>
      </c>
      <c r="O1413" s="11" t="n">
        <v>0.2</v>
      </c>
      <c r="P1413" s="11" t="n">
        <v>20</v>
      </c>
      <c r="Q1413" s="22" t="n">
        <f>M1413/H1413</f>
        <v>1</v>
      </c>
    </row>
    <row r="1414" ht="22.5" customHeight="1">
      <c r="A1414" s="31"/>
      <c r="B1414" s="19"/>
      <c r="C1414" s="12" t="n">
        <v>12039225</v>
      </c>
      <c r="D1414" s="12" t="s">
        <v>88</v>
      </c>
      <c r="E1414" s="12" t="s">
        <v>39</v>
      </c>
      <c r="F1414" s="12" t="s">
        <v>15</v>
      </c>
      <c r="G1414" s="20" t="n">
        <v>0.2</v>
      </c>
      <c r="H1414" s="12" t="n">
        <v>100</v>
      </c>
      <c r="I1414" s="20" t="n">
        <f>G1414*H1414*7</f>
        <v>140</v>
      </c>
      <c r="J1414" s="13" t="s">
        <v>121</v>
      </c>
      <c r="K1414" s="14" t="n">
        <v>10061</v>
      </c>
      <c r="L1414" s="14" t="n">
        <v>4052</v>
      </c>
      <c r="M1414" s="15" t="n">
        <v>38</v>
      </c>
      <c r="N1414" s="11" t="n">
        <v>0.002</v>
      </c>
      <c r="O1414" s="11" t="n">
        <v>0.2</v>
      </c>
      <c r="P1414" s="11" t="n">
        <v>7.6</v>
      </c>
      <c r="Q1414" s="22" t="n">
        <f>M1414/H1414</f>
        <v>0.38</v>
      </c>
    </row>
    <row r="1415" ht="22.5" customHeight="1">
      <c r="A1415" s="31"/>
      <c r="B1415" s="19"/>
      <c r="C1415" s="12" t="n">
        <v>12072287</v>
      </c>
      <c r="D1415" s="12" t="s">
        <v>75</v>
      </c>
      <c r="E1415" s="12" t="s">
        <v>14</v>
      </c>
      <c r="F1415" s="12" t="s">
        <v>15</v>
      </c>
      <c r="G1415" s="20" t="n">
        <v>0.5</v>
      </c>
      <c r="H1415" s="12" t="n">
        <v>200</v>
      </c>
      <c r="I1415" s="20" t="n">
        <f>G1415*H1415*7</f>
        <v>700</v>
      </c>
      <c r="J1415" s="13" t="s">
        <v>121</v>
      </c>
      <c r="K1415" s="14" t="n">
        <v>4302</v>
      </c>
      <c r="L1415" s="14" t="n">
        <v>1450</v>
      </c>
      <c r="M1415" s="15" t="n">
        <v>44</v>
      </c>
      <c r="N1415" s="11" t="n">
        <v>0.002</v>
      </c>
      <c r="O1415" s="11" t="n">
        <v>0.059</v>
      </c>
      <c r="P1415" s="11" t="n">
        <v>2.597</v>
      </c>
      <c r="Q1415" s="22" t="n">
        <f>M1415/H1415</f>
        <v>0.22</v>
      </c>
    </row>
    <row r="1416" ht="22.5" customHeight="1">
      <c r="A1416" s="18"/>
      <c r="C1416" s="10"/>
      <c r="D1416" s="10"/>
      <c r="E1416" s="10"/>
      <c r="F1416" s="10"/>
      <c r="G1416" s="17"/>
      <c r="H1416" s="10"/>
      <c r="I1416" s="17"/>
      <c r="J1416" s="10"/>
      <c r="K1416" s="15"/>
      <c r="L1416" s="15"/>
      <c r="M1416" s="15"/>
      <c r="N1416" s="15"/>
      <c r="O1416" s="15"/>
      <c r="P1416" s="70"/>
      <c r="Q1416" s="7"/>
    </row>
    <row r="1417" ht="22.5" customHeight="1">
      <c r="A1417" s="18" t="s">
        <v>116</v>
      </c>
      <c r="B1417" s="8" t="s">
        <v>147</v>
      </c>
      <c r="C1417" s="10"/>
      <c r="D1417" s="10"/>
      <c r="E1417" s="10"/>
      <c r="F1417" s="10"/>
      <c r="G1417" s="17"/>
      <c r="H1417" s="10"/>
      <c r="I1417" s="17"/>
      <c r="J1417" s="10"/>
      <c r="K1417" s="21" t="n">
        <f>SUM(K1418:K1549)</f>
        <v>9595498</v>
      </c>
      <c r="L1417" s="21" t="n">
        <f>SUM(L1418:L1549)</f>
        <v>1573387</v>
      </c>
      <c r="M1417" s="15"/>
      <c r="N1417" s="15"/>
      <c r="O1417" s="15"/>
      <c r="P1417" s="24" t="n">
        <f>SUM(P1418:P1549)</f>
        <v>4479.6339</v>
      </c>
      <c r="Q1417" s="7"/>
    </row>
    <row r="1418" ht="22.5" customHeight="1">
      <c r="A1418" s="26" t="n">
        <v>46277</v>
      </c>
      <c r="B1418" s="75" t="s">
        <v>118</v>
      </c>
      <c r="C1418" s="12" t="n">
        <v>10813123</v>
      </c>
      <c r="D1418" s="12" t="s">
        <v>10</v>
      </c>
      <c r="E1418" s="12" t="s">
        <v>11</v>
      </c>
      <c r="F1418" s="12" t="s">
        <v>12</v>
      </c>
      <c r="G1418" s="20" t="n">
        <v>0.25</v>
      </c>
      <c r="H1418" s="12" t="n">
        <v>1000</v>
      </c>
      <c r="I1418" s="20" t="n">
        <f>G1418*H1418*7</f>
        <v>1750</v>
      </c>
      <c r="J1418" s="13" t="s">
        <v>121</v>
      </c>
      <c r="K1418" s="10" t="n">
        <v>64733</v>
      </c>
      <c r="L1418" s="10" t="n">
        <v>5699</v>
      </c>
      <c r="M1418" s="10" t="n">
        <v>83</v>
      </c>
      <c r="N1418" s="11" t="n">
        <v>0.005</v>
      </c>
      <c r="O1418" s="11" t="n">
        <v>0.3737</v>
      </c>
      <c r="P1418" s="11" t="n">
        <v>31.0201</v>
      </c>
      <c r="Q1418" s="22" t="n">
        <f>M1418/H1418</f>
        <v>0.083</v>
      </c>
    </row>
    <row r="1419" ht="22.5" customHeight="1">
      <c r="A1419" s="31"/>
      <c r="B1419" s="33"/>
      <c r="C1419" s="12" t="n">
        <v>1745925</v>
      </c>
      <c r="D1419" s="12" t="s">
        <v>13</v>
      </c>
      <c r="E1419" s="12" t="s">
        <v>14</v>
      </c>
      <c r="F1419" s="12" t="s">
        <v>15</v>
      </c>
      <c r="G1419" s="20" t="n">
        <v>0.15</v>
      </c>
      <c r="H1419" s="12" t="n">
        <v>500</v>
      </c>
      <c r="I1419" s="20" t="n">
        <f>G1419*H1419*7</f>
        <v>525</v>
      </c>
      <c r="J1419" s="13" t="s">
        <v>121</v>
      </c>
      <c r="K1419" s="16" t="n">
        <v>83952</v>
      </c>
      <c r="L1419" s="14" t="n">
        <v>39307</v>
      </c>
      <c r="M1419" s="14" t="n">
        <v>500</v>
      </c>
      <c r="N1419" s="11" t="n">
        <v>0.002</v>
      </c>
      <c r="O1419" s="11" t="n">
        <v>0.15</v>
      </c>
      <c r="P1419" s="11" t="n">
        <v>75</v>
      </c>
      <c r="Q1419" s="22" t="n">
        <f>M1419/H1419</f>
        <v>1</v>
      </c>
    </row>
    <row r="1420" ht="22.5" customHeight="1">
      <c r="A1420" s="31"/>
      <c r="B1420" s="33"/>
      <c r="C1420" s="12" t="n">
        <v>6951600</v>
      </c>
      <c r="D1420" s="12" t="s">
        <v>16</v>
      </c>
      <c r="E1420" s="12" t="s">
        <v>17</v>
      </c>
      <c r="F1420" s="12" t="s">
        <v>15</v>
      </c>
      <c r="G1420" s="20" t="n">
        <v>0.17</v>
      </c>
      <c r="H1420" s="12" t="n">
        <v>100</v>
      </c>
      <c r="I1420" s="20" t="n">
        <f>G1420*H1420*7</f>
        <v>119</v>
      </c>
      <c r="J1420" s="13" t="s">
        <v>121</v>
      </c>
      <c r="K1420" s="14" t="n">
        <v>24881</v>
      </c>
      <c r="L1420" s="14" t="n">
        <v>11854</v>
      </c>
      <c r="M1420" s="14" t="n">
        <v>100</v>
      </c>
      <c r="N1420" s="11" t="n">
        <v>0.001</v>
      </c>
      <c r="O1420" s="11" t="n">
        <v>0.175</v>
      </c>
      <c r="P1420" s="11" t="n">
        <v>17.476</v>
      </c>
      <c r="Q1420" s="22" t="n">
        <f>M1420/H1420</f>
        <v>1</v>
      </c>
    </row>
    <row r="1421" ht="22.5" customHeight="1">
      <c r="A1421" s="31"/>
      <c r="B1421" s="33"/>
      <c r="C1421" s="12" t="n">
        <v>6951594</v>
      </c>
      <c r="D1421" s="12" t="s">
        <v>16</v>
      </c>
      <c r="E1421" s="12" t="s">
        <v>18</v>
      </c>
      <c r="F1421" s="12" t="s">
        <v>15</v>
      </c>
      <c r="G1421" s="20" t="n">
        <v>0.7</v>
      </c>
      <c r="H1421" s="12" t="n">
        <v>400</v>
      </c>
      <c r="I1421" s="20" t="n">
        <f>G1421*H1421*7</f>
        <v>1960</v>
      </c>
      <c r="J1421" s="13" t="s">
        <v>121</v>
      </c>
      <c r="K1421" s="14" t="n">
        <v>121920</v>
      </c>
      <c r="L1421" s="14" t="n">
        <v>53584</v>
      </c>
      <c r="M1421" s="14" t="n">
        <v>215</v>
      </c>
      <c r="N1421" s="11" t="n">
        <v>0.003</v>
      </c>
      <c r="O1421" s="11" t="n">
        <v>0.7</v>
      </c>
      <c r="P1421" s="11" t="n">
        <v>150.5</v>
      </c>
      <c r="Q1421" s="22" t="n">
        <f>M1421/H1421</f>
        <v>0.5375</v>
      </c>
    </row>
    <row r="1422" ht="22.5" customHeight="1">
      <c r="A1422" s="31"/>
      <c r="B1422" s="33"/>
      <c r="C1422" s="12" t="n">
        <v>2732727</v>
      </c>
      <c r="D1422" s="12" t="s">
        <v>10</v>
      </c>
      <c r="E1422" s="12" t="s">
        <v>19</v>
      </c>
      <c r="F1422" s="12" t="s">
        <v>15</v>
      </c>
      <c r="G1422" s="20" t="n">
        <v>0.25</v>
      </c>
      <c r="H1422" s="12" t="n">
        <v>1000</v>
      </c>
      <c r="I1422" s="20" t="n">
        <f>G1422*H1422*7</f>
        <v>1750</v>
      </c>
      <c r="J1422" s="13" t="s">
        <v>121</v>
      </c>
      <c r="K1422" s="14" t="n">
        <v>37286</v>
      </c>
      <c r="L1422" s="14" t="n">
        <v>13089</v>
      </c>
      <c r="M1422" s="14" t="n">
        <v>447</v>
      </c>
      <c r="N1422" s="11" t="n">
        <v>0.009</v>
      </c>
      <c r="O1422" s="11" t="n">
        <v>0.25</v>
      </c>
      <c r="P1422" s="11" t="n">
        <v>111.625</v>
      </c>
      <c r="Q1422" s="22" t="n">
        <f>M1422/H1422</f>
        <v>0.447</v>
      </c>
    </row>
    <row r="1423" ht="22.5" customHeight="1">
      <c r="A1423" s="31"/>
      <c r="B1423" s="33"/>
      <c r="C1423" s="12" t="n">
        <v>5619156</v>
      </c>
      <c r="D1423" s="12" t="s">
        <v>10</v>
      </c>
      <c r="E1423" s="12" t="s">
        <v>19</v>
      </c>
      <c r="F1423" s="12" t="s">
        <v>12</v>
      </c>
      <c r="G1423" s="20" t="n">
        <v>0.24</v>
      </c>
      <c r="H1423" s="12" t="n">
        <v>500</v>
      </c>
      <c r="I1423" s="20" t="n">
        <f>G1423*H1423*7</f>
        <v>840</v>
      </c>
      <c r="J1423" s="13" t="s">
        <v>121</v>
      </c>
      <c r="K1423" s="14" t="n">
        <v>59624</v>
      </c>
      <c r="L1423" s="14" t="n">
        <v>12575</v>
      </c>
      <c r="M1423" s="14" t="n">
        <v>4</v>
      </c>
      <c r="N1423" s="11" t="n">
        <v>0</v>
      </c>
      <c r="O1423" s="11" t="n">
        <v>0.524</v>
      </c>
      <c r="P1423" s="11" t="n">
        <v>2.0966</v>
      </c>
      <c r="Q1423" s="22" t="n">
        <f>M1423/H1423</f>
        <v>0.008</v>
      </c>
    </row>
    <row r="1424" ht="22.5" customHeight="1">
      <c r="A1424" s="31"/>
      <c r="B1424" s="33"/>
      <c r="C1424" s="12" t="n">
        <v>6425889</v>
      </c>
      <c r="D1424" s="12" t="s">
        <v>10</v>
      </c>
      <c r="E1424" s="12" t="s">
        <v>20</v>
      </c>
      <c r="F1424" s="12" t="s">
        <v>15</v>
      </c>
      <c r="G1424" s="20" t="n">
        <v>0.25</v>
      </c>
      <c r="H1424" s="12" t="n">
        <v>400</v>
      </c>
      <c r="I1424" s="20" t="n">
        <f>G1424*H1424*7</f>
        <v>700</v>
      </c>
      <c r="J1424" s="13" t="s">
        <v>121</v>
      </c>
      <c r="K1424" s="14" t="n">
        <v>19689</v>
      </c>
      <c r="L1424" s="14" t="n">
        <v>7990</v>
      </c>
      <c r="M1424" s="14" t="n">
        <v>202</v>
      </c>
      <c r="N1424" s="11" t="n">
        <v>0.006</v>
      </c>
      <c r="O1424" s="11" t="n">
        <v>0.251</v>
      </c>
      <c r="P1424" s="11" t="n">
        <v>50.725</v>
      </c>
      <c r="Q1424" s="22" t="n">
        <f>M1424/H1424</f>
        <v>0.505</v>
      </c>
    </row>
    <row r="1425" ht="22.5" customHeight="1">
      <c r="A1425" s="31"/>
      <c r="B1425" s="33"/>
      <c r="C1425" s="12" t="n">
        <v>6439005</v>
      </c>
      <c r="D1425" s="12" t="s">
        <v>10</v>
      </c>
      <c r="E1425" s="12" t="s">
        <v>20</v>
      </c>
      <c r="F1425" s="12" t="s">
        <v>21</v>
      </c>
      <c r="G1425" s="20" t="n">
        <v>0.25</v>
      </c>
      <c r="H1425" s="12" t="n">
        <v>300</v>
      </c>
      <c r="I1425" s="20" t="n">
        <f>G1425*H1425*7</f>
        <v>525</v>
      </c>
      <c r="J1425" s="13" t="s">
        <v>121</v>
      </c>
      <c r="K1425" s="14" t="n">
        <v>87246</v>
      </c>
      <c r="L1425" s="14" t="n">
        <v>25150</v>
      </c>
      <c r="M1425" s="14" t="n">
        <v>95</v>
      </c>
      <c r="N1425" s="11" t="n">
        <v>0.0009</v>
      </c>
      <c r="O1425" s="11" t="n">
        <v>0.25</v>
      </c>
      <c r="P1425" s="11" t="n">
        <v>23.75</v>
      </c>
      <c r="Q1425" s="22" t="n">
        <f>M1425/H1425</f>
        <v>0.316666666666667</v>
      </c>
    </row>
    <row r="1426" ht="22.5" customHeight="1">
      <c r="A1426" s="31"/>
      <c r="B1426" s="33"/>
      <c r="C1426" s="12" t="n">
        <v>7203110</v>
      </c>
      <c r="D1426" s="12" t="s">
        <v>22</v>
      </c>
      <c r="E1426" s="12" t="s">
        <v>23</v>
      </c>
      <c r="F1426" s="12" t="s">
        <v>15</v>
      </c>
      <c r="G1426" s="20" t="n">
        <v>0.2</v>
      </c>
      <c r="H1426" s="12" t="n">
        <v>100</v>
      </c>
      <c r="I1426" s="20" t="n">
        <f>G1426*H1426*7</f>
        <v>140</v>
      </c>
      <c r="J1426" s="13" t="s">
        <v>121</v>
      </c>
      <c r="K1426" s="14" t="n">
        <v>13382</v>
      </c>
      <c r="L1426" s="14" t="n">
        <v>8689</v>
      </c>
      <c r="M1426" s="14" t="n">
        <v>6</v>
      </c>
      <c r="N1426" s="11" t="n">
        <v>0</v>
      </c>
      <c r="O1426" s="11" t="n">
        <v>0.2</v>
      </c>
      <c r="P1426" s="11" t="n">
        <v>1.2</v>
      </c>
      <c r="Q1426" s="22" t="n">
        <f>M1426/H1426</f>
        <v>0.06</v>
      </c>
    </row>
    <row r="1427" ht="22.5" customHeight="1">
      <c r="A1427" s="31"/>
      <c r="B1427" s="33"/>
      <c r="C1427" s="12" t="n">
        <v>7202934</v>
      </c>
      <c r="D1427" s="12" t="s">
        <v>22</v>
      </c>
      <c r="E1427" s="12" t="s">
        <v>24</v>
      </c>
      <c r="F1427" s="12" t="s">
        <v>15</v>
      </c>
      <c r="G1427" s="20" t="n">
        <v>0.35</v>
      </c>
      <c r="H1427" s="12" t="n">
        <v>200</v>
      </c>
      <c r="I1427" s="20" t="n">
        <f>G1427*H1427*7</f>
        <v>490</v>
      </c>
      <c r="J1427" s="13" t="s">
        <v>121</v>
      </c>
      <c r="K1427" s="14" t="n">
        <v>329416</v>
      </c>
      <c r="L1427" s="14" t="n">
        <v>197814</v>
      </c>
      <c r="M1427" s="14" t="n">
        <v>92</v>
      </c>
      <c r="N1427" s="11" t="n">
        <v>0</v>
      </c>
      <c r="O1427" s="11" t="n">
        <v>0.35</v>
      </c>
      <c r="P1427" s="11" t="n">
        <v>32.2</v>
      </c>
      <c r="Q1427" s="22" t="n">
        <f>M1427/H1427</f>
        <v>0.46</v>
      </c>
    </row>
    <row r="1428" ht="22.5" customHeight="1">
      <c r="A1428" s="31"/>
      <c r="B1428" s="33"/>
      <c r="C1428" s="12" t="n">
        <v>5847496</v>
      </c>
      <c r="D1428" s="12" t="s">
        <v>10</v>
      </c>
      <c r="E1428" s="12" t="s">
        <v>25</v>
      </c>
      <c r="F1428" s="12" t="s">
        <v>12</v>
      </c>
      <c r="G1428" s="20" t="n">
        <v>0.3</v>
      </c>
      <c r="H1428" s="12" t="n">
        <v>200</v>
      </c>
      <c r="I1428" s="20" t="n">
        <f>G1428*H1428*7</f>
        <v>420</v>
      </c>
      <c r="J1428" s="13" t="s">
        <v>121</v>
      </c>
      <c r="K1428" s="14" t="n">
        <v>5826</v>
      </c>
      <c r="L1428" s="14" t="n">
        <v>314</v>
      </c>
      <c r="M1428" s="14" t="n">
        <v>0</v>
      </c>
      <c r="N1428" s="11" t="n">
        <v>0</v>
      </c>
      <c r="O1428" s="11" t="n">
        <v>0</v>
      </c>
      <c r="P1428" s="11" t="n">
        <v>0.1428</v>
      </c>
      <c r="Q1428" s="22" t="n">
        <f>M1428/H1428</f>
        <v>0</v>
      </c>
    </row>
    <row r="1429" ht="22.5" customHeight="1">
      <c r="A1429" s="31"/>
      <c r="B1429" s="33"/>
      <c r="C1429" s="12" t="n">
        <v>7572369</v>
      </c>
      <c r="D1429" s="12" t="s">
        <v>10</v>
      </c>
      <c r="E1429" s="12" t="s">
        <v>25</v>
      </c>
      <c r="F1429" s="12" t="s">
        <v>15</v>
      </c>
      <c r="G1429" s="20" t="n">
        <v>0.3</v>
      </c>
      <c r="H1429" s="12" t="n">
        <v>400</v>
      </c>
      <c r="I1429" s="20" t="n">
        <f>G1429*H1429*7</f>
        <v>840</v>
      </c>
      <c r="J1429" s="13" t="s">
        <v>121</v>
      </c>
      <c r="K1429" s="14" t="n">
        <v>8688</v>
      </c>
      <c r="L1429" s="14" t="n">
        <v>2886</v>
      </c>
      <c r="M1429" s="14" t="n">
        <v>139</v>
      </c>
      <c r="N1429" s="11" t="n">
        <v>0.015</v>
      </c>
      <c r="O1429" s="11" t="n">
        <v>0.302</v>
      </c>
      <c r="P1429" s="11" t="n">
        <v>42.03</v>
      </c>
      <c r="Q1429" s="22" t="n">
        <f>M1429/H1429</f>
        <v>0.3475</v>
      </c>
    </row>
    <row r="1430" ht="22.5" customHeight="1">
      <c r="A1430" s="31"/>
      <c r="B1430" s="33"/>
      <c r="C1430" s="12" t="n">
        <v>8460883</v>
      </c>
      <c r="D1430" s="12" t="s">
        <v>16</v>
      </c>
      <c r="E1430" s="12" t="s">
        <v>11</v>
      </c>
      <c r="F1430" s="12" t="s">
        <v>15</v>
      </c>
      <c r="G1430" s="20" t="n">
        <v>0.14</v>
      </c>
      <c r="H1430" s="12" t="n">
        <v>1400</v>
      </c>
      <c r="I1430" s="20" t="n">
        <f>G1430*H1430*7</f>
        <v>1372</v>
      </c>
      <c r="J1430" s="13" t="s">
        <v>121</v>
      </c>
      <c r="K1430" s="14" t="n">
        <v>107057</v>
      </c>
      <c r="L1430" s="14" t="n">
        <v>38386</v>
      </c>
      <c r="M1430" s="14" t="n">
        <v>1229</v>
      </c>
      <c r="N1430" s="11" t="n">
        <v>0.005</v>
      </c>
      <c r="O1430" s="11" t="n">
        <v>0.141</v>
      </c>
      <c r="P1430" s="11" t="n">
        <v>173.222</v>
      </c>
      <c r="Q1430" s="22" t="n">
        <f>M1430/H1430</f>
        <v>0.877857142857143</v>
      </c>
    </row>
    <row r="1431" ht="22.5" customHeight="1">
      <c r="A1431" s="31"/>
      <c r="B1431" s="33"/>
      <c r="C1431" s="12" t="n">
        <v>8531973</v>
      </c>
      <c r="D1431" s="12" t="s">
        <v>16</v>
      </c>
      <c r="E1431" s="12" t="s">
        <v>18</v>
      </c>
      <c r="F1431" s="12" t="s">
        <v>26</v>
      </c>
      <c r="G1431" s="20" t="n">
        <v>0.45</v>
      </c>
      <c r="H1431" s="12" t="n">
        <v>150</v>
      </c>
      <c r="I1431" s="20" t="n">
        <f>G1431*H1431*7</f>
        <v>472.5</v>
      </c>
      <c r="J1431" s="13" t="s">
        <v>121</v>
      </c>
      <c r="K1431" s="14" t="n">
        <v>121433</v>
      </c>
      <c r="L1431" s="14" t="n">
        <v>448</v>
      </c>
      <c r="M1431" s="14" t="n">
        <v>4</v>
      </c>
      <c r="N1431" s="11" t="n">
        <v>0.02</v>
      </c>
      <c r="O1431" s="11" t="n">
        <v>1.7</v>
      </c>
      <c r="P1431" s="11" t="n">
        <v>6.79</v>
      </c>
      <c r="Q1431" s="22" t="n">
        <f>M1431/H1431</f>
        <v>0.0266666666666667</v>
      </c>
    </row>
    <row r="1432" ht="22.5" customHeight="1">
      <c r="A1432" s="31"/>
      <c r="B1432" s="33"/>
      <c r="C1432" s="12" t="n">
        <v>8156506</v>
      </c>
      <c r="D1432" s="12" t="s">
        <v>27</v>
      </c>
      <c r="E1432" s="12" t="s">
        <v>14</v>
      </c>
      <c r="F1432" s="12" t="s">
        <v>15</v>
      </c>
      <c r="G1432" s="20" t="n">
        <v>0.1</v>
      </c>
      <c r="H1432" s="12" t="n">
        <v>1000</v>
      </c>
      <c r="I1432" s="20" t="n">
        <f>G1432*H1432*7</f>
        <v>700</v>
      </c>
      <c r="J1432" s="13" t="s">
        <v>121</v>
      </c>
      <c r="K1432" s="14" t="n">
        <v>62504</v>
      </c>
      <c r="L1432" s="14" t="n">
        <v>23963</v>
      </c>
      <c r="M1432" s="14" t="n">
        <v>792</v>
      </c>
      <c r="N1432" s="11" t="n">
        <v>0.003</v>
      </c>
      <c r="O1432" s="11" t="n">
        <v>0.1</v>
      </c>
      <c r="P1432" s="11" t="n">
        <v>79.2</v>
      </c>
      <c r="Q1432" s="22" t="n">
        <f>M1432/H1432</f>
        <v>0.792</v>
      </c>
    </row>
    <row r="1433" ht="22.5" customHeight="1">
      <c r="A1433" s="31"/>
      <c r="B1433" s="33"/>
      <c r="C1433" s="12" t="n">
        <v>8819666</v>
      </c>
      <c r="D1433" s="12" t="s">
        <v>27</v>
      </c>
      <c r="E1433" s="12" t="s">
        <v>14</v>
      </c>
      <c r="F1433" s="12" t="s">
        <v>12</v>
      </c>
      <c r="G1433" s="20" t="n">
        <v>0.08</v>
      </c>
      <c r="H1433" s="12" t="n">
        <v>200</v>
      </c>
      <c r="I1433" s="20" t="n">
        <f>G1433*H1433*7</f>
        <v>112</v>
      </c>
      <c r="J1433" s="13" t="s">
        <v>121</v>
      </c>
      <c r="K1433" s="14" t="n">
        <v>10552</v>
      </c>
      <c r="L1433" s="14" t="n">
        <v>2094</v>
      </c>
      <c r="M1433" s="14" t="n">
        <v>199</v>
      </c>
      <c r="N1433" s="11" t="n">
        <v>0.009</v>
      </c>
      <c r="O1433" s="11" t="n">
        <v>0.1</v>
      </c>
      <c r="P1433" s="11" t="n">
        <v>19.8275</v>
      </c>
      <c r="Q1433" s="22" t="n">
        <f>M1433/H1433</f>
        <v>0.995</v>
      </c>
    </row>
    <row r="1434" ht="22.5" customHeight="1">
      <c r="A1434" s="31"/>
      <c r="B1434" s="33"/>
      <c r="C1434" s="12" t="n">
        <v>91410799</v>
      </c>
      <c r="D1434" s="12" t="s">
        <v>28</v>
      </c>
      <c r="E1434" s="12" t="s">
        <v>29</v>
      </c>
      <c r="F1434" s="12" t="s">
        <v>15</v>
      </c>
      <c r="G1434" s="20" t="n">
        <v>0.02</v>
      </c>
      <c r="H1434" s="12" t="n">
        <v>500</v>
      </c>
      <c r="I1434" s="20" t="n">
        <f>G1434*H1434*7</f>
        <v>70</v>
      </c>
      <c r="J1434" s="13" t="s">
        <v>121</v>
      </c>
      <c r="K1434" s="14" t="n">
        <v>132245</v>
      </c>
      <c r="L1434" s="14" t="n">
        <v>27718</v>
      </c>
      <c r="M1434" s="14" t="n">
        <v>500</v>
      </c>
      <c r="N1434" s="11" t="n">
        <v>0</v>
      </c>
      <c r="O1434" s="11" t="n">
        <v>0.02</v>
      </c>
      <c r="P1434" s="11" t="n">
        <v>10</v>
      </c>
      <c r="Q1434" s="22" t="n">
        <f>M1434/H1434</f>
        <v>1</v>
      </c>
    </row>
    <row r="1435" ht="22.5" customHeight="1">
      <c r="A1435" s="31"/>
      <c r="B1435" s="33"/>
      <c r="C1435" s="12" t="n">
        <v>7872826</v>
      </c>
      <c r="D1435" s="12" t="s">
        <v>30</v>
      </c>
      <c r="E1435" s="12" t="s">
        <v>14</v>
      </c>
      <c r="F1435" s="12" t="s">
        <v>15</v>
      </c>
      <c r="G1435" s="20" t="n">
        <v>0.48</v>
      </c>
      <c r="H1435" s="12" t="n">
        <v>400</v>
      </c>
      <c r="I1435" s="20" t="n">
        <f>G1435*H1435*7</f>
        <v>1344</v>
      </c>
      <c r="J1435" s="13" t="s">
        <v>121</v>
      </c>
      <c r="K1435" s="14" t="n">
        <v>46570</v>
      </c>
      <c r="L1435" s="14" t="n">
        <v>10542</v>
      </c>
      <c r="M1435" s="14" t="n">
        <v>134</v>
      </c>
      <c r="N1435" s="11" t="n">
        <v>0.006</v>
      </c>
      <c r="O1435" s="11" t="n">
        <v>0.491</v>
      </c>
      <c r="P1435" s="11" t="n">
        <v>65.736</v>
      </c>
      <c r="Q1435" s="22" t="n">
        <f>M1435/H1435</f>
        <v>0.335</v>
      </c>
    </row>
    <row r="1436" ht="22.5" customHeight="1">
      <c r="A1436" s="31"/>
      <c r="B1436" s="33"/>
      <c r="C1436" s="12" t="n">
        <v>9311355</v>
      </c>
      <c r="D1436" s="12" t="s">
        <v>31</v>
      </c>
      <c r="E1436" s="12" t="s">
        <v>14</v>
      </c>
      <c r="F1436" s="12" t="s">
        <v>15</v>
      </c>
      <c r="G1436" s="20" t="n">
        <v>0.15</v>
      </c>
      <c r="H1436" s="12" t="n">
        <v>20</v>
      </c>
      <c r="I1436" s="20" t="n">
        <f>G1436*H1436*7</f>
        <v>21</v>
      </c>
      <c r="J1436" s="13" t="s">
        <v>121</v>
      </c>
      <c r="K1436" s="14" t="n">
        <v>7042</v>
      </c>
      <c r="L1436" s="14" t="n">
        <v>1989</v>
      </c>
      <c r="M1436" s="14" t="n">
        <v>20</v>
      </c>
      <c r="N1436" s="11" t="n">
        <v>0.002</v>
      </c>
      <c r="O1436" s="11" t="n">
        <v>0.15</v>
      </c>
      <c r="P1436" s="11" t="n">
        <v>3</v>
      </c>
      <c r="Q1436" s="22" t="n">
        <f>M1436/H1436</f>
        <v>1</v>
      </c>
    </row>
    <row r="1437" ht="22.5" customHeight="1">
      <c r="A1437" s="31"/>
      <c r="B1437" s="33"/>
      <c r="C1437" s="12" t="n">
        <v>10210818</v>
      </c>
      <c r="D1437" s="12" t="s">
        <v>27</v>
      </c>
      <c r="E1437" s="12" t="s">
        <v>14</v>
      </c>
      <c r="F1437" s="12" t="s">
        <v>26</v>
      </c>
      <c r="G1437" s="20" t="n">
        <v>0.2</v>
      </c>
      <c r="H1437" s="12" t="n">
        <v>100</v>
      </c>
      <c r="I1437" s="20" t="n">
        <f>G1437*H1437*7</f>
        <v>140</v>
      </c>
      <c r="J1437" s="13" t="s">
        <v>121</v>
      </c>
      <c r="K1437" s="14" t="n">
        <v>86062</v>
      </c>
      <c r="L1437" s="14" t="n">
        <v>363</v>
      </c>
      <c r="M1437" s="14" t="n">
        <v>67</v>
      </c>
      <c r="N1437" s="11" t="n">
        <v>0.02</v>
      </c>
      <c r="O1437" s="11" t="n">
        <v>0.13</v>
      </c>
      <c r="P1437" s="11" t="n">
        <v>8.88</v>
      </c>
      <c r="Q1437" s="22" t="n">
        <f>M1437/H1437</f>
        <v>0.67</v>
      </c>
    </row>
    <row r="1438" ht="22.5" customHeight="1">
      <c r="A1438" s="31"/>
      <c r="B1438" s="33"/>
      <c r="C1438" s="12" t="n">
        <v>10501490</v>
      </c>
      <c r="D1438" s="12" t="s">
        <v>13</v>
      </c>
      <c r="E1438" s="12" t="s">
        <v>14</v>
      </c>
      <c r="F1438" s="12" t="s">
        <v>15</v>
      </c>
      <c r="G1438" s="20" t="n">
        <v>0.15</v>
      </c>
      <c r="H1438" s="12" t="n">
        <v>100</v>
      </c>
      <c r="I1438" s="20" t="n">
        <f>G1438*H1438*7</f>
        <v>105</v>
      </c>
      <c r="J1438" s="13" t="s">
        <v>121</v>
      </c>
      <c r="K1438" s="14" t="n">
        <v>781</v>
      </c>
      <c r="L1438" s="14" t="n">
        <v>384</v>
      </c>
      <c r="M1438" s="14" t="n">
        <v>7</v>
      </c>
      <c r="N1438" s="11" t="n">
        <v>0.002</v>
      </c>
      <c r="O1438" s="11" t="n">
        <v>0.13</v>
      </c>
      <c r="P1438" s="11" t="n">
        <v>0.91</v>
      </c>
      <c r="Q1438" s="22" t="n">
        <f>M1438/H1438</f>
        <v>0.07</v>
      </c>
    </row>
    <row r="1439" ht="22.5" customHeight="1">
      <c r="A1439" s="31"/>
      <c r="B1439" s="33"/>
      <c r="C1439" s="52" t="n">
        <v>10912510</v>
      </c>
      <c r="D1439" s="12" t="s">
        <v>10</v>
      </c>
      <c r="E1439" s="12" t="s">
        <v>11</v>
      </c>
      <c r="F1439" s="12" t="s">
        <v>32</v>
      </c>
      <c r="G1439" s="20" t="n">
        <v>0.17</v>
      </c>
      <c r="H1439" s="12" t="n">
        <v>1500</v>
      </c>
      <c r="I1439" s="20" t="n">
        <f>G1439*H1439*7</f>
        <v>1785</v>
      </c>
      <c r="J1439" s="13" t="s">
        <v>121</v>
      </c>
      <c r="K1439" s="14" t="n">
        <v>82125</v>
      </c>
      <c r="L1439" s="14" t="n">
        <v>18371</v>
      </c>
      <c r="M1439" s="14" t="n">
        <v>650</v>
      </c>
      <c r="N1439" s="11" t="n">
        <v>0.01</v>
      </c>
      <c r="O1439" s="11" t="n">
        <v>0.23</v>
      </c>
      <c r="P1439" s="11" t="n">
        <v>148.91</v>
      </c>
      <c r="Q1439" s="22" t="n">
        <f>M1439/H1439</f>
        <v>0.433333333333333</v>
      </c>
    </row>
    <row r="1440" ht="22.5" customHeight="1">
      <c r="A1440" s="31"/>
      <c r="B1440" s="33"/>
      <c r="C1440" s="52" t="n">
        <v>11080098</v>
      </c>
      <c r="D1440" s="12" t="s">
        <v>22</v>
      </c>
      <c r="E1440" s="12" t="s">
        <v>24</v>
      </c>
      <c r="F1440" s="12" t="s">
        <v>15</v>
      </c>
      <c r="G1440" s="20" t="n">
        <v>0.6</v>
      </c>
      <c r="H1440" s="12" t="n">
        <v>100</v>
      </c>
      <c r="I1440" s="20" t="n">
        <f>G1440*H1440*7</f>
        <v>420</v>
      </c>
      <c r="J1440" s="13" t="s">
        <v>121</v>
      </c>
      <c r="K1440" s="14" t="n">
        <v>877</v>
      </c>
      <c r="L1440" s="14" t="n">
        <v>457</v>
      </c>
      <c r="M1440" s="14" t="n">
        <v>4</v>
      </c>
      <c r="N1440" s="11" t="n">
        <v>0.005</v>
      </c>
      <c r="O1440" s="11" t="n">
        <v>0.6</v>
      </c>
      <c r="P1440" s="11" t="n">
        <v>2.4</v>
      </c>
      <c r="Q1440" s="22" t="n">
        <f>M1440/H1440</f>
        <v>0.04</v>
      </c>
    </row>
    <row r="1441" ht="22.5" customHeight="1">
      <c r="A1441" s="31"/>
      <c r="B1441" s="33"/>
      <c r="C1441" s="52" t="n">
        <v>91540124</v>
      </c>
      <c r="D1441" s="12" t="s">
        <v>33</v>
      </c>
      <c r="E1441" s="12" t="s">
        <v>34</v>
      </c>
      <c r="F1441" s="12" t="s">
        <v>12</v>
      </c>
      <c r="G1441" s="20" t="n">
        <v>0.5</v>
      </c>
      <c r="H1441" s="12" t="n">
        <v>50</v>
      </c>
      <c r="I1441" s="20" t="n">
        <f>G1441*H1441*7</f>
        <v>175</v>
      </c>
      <c r="J1441" s="13" t="s">
        <v>121</v>
      </c>
      <c r="K1441" s="14" t="n">
        <v>1716</v>
      </c>
      <c r="L1441" s="14" t="n">
        <v>578</v>
      </c>
      <c r="M1441" s="14" t="n">
        <v>26</v>
      </c>
      <c r="N1441" s="11" t="n">
        <v>0.026</v>
      </c>
      <c r="O1441" s="11" t="n">
        <v>0.584</v>
      </c>
      <c r="P1441" s="11" t="n">
        <v>15.1883</v>
      </c>
      <c r="Q1441" s="22" t="n">
        <f>M1441/H1441</f>
        <v>0.52</v>
      </c>
    </row>
    <row r="1442" ht="22.5" customHeight="1">
      <c r="A1442" s="31"/>
      <c r="B1442" s="33"/>
      <c r="C1442" s="52" t="n">
        <v>91548042</v>
      </c>
      <c r="D1442" s="12" t="s">
        <v>13</v>
      </c>
      <c r="E1442" s="12" t="s">
        <v>14</v>
      </c>
      <c r="F1442" s="12" t="s">
        <v>12</v>
      </c>
      <c r="G1442" s="20" t="n">
        <v>0.3</v>
      </c>
      <c r="H1442" s="12" t="n">
        <v>50</v>
      </c>
      <c r="I1442" s="20" t="n">
        <f>G1442*H1442*7</f>
        <v>105</v>
      </c>
      <c r="J1442" s="13" t="s">
        <v>121</v>
      </c>
      <c r="K1442" s="14" t="n">
        <v>7185</v>
      </c>
      <c r="L1442" s="14" t="n">
        <v>106</v>
      </c>
      <c r="M1442" s="14" t="n">
        <v>1</v>
      </c>
      <c r="N1442" s="11" t="n">
        <v>0</v>
      </c>
      <c r="O1442" s="11" t="n">
        <v>0.1169</v>
      </c>
      <c r="P1442" s="11" t="n">
        <v>0.1169</v>
      </c>
      <c r="Q1442" s="22" t="n">
        <f>M1442/H1442</f>
        <v>0.02</v>
      </c>
    </row>
    <row r="1443" ht="22.5" customHeight="1">
      <c r="A1443" s="31"/>
      <c r="B1443" s="33"/>
      <c r="C1443" s="52" t="n">
        <v>91548043</v>
      </c>
      <c r="D1443" s="12" t="s">
        <v>28</v>
      </c>
      <c r="E1443" s="12" t="s">
        <v>36</v>
      </c>
      <c r="F1443" s="12" t="s">
        <v>15</v>
      </c>
      <c r="G1443" s="20" t="n">
        <v>0.1</v>
      </c>
      <c r="H1443" s="12" t="n">
        <v>200</v>
      </c>
      <c r="I1443" s="20" t="n">
        <f>G1443*H1443*7</f>
        <v>140</v>
      </c>
      <c r="J1443" s="13" t="s">
        <v>121</v>
      </c>
      <c r="K1443" s="14" t="n">
        <v>20297</v>
      </c>
      <c r="L1443" s="14" t="n">
        <v>10034</v>
      </c>
      <c r="M1443" s="14" t="n">
        <v>222</v>
      </c>
      <c r="N1443" s="11" t="n">
        <v>0.002</v>
      </c>
      <c r="O1443" s="11" t="n">
        <v>0.1</v>
      </c>
      <c r="P1443" s="11" t="n">
        <v>22.2</v>
      </c>
      <c r="Q1443" s="22" t="n">
        <f>M1443/H1443</f>
        <v>1.11</v>
      </c>
    </row>
    <row r="1444" ht="22.5" customHeight="1">
      <c r="A1444" s="31"/>
      <c r="B1444" s="33"/>
      <c r="C1444" s="52" t="n">
        <v>11715627</v>
      </c>
      <c r="D1444" s="12" t="s">
        <v>31</v>
      </c>
      <c r="E1444" s="12" t="s">
        <v>14</v>
      </c>
      <c r="F1444" s="12" t="s">
        <v>15</v>
      </c>
      <c r="G1444" s="20" t="n">
        <v>0.4</v>
      </c>
      <c r="H1444" s="12" t="n">
        <v>100</v>
      </c>
      <c r="I1444" s="20" t="n">
        <f>G1444*H1444*7</f>
        <v>280</v>
      </c>
      <c r="J1444" s="13" t="s">
        <v>121</v>
      </c>
      <c r="K1444" s="14" t="n">
        <v>56</v>
      </c>
      <c r="L1444" s="14" t="n">
        <v>4</v>
      </c>
      <c r="M1444" s="14" t="n">
        <v>0</v>
      </c>
      <c r="N1444" s="11" t="n">
        <v>0</v>
      </c>
      <c r="O1444" s="11" t="n">
        <v>0</v>
      </c>
      <c r="P1444" s="11" t="n">
        <v>0</v>
      </c>
      <c r="Q1444" s="22" t="n">
        <f>M1444/H1444</f>
        <v>0</v>
      </c>
    </row>
    <row r="1445" ht="22.5" customHeight="1">
      <c r="A1445" s="31"/>
      <c r="B1445" s="33"/>
      <c r="C1445" s="52" t="n">
        <v>11715655</v>
      </c>
      <c r="D1445" s="12" t="s">
        <v>16</v>
      </c>
      <c r="E1445" s="12" t="s">
        <v>11</v>
      </c>
      <c r="F1445" s="12" t="s">
        <v>15</v>
      </c>
      <c r="G1445" s="20" t="n">
        <v>0.15</v>
      </c>
      <c r="H1445" s="12" t="n">
        <v>100</v>
      </c>
      <c r="I1445" s="20" t="n">
        <f>G1445*H1445*7</f>
        <v>105</v>
      </c>
      <c r="J1445" s="13" t="s">
        <v>121</v>
      </c>
      <c r="K1445" s="14" t="n">
        <v>282</v>
      </c>
      <c r="L1445" s="14" t="n">
        <v>2</v>
      </c>
      <c r="M1445" s="14" t="n">
        <v>0</v>
      </c>
      <c r="N1445" s="11" t="n">
        <v>0</v>
      </c>
      <c r="O1445" s="11" t="n">
        <v>0</v>
      </c>
      <c r="P1445" s="11" t="n">
        <v>0</v>
      </c>
      <c r="Q1445" s="22" t="n">
        <f>M1445/H1445</f>
        <v>0</v>
      </c>
    </row>
    <row r="1446" ht="22.5" customHeight="1">
      <c r="A1446" s="31"/>
      <c r="B1446" s="33"/>
      <c r="C1446" s="52" t="n">
        <v>11715811</v>
      </c>
      <c r="D1446" s="12" t="s">
        <v>16</v>
      </c>
      <c r="E1446" s="12" t="s">
        <v>17</v>
      </c>
      <c r="F1446" s="12" t="s">
        <v>15</v>
      </c>
      <c r="G1446" s="20" t="n">
        <v>0.17</v>
      </c>
      <c r="H1446" s="12" t="n">
        <v>100</v>
      </c>
      <c r="I1446" s="20" t="n">
        <f>G1446*H1446*7</f>
        <v>119</v>
      </c>
      <c r="J1446" s="13" t="s">
        <v>121</v>
      </c>
      <c r="K1446" s="14" t="n">
        <v>231</v>
      </c>
      <c r="L1446" s="14" t="n">
        <v>10</v>
      </c>
      <c r="M1446" s="14" t="n">
        <v>0</v>
      </c>
      <c r="N1446" s="11" t="n">
        <v>0</v>
      </c>
      <c r="O1446" s="11" t="n">
        <v>0</v>
      </c>
      <c r="P1446" s="11" t="n">
        <v>0</v>
      </c>
      <c r="Q1446" s="22" t="n">
        <f>M1446/H1446</f>
        <v>0</v>
      </c>
    </row>
    <row r="1447" ht="22.5" customHeight="1">
      <c r="A1447" s="31"/>
      <c r="B1447" s="33"/>
      <c r="C1447" s="52" t="n">
        <v>11729927</v>
      </c>
      <c r="D1447" s="12" t="s">
        <v>10</v>
      </c>
      <c r="E1447" s="12" t="s">
        <v>20</v>
      </c>
      <c r="F1447" s="12" t="s">
        <v>15</v>
      </c>
      <c r="G1447" s="20" t="n">
        <v>0.25</v>
      </c>
      <c r="H1447" s="12" t="n">
        <v>100</v>
      </c>
      <c r="I1447" s="20" t="n">
        <f>G1447*H1447*7</f>
        <v>175</v>
      </c>
      <c r="J1447" s="13" t="s">
        <v>121</v>
      </c>
      <c r="K1447" s="14" t="n">
        <v>423</v>
      </c>
      <c r="L1447" s="14" t="n">
        <v>18</v>
      </c>
      <c r="M1447" s="14" t="n">
        <v>0</v>
      </c>
      <c r="N1447" s="11" t="n">
        <v>0</v>
      </c>
      <c r="O1447" s="11" t="n">
        <v>0</v>
      </c>
      <c r="P1447" s="11" t="n">
        <v>0</v>
      </c>
      <c r="Q1447" s="22" t="n">
        <f>M1447/H1447</f>
        <v>0</v>
      </c>
    </row>
    <row r="1448" ht="22.5" customHeight="1">
      <c r="A1448" s="31"/>
      <c r="B1448" s="33"/>
      <c r="C1448" s="52" t="n">
        <v>11729820</v>
      </c>
      <c r="D1448" s="12" t="s">
        <v>10</v>
      </c>
      <c r="E1448" s="12" t="s">
        <v>25</v>
      </c>
      <c r="F1448" s="12" t="s">
        <v>15</v>
      </c>
      <c r="G1448" s="20" t="n">
        <v>0.3</v>
      </c>
      <c r="H1448" s="12" t="n">
        <v>100</v>
      </c>
      <c r="I1448" s="20" t="n">
        <f>G1448*H1448*7</f>
        <v>210</v>
      </c>
      <c r="J1448" s="13" t="s">
        <v>121</v>
      </c>
      <c r="K1448" s="14" t="n">
        <v>16</v>
      </c>
      <c r="L1448" s="14" t="n">
        <v>3</v>
      </c>
      <c r="M1448" s="14" t="n">
        <v>0</v>
      </c>
      <c r="N1448" s="11" t="n">
        <v>0</v>
      </c>
      <c r="O1448" s="11" t="n">
        <v>0</v>
      </c>
      <c r="P1448" s="11" t="n">
        <v>0</v>
      </c>
      <c r="Q1448" s="22" t="n">
        <f>M1448/H1448</f>
        <v>0</v>
      </c>
    </row>
    <row r="1449" ht="22.5" customHeight="1">
      <c r="A1449" s="31"/>
      <c r="B1449" s="33"/>
      <c r="C1449" s="52" t="n">
        <v>11729830</v>
      </c>
      <c r="D1449" s="12" t="s">
        <v>10</v>
      </c>
      <c r="E1449" s="12" t="s">
        <v>11</v>
      </c>
      <c r="F1449" s="12" t="s">
        <v>12</v>
      </c>
      <c r="G1449" s="20" t="n">
        <v>0.17</v>
      </c>
      <c r="H1449" s="12" t="n">
        <v>100</v>
      </c>
      <c r="I1449" s="20" t="n">
        <f>G1449*H1449*7</f>
        <v>119</v>
      </c>
      <c r="J1449" s="13" t="s">
        <v>121</v>
      </c>
      <c r="K1449" s="14" t="n">
        <v>18</v>
      </c>
      <c r="L1449" s="14" t="n">
        <v>3</v>
      </c>
      <c r="M1449" s="14" t="n">
        <v>0</v>
      </c>
      <c r="N1449" s="11" t="n">
        <v>0</v>
      </c>
      <c r="O1449" s="11" t="n">
        <v>0</v>
      </c>
      <c r="P1449" s="11" t="n">
        <v>0.0045</v>
      </c>
      <c r="Q1449" s="22" t="n">
        <f>M1449/H1449</f>
        <v>0</v>
      </c>
    </row>
    <row r="1450" ht="22.5" customHeight="1">
      <c r="A1450" s="31"/>
      <c r="B1450" s="33"/>
      <c r="C1450" s="52" t="n">
        <v>11892329</v>
      </c>
      <c r="D1450" s="12" t="s">
        <v>10</v>
      </c>
      <c r="E1450" s="12" t="s">
        <v>11</v>
      </c>
      <c r="F1450" s="12" t="s">
        <v>15</v>
      </c>
      <c r="G1450" s="20" t="n">
        <v>0.25</v>
      </c>
      <c r="H1450" s="12" t="n">
        <v>500</v>
      </c>
      <c r="I1450" s="20" t="n">
        <f>G1450*H1450*7</f>
        <v>875</v>
      </c>
      <c r="J1450" s="13" t="s">
        <v>121</v>
      </c>
      <c r="K1450" s="14" t="n">
        <v>33739</v>
      </c>
      <c r="L1450" s="14" t="n">
        <v>11774</v>
      </c>
      <c r="M1450" s="14" t="n">
        <v>498</v>
      </c>
      <c r="N1450" s="11" t="n">
        <v>0.009</v>
      </c>
      <c r="O1450" s="11" t="n">
        <v>0.22</v>
      </c>
      <c r="P1450" s="11" t="n">
        <v>109.52</v>
      </c>
      <c r="Q1450" s="22" t="n">
        <f>M1450/H1450</f>
        <v>0.996</v>
      </c>
    </row>
    <row r="1451" ht="22.5" customHeight="1">
      <c r="A1451" s="31"/>
      <c r="B1451" s="33"/>
      <c r="C1451" s="52" t="n">
        <v>91557161</v>
      </c>
      <c r="D1451" s="12" t="s">
        <v>86</v>
      </c>
      <c r="E1451" s="12" t="s">
        <v>14</v>
      </c>
      <c r="F1451" s="12" t="s">
        <v>12</v>
      </c>
      <c r="G1451" s="20" t="n">
        <v>0.7</v>
      </c>
      <c r="H1451" s="12" t="n">
        <v>50</v>
      </c>
      <c r="I1451" s="20" t="n">
        <f>G1451*H1451*7</f>
        <v>245</v>
      </c>
      <c r="J1451" s="13" t="s">
        <v>121</v>
      </c>
      <c r="K1451" s="14" t="n">
        <v>1468</v>
      </c>
      <c r="L1451" s="14" t="n">
        <v>1</v>
      </c>
      <c r="M1451" s="14" t="n">
        <v>0</v>
      </c>
      <c r="N1451" s="11" t="n">
        <v>0</v>
      </c>
      <c r="O1451" s="11" t="n">
        <v>0</v>
      </c>
      <c r="P1451" s="11" t="n">
        <v>0</v>
      </c>
      <c r="Q1451" s="22" t="n">
        <f>M1451/H1451</f>
        <v>0</v>
      </c>
    </row>
    <row r="1452" ht="22.5" customHeight="1">
      <c r="A1452" s="31"/>
      <c r="B1452" s="33"/>
      <c r="C1452" s="52" t="n">
        <v>91557162</v>
      </c>
      <c r="D1452" s="12" t="s">
        <v>35</v>
      </c>
      <c r="E1452" s="12" t="s">
        <v>14</v>
      </c>
      <c r="F1452" s="12" t="s">
        <v>12</v>
      </c>
      <c r="G1452" s="20" t="n">
        <v>0.2</v>
      </c>
      <c r="H1452" s="12" t="n">
        <v>333</v>
      </c>
      <c r="I1452" s="20" t="n">
        <f>G1452*H1452*7</f>
        <v>466.2</v>
      </c>
      <c r="J1452" s="13" t="s">
        <v>121</v>
      </c>
      <c r="K1452" s="14" t="n">
        <v>857</v>
      </c>
      <c r="L1452" s="14" t="n">
        <v>2</v>
      </c>
      <c r="M1452" s="14" t="n">
        <v>0</v>
      </c>
      <c r="N1452" s="11" t="n">
        <v>0</v>
      </c>
      <c r="O1452" s="11" t="n">
        <v>0</v>
      </c>
      <c r="P1452" s="11" t="n">
        <v>0.0005</v>
      </c>
      <c r="Q1452" s="22" t="n">
        <f>M1452/H1452</f>
        <v>0</v>
      </c>
    </row>
    <row r="1453" ht="22.5" customHeight="1">
      <c r="A1453" s="31"/>
      <c r="B1453" s="33"/>
      <c r="C1453" s="52" t="n">
        <v>91560708</v>
      </c>
      <c r="D1453" s="12" t="s">
        <v>28</v>
      </c>
      <c r="E1453" s="12" t="s">
        <v>36</v>
      </c>
      <c r="F1453" s="12" t="s">
        <v>15</v>
      </c>
      <c r="G1453" s="20" t="n">
        <v>0.09</v>
      </c>
      <c r="H1453" s="12" t="n">
        <v>800</v>
      </c>
      <c r="I1453" s="20" t="n">
        <f>G1453*H1453*7</f>
        <v>504</v>
      </c>
      <c r="J1453" s="13" t="s">
        <v>121</v>
      </c>
      <c r="K1453" s="14" t="n">
        <v>16491</v>
      </c>
      <c r="L1453" s="14" t="n">
        <v>4901</v>
      </c>
      <c r="M1453" s="14" t="n">
        <v>134</v>
      </c>
      <c r="N1453" s="11" t="n">
        <v>0.002</v>
      </c>
      <c r="O1453" s="11" t="n">
        <v>0.09</v>
      </c>
      <c r="P1453" s="11" t="n">
        <v>12.06</v>
      </c>
      <c r="Q1453" s="22" t="n">
        <f>M1453/H1453</f>
        <v>0.1675</v>
      </c>
    </row>
    <row r="1454" ht="22.5" customHeight="1">
      <c r="A1454" s="31"/>
      <c r="B1454" s="33"/>
      <c r="C1454" s="52" t="n">
        <v>91560709</v>
      </c>
      <c r="D1454" s="12" t="s">
        <v>28</v>
      </c>
      <c r="E1454" s="12" t="s">
        <v>37</v>
      </c>
      <c r="F1454" s="12" t="s">
        <v>15</v>
      </c>
      <c r="G1454" s="20" t="n">
        <v>0.06</v>
      </c>
      <c r="H1454" s="12" t="n">
        <v>500</v>
      </c>
      <c r="I1454" s="20" t="n">
        <f>G1454*H1454*7</f>
        <v>210</v>
      </c>
      <c r="J1454" s="13" t="s">
        <v>121</v>
      </c>
      <c r="K1454" s="14" t="n">
        <v>41195</v>
      </c>
      <c r="L1454" s="14" t="n">
        <v>24762</v>
      </c>
      <c r="M1454" s="14" t="n">
        <v>500</v>
      </c>
      <c r="N1454" s="11" t="n">
        <v>0.001</v>
      </c>
      <c r="O1454" s="11" t="n">
        <v>0.06</v>
      </c>
      <c r="P1454" s="11" t="n">
        <v>30</v>
      </c>
      <c r="Q1454" s="22" t="n">
        <f>M1454/H1454</f>
        <v>1</v>
      </c>
    </row>
    <row r="1455" ht="22.5" customHeight="1">
      <c r="A1455" s="31"/>
      <c r="B1455" s="33"/>
      <c r="C1455" s="52" t="n">
        <v>12064281</v>
      </c>
      <c r="D1455" s="12" t="s">
        <v>16</v>
      </c>
      <c r="E1455" s="12" t="s">
        <v>18</v>
      </c>
      <c r="F1455" s="12" t="s">
        <v>15</v>
      </c>
      <c r="G1455" s="20" t="n">
        <v>0.7</v>
      </c>
      <c r="H1455" s="12" t="n">
        <v>100</v>
      </c>
      <c r="I1455" s="20" t="n">
        <f>G1455*H1455*7</f>
        <v>490</v>
      </c>
      <c r="J1455" s="13" t="s">
        <v>121</v>
      </c>
      <c r="K1455" s="14" t="n">
        <v>5004</v>
      </c>
      <c r="L1455" s="14" t="n">
        <v>9</v>
      </c>
      <c r="M1455" s="14" t="n">
        <v>0</v>
      </c>
      <c r="N1455" s="11" t="n">
        <v>0</v>
      </c>
      <c r="O1455" s="11" t="n">
        <v>0</v>
      </c>
      <c r="P1455" s="11" t="n">
        <v>0</v>
      </c>
      <c r="Q1455" s="22" t="n">
        <f>M1455/H1455</f>
        <v>0</v>
      </c>
    </row>
    <row r="1456" ht="22.5" customHeight="1">
      <c r="A1456" s="31"/>
      <c r="B1456" s="29"/>
      <c r="C1456" s="52" t="n">
        <v>11987622</v>
      </c>
      <c r="D1456" s="12" t="s">
        <v>10</v>
      </c>
      <c r="E1456" s="12" t="s">
        <v>11</v>
      </c>
      <c r="F1456" s="12" t="s">
        <v>32</v>
      </c>
      <c r="G1456" s="20" t="n">
        <v>0.23</v>
      </c>
      <c r="H1456" s="12" t="n">
        <v>200</v>
      </c>
      <c r="I1456" s="20" t="n">
        <f>G1456*H1456*7</f>
        <v>322</v>
      </c>
      <c r="J1456" s="13" t="s">
        <v>121</v>
      </c>
      <c r="K1456" s="14" t="n">
        <v>31660</v>
      </c>
      <c r="L1456" s="14" t="n">
        <v>2223</v>
      </c>
      <c r="M1456" s="14" t="n">
        <v>4</v>
      </c>
      <c r="N1456" s="11" t="n">
        <v>0</v>
      </c>
      <c r="O1456" s="11" t="n">
        <v>1.26</v>
      </c>
      <c r="P1456" s="11" t="n">
        <v>5.04</v>
      </c>
      <c r="Q1456" s="22" t="n">
        <f>M1456/H1456</f>
        <v>0.02</v>
      </c>
    </row>
    <row r="1457" ht="22.5" customHeight="1">
      <c r="A1457" s="31"/>
      <c r="B1457" s="50" t="s">
        <v>122</v>
      </c>
      <c r="C1457" s="12" t="n">
        <v>6061077</v>
      </c>
      <c r="D1457" s="12" t="s">
        <v>38</v>
      </c>
      <c r="E1457" s="12" t="s">
        <v>14</v>
      </c>
      <c r="F1457" s="12" t="s">
        <v>15</v>
      </c>
      <c r="G1457" s="20" t="n">
        <v>2</v>
      </c>
      <c r="H1457" s="12" t="n">
        <v>20</v>
      </c>
      <c r="I1457" s="20" t="n">
        <f>G1457*H1457*7</f>
        <v>280</v>
      </c>
      <c r="J1457" s="13" t="s">
        <v>121</v>
      </c>
      <c r="K1457" s="16" t="n">
        <v>41747</v>
      </c>
      <c r="L1457" s="14" t="n">
        <v>177</v>
      </c>
      <c r="M1457" s="14" t="n">
        <v>3</v>
      </c>
      <c r="N1457" s="11" t="n">
        <v>0.009</v>
      </c>
      <c r="O1457" s="11" t="n">
        <v>0.542</v>
      </c>
      <c r="P1457" s="11" t="n">
        <v>1.626</v>
      </c>
      <c r="Q1457" s="22" t="n">
        <f>M1457/H1457</f>
        <v>0.15</v>
      </c>
    </row>
    <row r="1458" ht="22.5" customHeight="1">
      <c r="A1458" s="31"/>
      <c r="B1458" s="19"/>
      <c r="C1458" s="12" t="n">
        <v>6607117</v>
      </c>
      <c r="D1458" s="12" t="s">
        <v>38</v>
      </c>
      <c r="E1458" s="12" t="s">
        <v>14</v>
      </c>
      <c r="F1458" s="12" t="s">
        <v>15</v>
      </c>
      <c r="G1458" s="20" t="n">
        <v>2</v>
      </c>
      <c r="H1458" s="12" t="n">
        <v>300</v>
      </c>
      <c r="I1458" s="20" t="n">
        <f>G1458*H1458*7</f>
        <v>4200</v>
      </c>
      <c r="J1458" s="13" t="s">
        <v>121</v>
      </c>
      <c r="K1458" s="16" t="n">
        <v>14916</v>
      </c>
      <c r="L1458" s="14" t="n">
        <v>2119</v>
      </c>
      <c r="M1458" s="14" t="n">
        <v>168</v>
      </c>
      <c r="N1458" s="11" t="n">
        <v>0.045</v>
      </c>
      <c r="O1458" s="11" t="n">
        <v>0.572</v>
      </c>
      <c r="P1458" s="11" t="n">
        <v>96.16</v>
      </c>
      <c r="Q1458" s="22" t="n">
        <f>M1458/H1458</f>
        <v>0.56</v>
      </c>
    </row>
    <row r="1459" ht="22.5" customHeight="1">
      <c r="A1459" s="31"/>
      <c r="B1459" s="19"/>
      <c r="C1459" s="12" t="n">
        <v>5497580</v>
      </c>
      <c r="D1459" s="12" t="s">
        <v>28</v>
      </c>
      <c r="E1459" s="12" t="s">
        <v>17</v>
      </c>
      <c r="F1459" s="12" t="s">
        <v>15</v>
      </c>
      <c r="G1459" s="20" t="n">
        <v>0.28</v>
      </c>
      <c r="H1459" s="12" t="n">
        <v>1300</v>
      </c>
      <c r="I1459" s="20" t="n">
        <f>G1459*H1459*7</f>
        <v>2548</v>
      </c>
      <c r="J1459" s="13" t="s">
        <v>121</v>
      </c>
      <c r="K1459" s="16" t="n">
        <v>348018</v>
      </c>
      <c r="L1459" s="14" t="n">
        <v>100750</v>
      </c>
      <c r="M1459" s="14" t="n">
        <v>1344</v>
      </c>
      <c r="N1459" s="11" t="n">
        <v>0.003</v>
      </c>
      <c r="O1459" s="11" t="n">
        <v>0.253</v>
      </c>
      <c r="P1459" s="11" t="n">
        <v>340.458</v>
      </c>
      <c r="Q1459" s="22" t="n">
        <f>M1459/H1459</f>
        <v>1.03384615384615</v>
      </c>
    </row>
    <row r="1460" ht="22.5" customHeight="1">
      <c r="A1460" s="31"/>
      <c r="B1460" s="19"/>
      <c r="C1460" s="12" t="n">
        <v>91407542</v>
      </c>
      <c r="D1460" s="12" t="s">
        <v>28</v>
      </c>
      <c r="E1460" s="12" t="s">
        <v>39</v>
      </c>
      <c r="F1460" s="12" t="s">
        <v>15</v>
      </c>
      <c r="G1460" s="20" t="n">
        <v>0.02</v>
      </c>
      <c r="H1460" s="12" t="n">
        <v>500</v>
      </c>
      <c r="I1460" s="20" t="n">
        <f>G1460*H1460*7</f>
        <v>70</v>
      </c>
      <c r="J1460" s="13" t="s">
        <v>121</v>
      </c>
      <c r="K1460" s="16" t="n">
        <v>112090</v>
      </c>
      <c r="L1460" s="14" t="n">
        <v>31439</v>
      </c>
      <c r="M1460" s="14" t="n">
        <v>598</v>
      </c>
      <c r="N1460" s="11" t="n">
        <v>0</v>
      </c>
      <c r="O1460" s="11" t="n">
        <v>0.02</v>
      </c>
      <c r="P1460" s="11" t="n">
        <v>12.13</v>
      </c>
      <c r="Q1460" s="22" t="n">
        <f>M1460/H1460</f>
        <v>1.196</v>
      </c>
    </row>
    <row r="1461" ht="22.5" customHeight="1">
      <c r="A1461" s="31"/>
      <c r="B1461" s="19"/>
      <c r="C1461" s="12" t="n">
        <v>8998645</v>
      </c>
      <c r="D1461" s="12" t="s">
        <v>28</v>
      </c>
      <c r="E1461" s="12" t="s">
        <v>17</v>
      </c>
      <c r="F1461" s="12" t="s">
        <v>15</v>
      </c>
      <c r="G1461" s="20" t="n">
        <v>0.28</v>
      </c>
      <c r="H1461" s="12" t="n">
        <v>200</v>
      </c>
      <c r="I1461" s="20" t="n">
        <f>G1461*H1461*7</f>
        <v>392</v>
      </c>
      <c r="J1461" s="13" t="s">
        <v>121</v>
      </c>
      <c r="K1461" s="16" t="n">
        <v>97740</v>
      </c>
      <c r="L1461" s="14" t="n">
        <v>724</v>
      </c>
      <c r="M1461" s="14" t="n">
        <v>18</v>
      </c>
      <c r="N1461" s="11" t="n">
        <v>0.005</v>
      </c>
      <c r="O1461" s="11" t="n">
        <v>0.204</v>
      </c>
      <c r="P1461" s="11" t="n">
        <v>3.676</v>
      </c>
      <c r="Q1461" s="22" t="n">
        <f>M1461/H1461</f>
        <v>0.09</v>
      </c>
    </row>
    <row r="1462" ht="22.5" customHeight="1">
      <c r="A1462" s="31"/>
      <c r="B1462" s="19"/>
      <c r="C1462" s="12" t="n">
        <v>4383473</v>
      </c>
      <c r="D1462" s="12" t="s">
        <v>38</v>
      </c>
      <c r="E1462" s="12" t="s">
        <v>14</v>
      </c>
      <c r="F1462" s="12" t="s">
        <v>15</v>
      </c>
      <c r="G1462" s="20" t="n">
        <v>0.2</v>
      </c>
      <c r="H1462" s="12" t="n">
        <v>150</v>
      </c>
      <c r="I1462" s="20" t="n">
        <f>G1462*H1462*7</f>
        <v>210</v>
      </c>
      <c r="J1462" s="13" t="s">
        <v>121</v>
      </c>
      <c r="K1462" s="16" t="n">
        <v>53315</v>
      </c>
      <c r="L1462" s="14" t="n">
        <v>9735</v>
      </c>
      <c r="M1462" s="14" t="n">
        <v>150</v>
      </c>
      <c r="N1462" s="11" t="n">
        <v>0.003</v>
      </c>
      <c r="O1462" s="11" t="n">
        <v>0.201</v>
      </c>
      <c r="P1462" s="11" t="n">
        <v>30.15</v>
      </c>
      <c r="Q1462" s="22" t="n">
        <f>M1462/H1462</f>
        <v>1</v>
      </c>
    </row>
    <row r="1463" ht="22.5" customHeight="1">
      <c r="A1463" s="31"/>
      <c r="B1463" s="19"/>
      <c r="C1463" s="12" t="n">
        <v>8094753</v>
      </c>
      <c r="D1463" s="12" t="s">
        <v>38</v>
      </c>
      <c r="E1463" s="12" t="s">
        <v>14</v>
      </c>
      <c r="F1463" s="12" t="s">
        <v>26</v>
      </c>
      <c r="G1463" s="20" t="n">
        <v>0.3</v>
      </c>
      <c r="H1463" s="12" t="n">
        <v>400</v>
      </c>
      <c r="I1463" s="20" t="n">
        <f>G1463*H1463*7</f>
        <v>840</v>
      </c>
      <c r="J1463" s="13" t="s">
        <v>121</v>
      </c>
      <c r="K1463" s="16" t="n">
        <v>1091615</v>
      </c>
      <c r="L1463" s="14" t="n">
        <v>4869</v>
      </c>
      <c r="M1463" s="14" t="n">
        <v>271</v>
      </c>
      <c r="N1463" s="11" t="n">
        <v>0.01</v>
      </c>
      <c r="O1463" s="11" t="n">
        <v>0.24</v>
      </c>
      <c r="P1463" s="11" t="n">
        <v>64.55</v>
      </c>
      <c r="Q1463" s="22" t="n">
        <f>M1463/H1463</f>
        <v>0.6775</v>
      </c>
    </row>
    <row r="1464" ht="22.5" customHeight="1">
      <c r="A1464" s="31"/>
      <c r="B1464" s="19"/>
      <c r="C1464" s="12" t="n">
        <v>9415350</v>
      </c>
      <c r="D1464" s="12" t="s">
        <v>40</v>
      </c>
      <c r="E1464" s="12" t="s">
        <v>14</v>
      </c>
      <c r="F1464" s="12" t="s">
        <v>26</v>
      </c>
      <c r="G1464" s="20" t="n">
        <v>0.15</v>
      </c>
      <c r="H1464" s="12" t="n">
        <v>50</v>
      </c>
      <c r="I1464" s="20" t="n">
        <f>G1464*H1464*7</f>
        <v>52.5</v>
      </c>
      <c r="J1464" s="13" t="s">
        <v>121</v>
      </c>
      <c r="K1464" s="16" t="n">
        <v>22819</v>
      </c>
      <c r="L1464" s="14" t="n">
        <v>396</v>
      </c>
      <c r="M1464" s="14" t="n">
        <v>22</v>
      </c>
      <c r="N1464" s="11" t="n">
        <v>0.01</v>
      </c>
      <c r="O1464" s="11" t="n">
        <v>0.25</v>
      </c>
      <c r="P1464" s="11" t="n">
        <v>5.59</v>
      </c>
      <c r="Q1464" s="22" t="n">
        <f>M1464/H1464</f>
        <v>0.44</v>
      </c>
    </row>
    <row r="1465" ht="22.5" customHeight="1">
      <c r="A1465" s="31"/>
      <c r="B1465" s="19"/>
      <c r="C1465" s="12" t="n">
        <v>2783561</v>
      </c>
      <c r="D1465" s="12" t="s">
        <v>41</v>
      </c>
      <c r="E1465" s="12" t="s">
        <v>14</v>
      </c>
      <c r="F1465" s="12" t="s">
        <v>15</v>
      </c>
      <c r="G1465" s="20" t="n">
        <v>0.1</v>
      </c>
      <c r="H1465" s="12" t="n">
        <v>500</v>
      </c>
      <c r="I1465" s="20" t="n">
        <f>G1465*H1465*7</f>
        <v>350</v>
      </c>
      <c r="J1465" s="13" t="s">
        <v>121</v>
      </c>
      <c r="K1465" s="16" t="n">
        <v>77192</v>
      </c>
      <c r="L1465" s="14" t="n">
        <v>24715</v>
      </c>
      <c r="M1465" s="14" t="n">
        <v>406</v>
      </c>
      <c r="N1465" s="11" t="n">
        <v>0.002</v>
      </c>
      <c r="O1465" s="11" t="n">
        <v>0.1</v>
      </c>
      <c r="P1465" s="11" t="n">
        <v>40.665</v>
      </c>
      <c r="Q1465" s="22" t="n">
        <f>M1465/H1465</f>
        <v>0.812</v>
      </c>
    </row>
    <row r="1466" ht="22.5" customHeight="1">
      <c r="A1466" s="31"/>
      <c r="B1466" s="19"/>
      <c r="C1466" s="12" t="n">
        <v>10599157</v>
      </c>
      <c r="D1466" s="12" t="s">
        <v>42</v>
      </c>
      <c r="E1466" s="12" t="s">
        <v>14</v>
      </c>
      <c r="F1466" s="12" t="s">
        <v>15</v>
      </c>
      <c r="G1466" s="20" t="n">
        <v>0.3</v>
      </c>
      <c r="H1466" s="12" t="n">
        <v>150</v>
      </c>
      <c r="I1466" s="20" t="n">
        <f>G1466*H1466*7</f>
        <v>315</v>
      </c>
      <c r="J1466" s="13" t="s">
        <v>121</v>
      </c>
      <c r="K1466" s="16" t="n">
        <v>18228</v>
      </c>
      <c r="L1466" s="14" t="n">
        <v>4923</v>
      </c>
      <c r="M1466" s="14" t="n">
        <v>100</v>
      </c>
      <c r="N1466" s="11" t="n">
        <v>0.006</v>
      </c>
      <c r="O1466" s="11" t="n">
        <v>0.314</v>
      </c>
      <c r="P1466" s="11" t="n">
        <v>31.35</v>
      </c>
      <c r="Q1466" s="22" t="n">
        <f>M1466/H1466</f>
        <v>0.666666666666667</v>
      </c>
    </row>
    <row r="1467" ht="22.5" customHeight="1">
      <c r="A1467" s="31"/>
      <c r="B1467" s="19"/>
      <c r="C1467" s="12" t="n">
        <v>10599681</v>
      </c>
      <c r="D1467" s="12" t="s">
        <v>43</v>
      </c>
      <c r="E1467" s="12" t="s">
        <v>14</v>
      </c>
      <c r="F1467" s="12" t="s">
        <v>15</v>
      </c>
      <c r="G1467" s="20" t="n">
        <v>0.13</v>
      </c>
      <c r="H1467" s="12" t="n">
        <v>400</v>
      </c>
      <c r="I1467" s="20" t="n">
        <f>G1467*H1467*7</f>
        <v>364</v>
      </c>
      <c r="J1467" s="13" t="s">
        <v>121</v>
      </c>
      <c r="K1467" s="14" t="n">
        <v>19162</v>
      </c>
      <c r="L1467" s="14" t="n">
        <v>4811</v>
      </c>
      <c r="M1467" s="14" t="n">
        <v>278</v>
      </c>
      <c r="N1467" s="11" t="n">
        <v>0.008</v>
      </c>
      <c r="O1467" s="11" t="n">
        <v>0.13</v>
      </c>
      <c r="P1467" s="11" t="n">
        <v>36.14</v>
      </c>
      <c r="Q1467" s="22" t="n">
        <f>M1467/H1467</f>
        <v>0.695</v>
      </c>
    </row>
    <row r="1468" ht="22.5" customHeight="1">
      <c r="A1468" s="31"/>
      <c r="B1468" s="19"/>
      <c r="C1468" s="12" t="n">
        <v>6060965</v>
      </c>
      <c r="D1468" s="12" t="s">
        <v>38</v>
      </c>
      <c r="E1468" s="12" t="s">
        <v>14</v>
      </c>
      <c r="F1468" s="12" t="s">
        <v>15</v>
      </c>
      <c r="G1468" s="20" t="n">
        <v>0.3</v>
      </c>
      <c r="H1468" s="12" t="n">
        <v>100</v>
      </c>
      <c r="I1468" s="20" t="n">
        <f>G1468*H1468*7</f>
        <v>210</v>
      </c>
      <c r="J1468" s="13" t="s">
        <v>121</v>
      </c>
      <c r="K1468" s="14" t="n">
        <v>27437</v>
      </c>
      <c r="L1468" s="14" t="n">
        <v>3775</v>
      </c>
      <c r="M1468" s="14" t="n">
        <v>100</v>
      </c>
      <c r="N1468" s="11" t="n">
        <v>0.008</v>
      </c>
      <c r="O1468" s="11" t="n">
        <v>0.31</v>
      </c>
      <c r="P1468" s="11" t="n">
        <v>31.02</v>
      </c>
      <c r="Q1468" s="22" t="n">
        <f>M1468/H1468</f>
        <v>1</v>
      </c>
    </row>
    <row r="1469" ht="22.5" customHeight="1">
      <c r="A1469" s="31"/>
      <c r="B1469" s="19"/>
      <c r="C1469" s="12" t="n">
        <v>10842514</v>
      </c>
      <c r="D1469" s="12" t="s">
        <v>44</v>
      </c>
      <c r="E1469" s="12" t="s">
        <v>14</v>
      </c>
      <c r="F1469" s="12" t="s">
        <v>26</v>
      </c>
      <c r="G1469" s="20" t="n">
        <v>0.15</v>
      </c>
      <c r="H1469" s="12" t="n">
        <v>100</v>
      </c>
      <c r="I1469" s="20" t="n">
        <f>G1469*H1469*7</f>
        <v>105</v>
      </c>
      <c r="J1469" s="13" t="s">
        <v>121</v>
      </c>
      <c r="K1469" s="14" t="n">
        <v>97</v>
      </c>
      <c r="L1469" s="14" t="n">
        <v>14</v>
      </c>
      <c r="M1469" s="14" t="n">
        <v>0</v>
      </c>
      <c r="N1469" s="11" t="n">
        <v>0</v>
      </c>
      <c r="O1469" s="11" t="n">
        <v>0</v>
      </c>
      <c r="P1469" s="11" t="n">
        <v>0.02</v>
      </c>
      <c r="Q1469" s="22" t="n">
        <f>M1469/H1469</f>
        <v>0</v>
      </c>
    </row>
    <row r="1470" ht="22.5" customHeight="1">
      <c r="A1470" s="31"/>
      <c r="B1470" s="19"/>
      <c r="C1470" s="12" t="n">
        <v>10815258</v>
      </c>
      <c r="D1470" s="12" t="s">
        <v>44</v>
      </c>
      <c r="E1470" s="12" t="s">
        <v>14</v>
      </c>
      <c r="F1470" s="12" t="s">
        <v>15</v>
      </c>
      <c r="G1470" s="20" t="n">
        <v>0.15</v>
      </c>
      <c r="H1470" s="12" t="n">
        <v>100</v>
      </c>
      <c r="I1470" s="20" t="n">
        <f>G1470*H1470*7</f>
        <v>105</v>
      </c>
      <c r="J1470" s="13" t="s">
        <v>121</v>
      </c>
      <c r="K1470" s="14" t="n">
        <v>8778</v>
      </c>
      <c r="L1470" s="14" t="n">
        <v>48</v>
      </c>
      <c r="M1470" s="14" t="n">
        <v>3</v>
      </c>
      <c r="N1470" s="11" t="n">
        <v>0.013</v>
      </c>
      <c r="O1470" s="11" t="n">
        <v>0.21</v>
      </c>
      <c r="P1470" s="11" t="n">
        <v>0.63</v>
      </c>
      <c r="Q1470" s="22" t="n">
        <f>M1470/H1470</f>
        <v>0.03</v>
      </c>
    </row>
    <row r="1471" ht="22.5" customHeight="1">
      <c r="A1471" s="31"/>
      <c r="B1471" s="19"/>
      <c r="C1471" s="12" t="n">
        <v>91535229</v>
      </c>
      <c r="D1471" s="12" t="s">
        <v>28</v>
      </c>
      <c r="E1471" s="12" t="s">
        <v>39</v>
      </c>
      <c r="F1471" s="12" t="s">
        <v>15</v>
      </c>
      <c r="G1471" s="20" t="n">
        <v>0.02</v>
      </c>
      <c r="H1471" s="12" t="n">
        <v>500</v>
      </c>
      <c r="I1471" s="20" t="n">
        <f>G1471*H1471*7</f>
        <v>70</v>
      </c>
      <c r="J1471" s="13" t="s">
        <v>121</v>
      </c>
      <c r="K1471" s="14" t="n">
        <v>3447</v>
      </c>
      <c r="L1471" s="14" t="n">
        <v>1114</v>
      </c>
      <c r="M1471" s="14" t="n">
        <v>13</v>
      </c>
      <c r="N1471" s="11" t="n">
        <v>0</v>
      </c>
      <c r="O1471" s="11" t="n">
        <v>0.04</v>
      </c>
      <c r="P1471" s="11" t="n">
        <v>0.52</v>
      </c>
      <c r="Q1471" s="22" t="n">
        <f>M1471/H1471</f>
        <v>0.026</v>
      </c>
    </row>
    <row r="1472" ht="22.5" customHeight="1">
      <c r="A1472" s="31"/>
      <c r="B1472" s="19"/>
      <c r="C1472" s="12" t="n">
        <v>91535331</v>
      </c>
      <c r="D1472" s="12" t="s">
        <v>28</v>
      </c>
      <c r="E1472" s="12" t="s">
        <v>29</v>
      </c>
      <c r="F1472" s="12" t="s">
        <v>15</v>
      </c>
      <c r="G1472" s="20" t="n">
        <v>0.02</v>
      </c>
      <c r="H1472" s="12" t="n">
        <v>750</v>
      </c>
      <c r="I1472" s="20" t="n">
        <f>G1472*H1472*7</f>
        <v>105</v>
      </c>
      <c r="J1472" s="13" t="s">
        <v>121</v>
      </c>
      <c r="K1472" s="14" t="n">
        <v>3413</v>
      </c>
      <c r="L1472" s="14" t="n">
        <v>1276</v>
      </c>
      <c r="M1472" s="14" t="n">
        <v>15</v>
      </c>
      <c r="N1472" s="11" t="n">
        <v>0</v>
      </c>
      <c r="O1472" s="11" t="n">
        <v>0.04</v>
      </c>
      <c r="P1472" s="11" t="n">
        <v>0.6</v>
      </c>
      <c r="Q1472" s="22" t="n">
        <f>M1472/H1472</f>
        <v>0.02</v>
      </c>
    </row>
    <row r="1473" ht="22.5" customHeight="1">
      <c r="A1473" s="31"/>
      <c r="B1473" s="19"/>
      <c r="C1473" s="12" t="n">
        <v>11324493</v>
      </c>
      <c r="D1473" s="12" t="s">
        <v>28</v>
      </c>
      <c r="E1473" s="12" t="s">
        <v>17</v>
      </c>
      <c r="F1473" s="12" t="s">
        <v>15</v>
      </c>
      <c r="G1473" s="20" t="n">
        <v>0.28</v>
      </c>
      <c r="H1473" s="12" t="n">
        <v>100</v>
      </c>
      <c r="I1473" s="20" t="n">
        <f>G1473*H1473*7</f>
        <v>196</v>
      </c>
      <c r="J1473" s="13" t="s">
        <v>121</v>
      </c>
      <c r="K1473" s="14" t="n">
        <v>635</v>
      </c>
      <c r="L1473" s="14" t="n">
        <v>221</v>
      </c>
      <c r="M1473" s="14" t="n">
        <v>3</v>
      </c>
      <c r="N1473" s="11" t="n">
        <v>0.004</v>
      </c>
      <c r="O1473" s="11" t="n">
        <v>0.3</v>
      </c>
      <c r="P1473" s="11" t="n">
        <v>0.9</v>
      </c>
      <c r="Q1473" s="22" t="n">
        <f>M1473/H1473</f>
        <v>0.03</v>
      </c>
    </row>
    <row r="1474" ht="22.5" customHeight="1">
      <c r="A1474" s="31"/>
      <c r="B1474" s="19"/>
      <c r="C1474" s="12" t="n">
        <v>10298628</v>
      </c>
      <c r="D1474" s="12" t="s">
        <v>45</v>
      </c>
      <c r="E1474" s="12" t="s">
        <v>14</v>
      </c>
      <c r="F1474" s="12" t="s">
        <v>26</v>
      </c>
      <c r="G1474" s="20" t="n">
        <v>0.15</v>
      </c>
      <c r="H1474" s="12" t="n">
        <v>100</v>
      </c>
      <c r="I1474" s="20" t="n">
        <f>G1474*H1474*7</f>
        <v>105</v>
      </c>
      <c r="J1474" s="13" t="s">
        <v>121</v>
      </c>
      <c r="K1474" s="14" t="n">
        <v>372013</v>
      </c>
      <c r="L1474" s="14" t="n">
        <v>1001</v>
      </c>
      <c r="M1474" s="14" t="n">
        <v>81</v>
      </c>
      <c r="N1474" s="11" t="n">
        <v>0.03</v>
      </c>
      <c r="O1474" s="11" t="n">
        <v>0.37</v>
      </c>
      <c r="P1474" s="11" t="n">
        <v>30.23</v>
      </c>
      <c r="Q1474" s="22" t="n">
        <f>M1474/H1474</f>
        <v>0.81</v>
      </c>
    </row>
    <row r="1475" ht="22.5" customHeight="1">
      <c r="A1475" s="31"/>
      <c r="B1475" s="19"/>
      <c r="C1475" s="12" t="n">
        <v>11655595</v>
      </c>
      <c r="D1475" s="12" t="s">
        <v>46</v>
      </c>
      <c r="E1475" s="12" t="s">
        <v>14</v>
      </c>
      <c r="F1475" s="12" t="s">
        <v>26</v>
      </c>
      <c r="G1475" s="20" t="n">
        <v>0.4</v>
      </c>
      <c r="H1475" s="12" t="n">
        <v>100</v>
      </c>
      <c r="I1475" s="20" t="n">
        <f>G1475*H1475*7</f>
        <v>280</v>
      </c>
      <c r="J1475" s="13" t="s">
        <v>121</v>
      </c>
      <c r="K1475" s="14" t="n">
        <v>10446</v>
      </c>
      <c r="L1475" s="14" t="n">
        <v>159</v>
      </c>
      <c r="M1475" s="14" t="n">
        <v>0</v>
      </c>
      <c r="N1475" s="11" t="n">
        <v>0</v>
      </c>
      <c r="O1475" s="11" t="n">
        <v>0</v>
      </c>
      <c r="P1475" s="11" t="n">
        <v>0.07</v>
      </c>
      <c r="Q1475" s="22" t="n">
        <f>M1475/H1475</f>
        <v>0</v>
      </c>
    </row>
    <row r="1476" ht="22.5" customHeight="1">
      <c r="A1476" s="31"/>
      <c r="B1476" s="19"/>
      <c r="C1476" s="12" t="n">
        <v>11655596</v>
      </c>
      <c r="D1476" s="12" t="s">
        <v>46</v>
      </c>
      <c r="E1476" s="12" t="s">
        <v>14</v>
      </c>
      <c r="F1476" s="12" t="s">
        <v>12</v>
      </c>
      <c r="G1476" s="20" t="n">
        <v>0.3</v>
      </c>
      <c r="H1476" s="12" t="n">
        <v>50</v>
      </c>
      <c r="I1476" s="20" t="n">
        <f>G1476*H1476*7</f>
        <v>105</v>
      </c>
      <c r="J1476" s="13" t="s">
        <v>121</v>
      </c>
      <c r="K1476" s="14" t="n">
        <v>123</v>
      </c>
      <c r="L1476" s="14" t="n">
        <v>0</v>
      </c>
      <c r="M1476" s="14" t="n">
        <v>0</v>
      </c>
      <c r="N1476" s="11" t="n">
        <v>0</v>
      </c>
      <c r="O1476" s="11" t="n">
        <v>0</v>
      </c>
      <c r="P1476" s="11" t="n">
        <v>0</v>
      </c>
      <c r="Q1476" s="22" t="n">
        <f>M1476/H1476</f>
        <v>0</v>
      </c>
    </row>
    <row r="1477" ht="22.5" customHeight="1">
      <c r="A1477" s="31"/>
      <c r="B1477" s="19"/>
      <c r="C1477" s="12" t="n">
        <v>11690183</v>
      </c>
      <c r="D1477" s="12" t="s">
        <v>41</v>
      </c>
      <c r="E1477" s="12" t="s">
        <v>14</v>
      </c>
      <c r="F1477" s="12" t="s">
        <v>15</v>
      </c>
      <c r="G1477" s="20" t="n">
        <v>0.1</v>
      </c>
      <c r="H1477" s="12" t="n">
        <v>100</v>
      </c>
      <c r="I1477" s="20" t="n">
        <f>G1477*H1477*7</f>
        <v>70</v>
      </c>
      <c r="J1477" s="13" t="s">
        <v>121</v>
      </c>
      <c r="K1477" s="14" t="n">
        <v>21606</v>
      </c>
      <c r="L1477" s="14" t="n">
        <v>7635</v>
      </c>
      <c r="M1477" s="14" t="n">
        <v>94</v>
      </c>
      <c r="N1477" s="11" t="n">
        <v>0.002</v>
      </c>
      <c r="O1477" s="11" t="n">
        <v>0.2</v>
      </c>
      <c r="P1477" s="11" t="n">
        <v>18.8</v>
      </c>
      <c r="Q1477" s="22" t="n">
        <f>M1477/H1477</f>
        <v>0.94</v>
      </c>
    </row>
    <row r="1478" ht="22.5" customHeight="1">
      <c r="A1478" s="31"/>
      <c r="B1478" s="19"/>
      <c r="C1478" s="12" t="n">
        <v>11763482</v>
      </c>
      <c r="D1478" s="12" t="s">
        <v>46</v>
      </c>
      <c r="E1478" s="12" t="s">
        <v>14</v>
      </c>
      <c r="F1478" s="12" t="s">
        <v>12</v>
      </c>
      <c r="G1478" s="20" t="n">
        <v>0.4</v>
      </c>
      <c r="H1478" s="12" t="n">
        <v>100</v>
      </c>
      <c r="I1478" s="20" t="n">
        <f>G1478*H1478*7</f>
        <v>280</v>
      </c>
      <c r="J1478" s="13" t="s">
        <v>121</v>
      </c>
      <c r="K1478" s="14" t="n">
        <v>378</v>
      </c>
      <c r="L1478" s="14" t="n">
        <v>95</v>
      </c>
      <c r="M1478" s="14" t="n">
        <v>0</v>
      </c>
      <c r="N1478" s="11" t="n">
        <v>0.002</v>
      </c>
      <c r="O1478" s="11" t="n">
        <v>0</v>
      </c>
      <c r="P1478" s="11" t="n">
        <v>0.1915</v>
      </c>
      <c r="Q1478" s="22" t="n">
        <f>M1478/H1478</f>
        <v>0</v>
      </c>
    </row>
    <row r="1479" ht="22.5" customHeight="1">
      <c r="A1479" s="31"/>
      <c r="B1479" s="50" t="s">
        <v>127</v>
      </c>
      <c r="C1479" s="12" t="n">
        <v>5464039</v>
      </c>
      <c r="D1479" s="12" t="s">
        <v>28</v>
      </c>
      <c r="E1479" s="12" t="s">
        <v>47</v>
      </c>
      <c r="F1479" s="12" t="s">
        <v>15</v>
      </c>
      <c r="G1479" s="20" t="n">
        <v>0.28</v>
      </c>
      <c r="H1479" s="12" t="n">
        <v>1500</v>
      </c>
      <c r="I1479" s="20" t="n">
        <f>G1479*H1479*7</f>
        <v>2940</v>
      </c>
      <c r="J1479" s="13" t="s">
        <v>121</v>
      </c>
      <c r="K1479" s="14" t="n">
        <v>415187</v>
      </c>
      <c r="L1479" s="14" t="n">
        <v>105198</v>
      </c>
      <c r="M1479" s="14" t="n">
        <v>1500</v>
      </c>
      <c r="N1479" s="11" t="n">
        <v>0.004</v>
      </c>
      <c r="O1479" s="11" t="n">
        <v>0.295</v>
      </c>
      <c r="P1479" s="11" t="n">
        <v>443.07</v>
      </c>
      <c r="Q1479" s="22" t="n">
        <f>M1479/H1479</f>
        <v>1</v>
      </c>
    </row>
    <row r="1480" ht="22.5" customHeight="1">
      <c r="A1480" s="31"/>
      <c r="B1480" s="19"/>
      <c r="C1480" s="12" t="n">
        <v>8057746</v>
      </c>
      <c r="D1480" s="12" t="s">
        <v>28</v>
      </c>
      <c r="E1480" s="12" t="s">
        <v>47</v>
      </c>
      <c r="F1480" s="12" t="s">
        <v>15</v>
      </c>
      <c r="G1480" s="20" t="n">
        <v>0.32</v>
      </c>
      <c r="H1480" s="12" t="n">
        <v>300</v>
      </c>
      <c r="I1480" s="20" t="n">
        <f>G1480*H1480*7</f>
        <v>672</v>
      </c>
      <c r="J1480" s="13" t="s">
        <v>121</v>
      </c>
      <c r="K1480" s="14" t="n">
        <v>0</v>
      </c>
      <c r="L1480" s="14" t="n">
        <v>0</v>
      </c>
      <c r="M1480" s="14" t="n">
        <v>0</v>
      </c>
      <c r="N1480" s="11" t="n">
        <v>0</v>
      </c>
      <c r="O1480" s="11" t="n">
        <v>0</v>
      </c>
      <c r="P1480" s="11" t="n">
        <v>0</v>
      </c>
      <c r="Q1480" s="22" t="n">
        <f>M1480/H1480</f>
        <v>0</v>
      </c>
    </row>
    <row r="1481" ht="22.5" customHeight="1">
      <c r="A1481" s="31"/>
      <c r="B1481" s="19"/>
      <c r="C1481" s="12" t="n">
        <v>91399821</v>
      </c>
      <c r="D1481" s="12" t="s">
        <v>43</v>
      </c>
      <c r="E1481" s="12" t="s">
        <v>14</v>
      </c>
      <c r="F1481" s="12" t="s">
        <v>26</v>
      </c>
      <c r="G1481" s="20" t="n">
        <v>0.1</v>
      </c>
      <c r="H1481" s="12" t="n">
        <v>500</v>
      </c>
      <c r="I1481" s="20" t="n">
        <f>G1481*H1481*7</f>
        <v>350</v>
      </c>
      <c r="J1481" s="13" t="s">
        <v>121</v>
      </c>
      <c r="K1481" s="14" t="n">
        <v>44698</v>
      </c>
      <c r="L1481" s="14" t="n">
        <v>9625</v>
      </c>
      <c r="M1481" s="14" t="n">
        <v>494</v>
      </c>
      <c r="N1481" s="11" t="n">
        <v>0.01</v>
      </c>
      <c r="O1481" s="11" t="n">
        <v>0.1</v>
      </c>
      <c r="P1481" s="11" t="n">
        <v>48.34</v>
      </c>
      <c r="Q1481" s="22" t="n">
        <f>M1481/H1481</f>
        <v>0.988</v>
      </c>
    </row>
    <row r="1482" ht="22.5" customHeight="1">
      <c r="A1482" s="31"/>
      <c r="B1482" s="19"/>
      <c r="C1482" s="12" t="n">
        <v>8670368</v>
      </c>
      <c r="D1482" s="12" t="s">
        <v>16</v>
      </c>
      <c r="E1482" s="12" t="s">
        <v>11</v>
      </c>
      <c r="F1482" s="12" t="s">
        <v>32</v>
      </c>
      <c r="G1482" s="20" t="n">
        <v>0.12</v>
      </c>
      <c r="H1482" s="12" t="n">
        <v>100</v>
      </c>
      <c r="I1482" s="20" t="n">
        <f>G1482*H1482*7</f>
        <v>84</v>
      </c>
      <c r="J1482" s="13" t="s">
        <v>121</v>
      </c>
      <c r="K1482" s="14" t="n">
        <v>5497</v>
      </c>
      <c r="L1482" s="14" t="n">
        <v>481</v>
      </c>
      <c r="M1482" s="14" t="n">
        <v>10</v>
      </c>
      <c r="N1482" s="11" t="n">
        <v>0</v>
      </c>
      <c r="O1482" s="11" t="n">
        <v>0.23</v>
      </c>
      <c r="P1482" s="11" t="n">
        <v>2.34</v>
      </c>
      <c r="Q1482" s="22" t="n">
        <f>M1482/H1482</f>
        <v>0.1</v>
      </c>
    </row>
    <row r="1483" ht="22.5" customHeight="1">
      <c r="A1483" s="31"/>
      <c r="B1483" s="19"/>
      <c r="C1483" s="12" t="n">
        <v>10514860</v>
      </c>
      <c r="D1483" s="12" t="s">
        <v>46</v>
      </c>
      <c r="E1483" s="12" t="s">
        <v>14</v>
      </c>
      <c r="F1483" s="12" t="s">
        <v>15</v>
      </c>
      <c r="G1483" s="20" t="n">
        <v>0.7</v>
      </c>
      <c r="H1483" s="12" t="n">
        <v>200</v>
      </c>
      <c r="I1483" s="20" t="n">
        <f>G1483*H1483*7</f>
        <v>980</v>
      </c>
      <c r="J1483" s="13" t="s">
        <v>121</v>
      </c>
      <c r="K1483" s="14" t="n">
        <v>74455</v>
      </c>
      <c r="L1483" s="14" t="n">
        <v>22357</v>
      </c>
      <c r="M1483" s="14" t="n">
        <v>144</v>
      </c>
      <c r="N1483" s="11" t="n">
        <v>0.005</v>
      </c>
      <c r="O1483" s="11" t="n">
        <v>0.7</v>
      </c>
      <c r="P1483" s="11" t="n">
        <v>100.8</v>
      </c>
      <c r="Q1483" s="22" t="n">
        <f>M1483/H1483</f>
        <v>0.72</v>
      </c>
    </row>
    <row r="1484" ht="22.5" customHeight="1">
      <c r="A1484" s="31"/>
      <c r="B1484" s="19"/>
      <c r="C1484" s="12" t="n">
        <v>91532857</v>
      </c>
      <c r="D1484" s="12" t="s">
        <v>48</v>
      </c>
      <c r="E1484" s="12" t="s">
        <v>14</v>
      </c>
      <c r="F1484" s="12" t="s">
        <v>12</v>
      </c>
      <c r="G1484" s="20" t="n">
        <v>0.23</v>
      </c>
      <c r="H1484" s="12" t="n">
        <v>100</v>
      </c>
      <c r="I1484" s="20" t="n">
        <f>G1484*H1484*7</f>
        <v>161</v>
      </c>
      <c r="J1484" s="13" t="s">
        <v>121</v>
      </c>
      <c r="K1484" s="14" t="n">
        <v>17535</v>
      </c>
      <c r="L1484" s="14" t="n">
        <v>2443</v>
      </c>
      <c r="M1484" s="14" t="n">
        <v>94</v>
      </c>
      <c r="N1484" s="11" t="n">
        <v>0.007</v>
      </c>
      <c r="O1484" s="11" t="n">
        <v>0.181</v>
      </c>
      <c r="P1484" s="11" t="n">
        <v>17.0008</v>
      </c>
      <c r="Q1484" s="22" t="n">
        <f>M1484/H1484</f>
        <v>0.94</v>
      </c>
    </row>
    <row r="1485" ht="22.5" customHeight="1">
      <c r="A1485" s="31"/>
      <c r="B1485" s="19"/>
      <c r="C1485" s="12" t="n">
        <v>91534913</v>
      </c>
      <c r="D1485" s="12" t="s">
        <v>49</v>
      </c>
      <c r="E1485" s="12" t="s">
        <v>50</v>
      </c>
      <c r="F1485" s="12" t="s">
        <v>15</v>
      </c>
      <c r="G1485" s="20" t="n">
        <v>0.5</v>
      </c>
      <c r="H1485" s="12" t="n">
        <v>100</v>
      </c>
      <c r="I1485" s="20" t="n">
        <f>G1485*H1485*7</f>
        <v>350</v>
      </c>
      <c r="J1485" s="13" t="s">
        <v>121</v>
      </c>
      <c r="K1485" s="14" t="n">
        <v>2466</v>
      </c>
      <c r="L1485" s="14" t="n">
        <v>357</v>
      </c>
      <c r="M1485" s="14" t="n">
        <v>3</v>
      </c>
      <c r="N1485" s="11" t="n">
        <v>0.008</v>
      </c>
      <c r="O1485" s="11" t="n">
        <v>1</v>
      </c>
      <c r="P1485" s="11" t="n">
        <v>3</v>
      </c>
      <c r="Q1485" s="22" t="n">
        <f>M1485/H1485</f>
        <v>0.03</v>
      </c>
    </row>
    <row r="1486" ht="22.5" customHeight="1">
      <c r="A1486" s="31"/>
      <c r="B1486" s="19"/>
      <c r="C1486" s="12" t="n">
        <v>91533906</v>
      </c>
      <c r="D1486" s="12" t="s">
        <v>51</v>
      </c>
      <c r="E1486" s="12" t="s">
        <v>52</v>
      </c>
      <c r="F1486" s="12" t="s">
        <v>15</v>
      </c>
      <c r="G1486" s="20" t="n">
        <v>0.5</v>
      </c>
      <c r="H1486" s="12" t="n">
        <v>100</v>
      </c>
      <c r="I1486" s="20" t="n">
        <f>G1486*H1486*7</f>
        <v>350</v>
      </c>
      <c r="J1486" s="13" t="s">
        <v>121</v>
      </c>
      <c r="K1486" s="14" t="n">
        <v>1696</v>
      </c>
      <c r="L1486" s="14" t="n">
        <v>194</v>
      </c>
      <c r="M1486" s="14" t="n">
        <v>0</v>
      </c>
      <c r="N1486" s="11" t="n">
        <v>0</v>
      </c>
      <c r="O1486" s="11" t="n">
        <v>0</v>
      </c>
      <c r="P1486" s="11" t="n">
        <v>0</v>
      </c>
      <c r="Q1486" s="22" t="n">
        <f>M1486/H1486</f>
        <v>0</v>
      </c>
    </row>
    <row r="1487" ht="22.5" customHeight="1">
      <c r="A1487" s="31"/>
      <c r="B1487" s="19"/>
      <c r="C1487" s="12" t="n">
        <v>91545519</v>
      </c>
      <c r="D1487" s="12" t="s">
        <v>53</v>
      </c>
      <c r="E1487" s="12" t="s">
        <v>47</v>
      </c>
      <c r="F1487" s="12" t="s">
        <v>15</v>
      </c>
      <c r="G1487" s="20" t="n">
        <v>0.2</v>
      </c>
      <c r="H1487" s="12" t="n">
        <v>100</v>
      </c>
      <c r="I1487" s="20" t="n">
        <f>G1487*H1487*7</f>
        <v>140</v>
      </c>
      <c r="J1487" s="13" t="s">
        <v>121</v>
      </c>
      <c r="K1487" s="14" t="n">
        <v>16</v>
      </c>
      <c r="L1487" s="14" t="n">
        <v>4</v>
      </c>
      <c r="M1487" s="14" t="n">
        <v>0</v>
      </c>
      <c r="N1487" s="11" t="n">
        <v>0</v>
      </c>
      <c r="O1487" s="11" t="n">
        <v>0</v>
      </c>
      <c r="P1487" s="11" t="n">
        <v>0</v>
      </c>
      <c r="Q1487" s="22" t="n">
        <f>M1487/H1487</f>
        <v>0</v>
      </c>
    </row>
    <row r="1488" ht="22.5" customHeight="1">
      <c r="A1488" s="31"/>
      <c r="B1488" s="19"/>
      <c r="C1488" s="12" t="n">
        <v>91551388</v>
      </c>
      <c r="D1488" s="12" t="s">
        <v>54</v>
      </c>
      <c r="E1488" s="12" t="s">
        <v>34</v>
      </c>
      <c r="F1488" s="12" t="s">
        <v>12</v>
      </c>
      <c r="G1488" s="20" t="n">
        <v>0.5</v>
      </c>
      <c r="H1488" s="12" t="n">
        <v>50</v>
      </c>
      <c r="I1488" s="20" t="n">
        <f>G1488*H1488*7</f>
        <v>175</v>
      </c>
      <c r="J1488" s="13" t="s">
        <v>121</v>
      </c>
      <c r="K1488" s="14" t="n">
        <v>1350</v>
      </c>
      <c r="L1488" s="14" t="n">
        <v>496</v>
      </c>
      <c r="M1488" s="14" t="n">
        <v>15</v>
      </c>
      <c r="N1488" s="11" t="n">
        <v>0.018</v>
      </c>
      <c r="O1488" s="11" t="n">
        <v>0.58</v>
      </c>
      <c r="P1488" s="11" t="n">
        <v>8.7041</v>
      </c>
      <c r="Q1488" s="22" t="n">
        <f>M1488/H1488</f>
        <v>0.3</v>
      </c>
    </row>
    <row r="1489" ht="22.5" customHeight="1">
      <c r="A1489" s="31"/>
      <c r="B1489" s="19"/>
      <c r="C1489" s="12" t="n">
        <v>91550293</v>
      </c>
      <c r="D1489" s="12" t="s">
        <v>55</v>
      </c>
      <c r="E1489" s="12" t="s">
        <v>56</v>
      </c>
      <c r="F1489" s="12" t="s">
        <v>15</v>
      </c>
      <c r="G1489" s="20" t="n">
        <v>0.35</v>
      </c>
      <c r="H1489" s="12" t="n">
        <v>66</v>
      </c>
      <c r="I1489" s="20" t="n">
        <f>G1489*H1489*7</f>
        <v>161.7</v>
      </c>
      <c r="J1489" s="13" t="s">
        <v>121</v>
      </c>
      <c r="K1489" s="14" t="n">
        <v>48890</v>
      </c>
      <c r="L1489" s="14" t="n">
        <v>5689</v>
      </c>
      <c r="M1489" s="14" t="n">
        <v>15</v>
      </c>
      <c r="N1489" s="11" t="n">
        <v>0.001</v>
      </c>
      <c r="O1489" s="11" t="n">
        <v>0.35</v>
      </c>
      <c r="P1489" s="11" t="n">
        <v>5.25</v>
      </c>
      <c r="Q1489" s="22" t="n">
        <f>M1489/H1489</f>
        <v>0.227272727272727</v>
      </c>
    </row>
    <row r="1490" ht="22.5" customHeight="1">
      <c r="A1490" s="31"/>
      <c r="B1490" s="19"/>
      <c r="C1490" s="12" t="n">
        <v>91550294</v>
      </c>
      <c r="D1490" s="12" t="s">
        <v>87</v>
      </c>
      <c r="E1490" s="12" t="s">
        <v>34</v>
      </c>
      <c r="F1490" s="12" t="s">
        <v>15</v>
      </c>
      <c r="G1490" s="20" t="n">
        <v>0.8</v>
      </c>
      <c r="H1490" s="12" t="n">
        <v>30</v>
      </c>
      <c r="I1490" s="20" t="n">
        <f>G1490*H1490*7</f>
        <v>168</v>
      </c>
      <c r="J1490" s="13" t="s">
        <v>121</v>
      </c>
      <c r="K1490" s="14" t="n">
        <v>6762</v>
      </c>
      <c r="L1490" s="14" t="n">
        <v>9</v>
      </c>
      <c r="M1490" s="14" t="n">
        <v>0</v>
      </c>
      <c r="N1490" s="11" t="n">
        <v>0</v>
      </c>
      <c r="O1490" s="11" t="n">
        <v>0</v>
      </c>
      <c r="P1490" s="11" t="n">
        <v>0</v>
      </c>
      <c r="Q1490" s="22" t="n">
        <f>M1490/H1490</f>
        <v>0</v>
      </c>
    </row>
    <row r="1491" ht="22.5" customHeight="1">
      <c r="A1491" s="31"/>
      <c r="B1491" s="19"/>
      <c r="C1491" s="12" t="n">
        <v>9333145</v>
      </c>
      <c r="D1491" s="12" t="s">
        <v>57</v>
      </c>
      <c r="E1491" s="12" t="s">
        <v>14</v>
      </c>
      <c r="F1491" s="12" t="s">
        <v>26</v>
      </c>
      <c r="G1491" s="20" t="n">
        <v>0.38</v>
      </c>
      <c r="H1491" s="12" t="n">
        <v>200</v>
      </c>
      <c r="I1491" s="20" t="n">
        <f>G1491*H1491*7</f>
        <v>532</v>
      </c>
      <c r="J1491" s="13" t="s">
        <v>121</v>
      </c>
      <c r="K1491" s="14" t="n">
        <v>566245</v>
      </c>
      <c r="L1491" s="14" t="n">
        <v>4519</v>
      </c>
      <c r="M1491" s="14" t="n">
        <v>126</v>
      </c>
      <c r="N1491" s="11" t="n">
        <v>0.01</v>
      </c>
      <c r="O1491" s="11" t="n">
        <v>0.28</v>
      </c>
      <c r="P1491" s="11" t="n">
        <v>35.36</v>
      </c>
      <c r="Q1491" s="22" t="n">
        <f>M1491/H1491</f>
        <v>0.63</v>
      </c>
    </row>
    <row r="1492" ht="22.5" customHeight="1">
      <c r="A1492" s="31"/>
      <c r="B1492" s="19"/>
      <c r="C1492" s="12" t="n">
        <v>91555309</v>
      </c>
      <c r="D1492" s="12" t="s">
        <v>53</v>
      </c>
      <c r="E1492" s="12" t="s">
        <v>39</v>
      </c>
      <c r="F1492" s="12" t="s">
        <v>15</v>
      </c>
      <c r="G1492" s="20" t="n">
        <v>1</v>
      </c>
      <c r="H1492" s="12" t="n">
        <v>50</v>
      </c>
      <c r="I1492" s="20" t="n">
        <f>G1492*H1492*7</f>
        <v>350</v>
      </c>
      <c r="J1492" s="13" t="s">
        <v>121</v>
      </c>
      <c r="K1492" s="14" t="n">
        <v>0</v>
      </c>
      <c r="L1492" s="14" t="n">
        <v>0</v>
      </c>
      <c r="M1492" s="14" t="n">
        <v>0</v>
      </c>
      <c r="N1492" s="11" t="n">
        <v>0</v>
      </c>
      <c r="O1492" s="11" t="n">
        <v>0</v>
      </c>
      <c r="P1492" s="11" t="n">
        <v>0</v>
      </c>
      <c r="Q1492" s="22" t="n">
        <f>M1492/H1492</f>
        <v>0</v>
      </c>
    </row>
    <row r="1493" ht="22.5" customHeight="1">
      <c r="A1493" s="31"/>
      <c r="B1493" s="19"/>
      <c r="C1493" s="12" t="n">
        <v>91554853</v>
      </c>
      <c r="D1493" s="12" t="s">
        <v>53</v>
      </c>
      <c r="E1493" s="12" t="s">
        <v>39</v>
      </c>
      <c r="F1493" s="12" t="s">
        <v>21</v>
      </c>
      <c r="G1493" s="20" t="n">
        <v>0.1</v>
      </c>
      <c r="H1493" s="12" t="n">
        <v>200</v>
      </c>
      <c r="I1493" s="20" t="n">
        <f>G1493*H1493*7</f>
        <v>140</v>
      </c>
      <c r="J1493" s="13" t="s">
        <v>121</v>
      </c>
      <c r="K1493" s="14" t="n">
        <v>0</v>
      </c>
      <c r="L1493" s="14" t="n">
        <v>0</v>
      </c>
      <c r="M1493" s="14" t="n">
        <v>0</v>
      </c>
      <c r="N1493" s="11" t="n">
        <v>0</v>
      </c>
      <c r="O1493" s="11" t="n">
        <v>0</v>
      </c>
      <c r="P1493" s="11" t="n">
        <v>0</v>
      </c>
      <c r="Q1493" s="22" t="n">
        <f>M1493/H1493</f>
        <v>0</v>
      </c>
    </row>
    <row r="1494" ht="22.5" customHeight="1">
      <c r="A1494" s="31"/>
      <c r="B1494" s="19"/>
      <c r="C1494" s="12" t="n">
        <v>91557347</v>
      </c>
      <c r="D1494" s="12" t="s">
        <v>58</v>
      </c>
      <c r="E1494" s="12" t="s">
        <v>14</v>
      </c>
      <c r="F1494" s="12" t="s">
        <v>15</v>
      </c>
      <c r="G1494" s="20" t="n">
        <v>0.5</v>
      </c>
      <c r="H1494" s="12" t="n">
        <v>50</v>
      </c>
      <c r="I1494" s="20" t="n">
        <f>G1494*H1494*7</f>
        <v>175</v>
      </c>
      <c r="J1494" s="13" t="s">
        <v>121</v>
      </c>
      <c r="K1494" s="14" t="n">
        <v>78462</v>
      </c>
      <c r="L1494" s="14" t="n">
        <v>8128</v>
      </c>
      <c r="M1494" s="14" t="n">
        <v>13</v>
      </c>
      <c r="N1494" s="11" t="n">
        <v>0.001</v>
      </c>
      <c r="O1494" s="11" t="n">
        <v>0.8</v>
      </c>
      <c r="P1494" s="11" t="n">
        <v>10.4</v>
      </c>
      <c r="Q1494" s="22" t="n">
        <f>M1494/H1494</f>
        <v>0.26</v>
      </c>
    </row>
    <row r="1495" ht="22.5" customHeight="1">
      <c r="A1495" s="31"/>
      <c r="B1495" s="19"/>
      <c r="C1495" s="12" t="n">
        <v>12115625</v>
      </c>
      <c r="D1495" s="12" t="s">
        <v>59</v>
      </c>
      <c r="E1495" s="12" t="s">
        <v>14</v>
      </c>
      <c r="F1495" s="12" t="s">
        <v>15</v>
      </c>
      <c r="G1495" s="20" t="n">
        <v>0.3</v>
      </c>
      <c r="H1495" s="12" t="n">
        <v>50</v>
      </c>
      <c r="I1495" s="20" t="n">
        <f>G1495*H1495*7</f>
        <v>105</v>
      </c>
      <c r="J1495" s="13" t="s">
        <v>121</v>
      </c>
      <c r="K1495" s="14" t="n">
        <v>76234</v>
      </c>
      <c r="L1495" s="14" t="n">
        <v>10974</v>
      </c>
      <c r="M1495" s="14" t="n">
        <v>1</v>
      </c>
      <c r="N1495" s="11" t="n">
        <v>0</v>
      </c>
      <c r="O1495" s="11" t="n">
        <v>0.3</v>
      </c>
      <c r="P1495" s="11" t="n">
        <v>0.3</v>
      </c>
      <c r="Q1495" s="22" t="n">
        <f>M1495/H1495</f>
        <v>0.02</v>
      </c>
    </row>
    <row r="1496" ht="22.5" customHeight="1">
      <c r="A1496" s="31"/>
      <c r="B1496" s="19"/>
      <c r="C1496" s="12" t="n">
        <v>91564897</v>
      </c>
      <c r="D1496" s="12" t="s">
        <v>33</v>
      </c>
      <c r="E1496" s="12" t="s">
        <v>56</v>
      </c>
      <c r="F1496" s="12" t="s">
        <v>15</v>
      </c>
      <c r="G1496" s="20" t="n">
        <v>0.15</v>
      </c>
      <c r="H1496" s="12" t="n">
        <v>100</v>
      </c>
      <c r="I1496" s="20" t="n">
        <f>G1496*H1496*7</f>
        <v>105</v>
      </c>
      <c r="J1496" s="13" t="s">
        <v>121</v>
      </c>
      <c r="K1496" s="14" t="n">
        <v>380001</v>
      </c>
      <c r="L1496" s="14" t="n">
        <v>69953</v>
      </c>
      <c r="M1496" s="14" t="n">
        <v>0</v>
      </c>
      <c r="N1496" s="11" t="n">
        <v>0</v>
      </c>
      <c r="O1496" s="11" t="n">
        <v>0</v>
      </c>
      <c r="P1496" s="11" t="n">
        <v>0</v>
      </c>
      <c r="Q1496" s="22" t="n">
        <f>M1496/H1496</f>
        <v>0</v>
      </c>
    </row>
    <row r="1497" ht="22.5" customHeight="1">
      <c r="A1497" s="31"/>
      <c r="B1497" s="19"/>
      <c r="C1497" s="12" t="n">
        <v>91564896</v>
      </c>
      <c r="D1497" s="12" t="s">
        <v>60</v>
      </c>
      <c r="E1497" s="12" t="s">
        <v>14</v>
      </c>
      <c r="F1497" s="12" t="s">
        <v>15</v>
      </c>
      <c r="G1497" s="20" t="n">
        <v>0.35</v>
      </c>
      <c r="H1497" s="12" t="n">
        <v>60</v>
      </c>
      <c r="I1497" s="20" t="n">
        <f>G1497*H1497*7</f>
        <v>147</v>
      </c>
      <c r="J1497" s="13" t="s">
        <v>121</v>
      </c>
      <c r="K1497" s="14" t="n">
        <v>107104</v>
      </c>
      <c r="L1497" s="14" t="n">
        <v>19917</v>
      </c>
      <c r="M1497" s="14" t="n">
        <v>48</v>
      </c>
      <c r="N1497" s="11" t="n">
        <v>0.001</v>
      </c>
      <c r="O1497" s="11" t="n">
        <v>0.35</v>
      </c>
      <c r="P1497" s="11" t="n">
        <v>16.8</v>
      </c>
      <c r="Q1497" s="22" t="n">
        <f>M1497/H1497</f>
        <v>0.8</v>
      </c>
    </row>
    <row r="1498" ht="22.5" customHeight="1">
      <c r="A1498" s="31"/>
      <c r="B1498" s="50" t="s">
        <v>131</v>
      </c>
      <c r="C1498" s="12" t="n">
        <v>91399439</v>
      </c>
      <c r="D1498" s="12" t="s">
        <v>64</v>
      </c>
      <c r="E1498" s="12" t="s">
        <v>29</v>
      </c>
      <c r="F1498" s="12" t="s">
        <v>15</v>
      </c>
      <c r="G1498" s="20" t="n">
        <v>0.1</v>
      </c>
      <c r="H1498" s="12" t="n">
        <v>200</v>
      </c>
      <c r="I1498" s="20" t="n">
        <f>G1498*H1498*7</f>
        <v>140</v>
      </c>
      <c r="J1498" s="13" t="s">
        <v>121</v>
      </c>
      <c r="K1498" s="16" t="n">
        <v>160057</v>
      </c>
      <c r="L1498" s="14" t="n">
        <v>7968</v>
      </c>
      <c r="M1498" s="16" t="n">
        <v>23</v>
      </c>
      <c r="N1498" s="11" t="n">
        <v>0</v>
      </c>
      <c r="O1498" s="11" t="n">
        <v>0.1</v>
      </c>
      <c r="P1498" s="11" t="n">
        <v>2.3</v>
      </c>
      <c r="Q1498" s="22" t="n">
        <f>M1498/H1498</f>
        <v>0.115</v>
      </c>
    </row>
    <row r="1499" ht="22.5" customHeight="1">
      <c r="A1499" s="31"/>
      <c r="B1499" s="19"/>
      <c r="C1499" s="12" t="n">
        <v>91399437</v>
      </c>
      <c r="D1499" s="12" t="s">
        <v>65</v>
      </c>
      <c r="E1499" s="12" t="s">
        <v>63</v>
      </c>
      <c r="F1499" s="12" t="s">
        <v>15</v>
      </c>
      <c r="G1499" s="20" t="n">
        <v>0.15</v>
      </c>
      <c r="H1499" s="12" t="n">
        <v>50</v>
      </c>
      <c r="I1499" s="20" t="n">
        <f>G1499*H1499*7</f>
        <v>52.5</v>
      </c>
      <c r="J1499" s="13" t="s">
        <v>121</v>
      </c>
      <c r="K1499" s="16" t="n">
        <v>12393</v>
      </c>
      <c r="L1499" s="14" t="n">
        <v>12393</v>
      </c>
      <c r="M1499" s="16" t="n">
        <v>50</v>
      </c>
      <c r="N1499" s="11" t="n">
        <v>0.002</v>
      </c>
      <c r="O1499" s="11" t="n">
        <v>0.15</v>
      </c>
      <c r="P1499" s="11" t="n">
        <v>7.5</v>
      </c>
      <c r="Q1499" s="22" t="n">
        <f>M1499/H1499</f>
        <v>1</v>
      </c>
    </row>
    <row r="1500" ht="22.5" customHeight="1">
      <c r="A1500" s="31"/>
      <c r="B1500" s="19"/>
      <c r="C1500" s="12" t="n">
        <v>5556054</v>
      </c>
      <c r="D1500" s="12" t="s">
        <v>66</v>
      </c>
      <c r="E1500" s="12" t="s">
        <v>39</v>
      </c>
      <c r="F1500" s="12" t="s">
        <v>15</v>
      </c>
      <c r="G1500" s="20" t="n">
        <v>0.8</v>
      </c>
      <c r="H1500" s="12" t="n">
        <v>100</v>
      </c>
      <c r="I1500" s="20" t="n">
        <f>G1500*H1500*7</f>
        <v>560</v>
      </c>
      <c r="J1500" s="13" t="s">
        <v>121</v>
      </c>
      <c r="K1500" s="16" t="n">
        <v>15039</v>
      </c>
      <c r="L1500" s="14" t="n">
        <v>794</v>
      </c>
      <c r="M1500" s="16" t="n">
        <v>3</v>
      </c>
      <c r="N1500" s="11" t="n">
        <v>0.004</v>
      </c>
      <c r="O1500" s="11" t="n">
        <v>1.108</v>
      </c>
      <c r="P1500" s="11" t="n">
        <v>3.324</v>
      </c>
      <c r="Q1500" s="22" t="n">
        <f>M1500/H1500</f>
        <v>0.03</v>
      </c>
    </row>
    <row r="1501" ht="22.5" customHeight="1">
      <c r="A1501" s="31"/>
      <c r="B1501" s="19"/>
      <c r="C1501" s="12" t="n">
        <v>8628042</v>
      </c>
      <c r="D1501" s="12" t="s">
        <v>30</v>
      </c>
      <c r="E1501" s="12" t="s">
        <v>14</v>
      </c>
      <c r="F1501" s="12" t="s">
        <v>26</v>
      </c>
      <c r="G1501" s="20" t="n">
        <v>0.48</v>
      </c>
      <c r="H1501" s="12" t="n">
        <v>500</v>
      </c>
      <c r="I1501" s="20" t="n">
        <f>G1501*H1501*7</f>
        <v>1680</v>
      </c>
      <c r="J1501" s="13" t="s">
        <v>121</v>
      </c>
      <c r="K1501" s="16" t="n">
        <v>406177</v>
      </c>
      <c r="L1501" s="14" t="n">
        <v>30471</v>
      </c>
      <c r="M1501" s="16" t="n">
        <v>666</v>
      </c>
      <c r="N1501" s="11" t="n">
        <v>0.01</v>
      </c>
      <c r="O1501" s="11" t="n">
        <v>0.5</v>
      </c>
      <c r="P1501" s="11" t="n">
        <v>332.94</v>
      </c>
      <c r="Q1501" s="22" t="n">
        <f>M1501/H1501</f>
        <v>1.332</v>
      </c>
    </row>
    <row r="1502" ht="22.5" customHeight="1">
      <c r="A1502" s="31"/>
      <c r="B1502" s="19"/>
      <c r="C1502" s="12" t="n">
        <v>9297014</v>
      </c>
      <c r="D1502" s="12" t="s">
        <v>13</v>
      </c>
      <c r="E1502" s="12" t="s">
        <v>14</v>
      </c>
      <c r="F1502" s="12" t="s">
        <v>26</v>
      </c>
      <c r="G1502" s="20" t="n">
        <v>0.19</v>
      </c>
      <c r="H1502" s="12" t="n">
        <v>300</v>
      </c>
      <c r="I1502" s="20" t="n">
        <f>G1502*H1502*7</f>
        <v>399</v>
      </c>
      <c r="J1502" s="13" t="s">
        <v>121</v>
      </c>
      <c r="K1502" s="16" t="n">
        <v>29638</v>
      </c>
      <c r="L1502" s="14" t="n">
        <v>2585</v>
      </c>
      <c r="M1502" s="16" t="n">
        <v>243</v>
      </c>
      <c r="N1502" s="11" t="n">
        <v>0.02</v>
      </c>
      <c r="O1502" s="11" t="n">
        <v>0.16</v>
      </c>
      <c r="P1502" s="11" t="n">
        <v>40.03</v>
      </c>
      <c r="Q1502" s="22" t="n">
        <f>M1502/H1502</f>
        <v>0.81</v>
      </c>
    </row>
    <row r="1503" ht="22.5" customHeight="1">
      <c r="A1503" s="31"/>
      <c r="B1503" s="19"/>
      <c r="C1503" s="12" t="n">
        <v>7815836</v>
      </c>
      <c r="D1503" s="12" t="s">
        <v>67</v>
      </c>
      <c r="E1503" s="12" t="s">
        <v>39</v>
      </c>
      <c r="F1503" s="12" t="s">
        <v>15</v>
      </c>
      <c r="G1503" s="20" t="n">
        <v>0.08</v>
      </c>
      <c r="H1503" s="12" t="n">
        <v>12000</v>
      </c>
      <c r="I1503" s="20" t="n">
        <f>G1503*H1503*7</f>
        <v>6720</v>
      </c>
      <c r="J1503" s="13" t="s">
        <v>121</v>
      </c>
      <c r="K1503" s="16" t="n">
        <v>561022</v>
      </c>
      <c r="L1503" s="14" t="n">
        <v>138707</v>
      </c>
      <c r="M1503" s="16" t="n">
        <v>3376</v>
      </c>
      <c r="N1503" s="11" t="n">
        <v>0.002</v>
      </c>
      <c r="O1503" s="11" t="n">
        <v>0.098</v>
      </c>
      <c r="P1503" s="11" t="n">
        <v>330.305</v>
      </c>
      <c r="Q1503" s="22" t="n">
        <f>M1503/H1503</f>
        <v>0.281333333333333</v>
      </c>
    </row>
    <row r="1504" ht="22.5" customHeight="1">
      <c r="A1504" s="31"/>
      <c r="B1504" s="19"/>
      <c r="C1504" s="12" t="n">
        <v>8312006</v>
      </c>
      <c r="D1504" s="12" t="s">
        <v>68</v>
      </c>
      <c r="E1504" s="12" t="s">
        <v>14</v>
      </c>
      <c r="F1504" s="12" t="s">
        <v>15</v>
      </c>
      <c r="G1504" s="20" t="n">
        <v>0.12</v>
      </c>
      <c r="H1504" s="12" t="n">
        <v>50</v>
      </c>
      <c r="I1504" s="20" t="n">
        <f>G1504*H1504*7</f>
        <v>42</v>
      </c>
      <c r="J1504" s="13" t="s">
        <v>121</v>
      </c>
      <c r="K1504" s="16" t="n">
        <v>11977</v>
      </c>
      <c r="L1504" s="14" t="n">
        <v>1963</v>
      </c>
      <c r="M1504" s="16" t="n">
        <v>20</v>
      </c>
      <c r="N1504" s="11" t="n">
        <v>0.001</v>
      </c>
      <c r="O1504" s="11" t="n">
        <v>0.12</v>
      </c>
      <c r="P1504" s="11" t="n">
        <v>2.4</v>
      </c>
      <c r="Q1504" s="22" t="n">
        <f>M1504/H1504</f>
        <v>0.4</v>
      </c>
    </row>
    <row r="1505" ht="22.5" customHeight="1">
      <c r="A1505" s="31"/>
      <c r="B1505" s="19"/>
      <c r="C1505" s="12" t="n">
        <v>91467820</v>
      </c>
      <c r="D1505" s="12" t="s">
        <v>69</v>
      </c>
      <c r="E1505" s="12" t="s">
        <v>39</v>
      </c>
      <c r="F1505" s="12" t="s">
        <v>15</v>
      </c>
      <c r="G1505" s="20" t="n">
        <v>0.1</v>
      </c>
      <c r="H1505" s="12" t="n">
        <v>300</v>
      </c>
      <c r="I1505" s="20" t="n">
        <f>G1505*H1505*7</f>
        <v>210</v>
      </c>
      <c r="J1505" s="13" t="s">
        <v>121</v>
      </c>
      <c r="K1505" s="16" t="n">
        <v>82343</v>
      </c>
      <c r="L1505" s="14" t="n">
        <v>28409</v>
      </c>
      <c r="M1505" s="16" t="n">
        <v>200</v>
      </c>
      <c r="N1505" s="11" t="n">
        <v>0.001</v>
      </c>
      <c r="O1505" s="11" t="n">
        <v>0.1</v>
      </c>
      <c r="P1505" s="11" t="n">
        <v>20</v>
      </c>
      <c r="Q1505" s="22" t="n">
        <f>M1505/H1505</f>
        <v>0.666666666666667</v>
      </c>
    </row>
    <row r="1506" ht="22.5" customHeight="1">
      <c r="A1506" s="31"/>
      <c r="B1506" s="19"/>
      <c r="C1506" s="12" t="n">
        <v>91467821</v>
      </c>
      <c r="D1506" s="12" t="s">
        <v>69</v>
      </c>
      <c r="E1506" s="12" t="s">
        <v>17</v>
      </c>
      <c r="F1506" s="12" t="s">
        <v>15</v>
      </c>
      <c r="G1506" s="20" t="n">
        <v>0.17</v>
      </c>
      <c r="H1506" s="12" t="n">
        <v>100</v>
      </c>
      <c r="I1506" s="20" t="n">
        <f>G1506*H1506*7</f>
        <v>119</v>
      </c>
      <c r="J1506" s="13" t="s">
        <v>121</v>
      </c>
      <c r="K1506" s="16" t="n">
        <v>78037</v>
      </c>
      <c r="L1506" s="16" t="n">
        <v>13518</v>
      </c>
      <c r="M1506" s="16" t="n">
        <v>100</v>
      </c>
      <c r="N1506" s="11" t="n">
        <v>0.001</v>
      </c>
      <c r="O1506" s="11" t="n">
        <v>0.17</v>
      </c>
      <c r="P1506" s="11" t="n">
        <v>17</v>
      </c>
      <c r="Q1506" s="22" t="n">
        <f>M1506/H1506</f>
        <v>1</v>
      </c>
    </row>
    <row r="1507" ht="22.5" customHeight="1">
      <c r="A1507" s="31"/>
      <c r="B1507" s="19"/>
      <c r="C1507" s="12" t="n">
        <v>10295313</v>
      </c>
      <c r="D1507" s="12" t="s">
        <v>68</v>
      </c>
      <c r="E1507" s="12" t="s">
        <v>14</v>
      </c>
      <c r="F1507" s="12" t="s">
        <v>15</v>
      </c>
      <c r="G1507" s="20" t="n">
        <v>3</v>
      </c>
      <c r="H1507" s="12" t="n">
        <v>100</v>
      </c>
      <c r="I1507" s="20" t="n">
        <f>G1507*H1507*7</f>
        <v>2100</v>
      </c>
      <c r="J1507" s="13" t="s">
        <v>121</v>
      </c>
      <c r="K1507" s="16" t="n">
        <v>960</v>
      </c>
      <c r="L1507" s="14" t="n">
        <v>0</v>
      </c>
      <c r="M1507" s="16" t="n">
        <v>0</v>
      </c>
      <c r="N1507" s="11" t="n">
        <v>0</v>
      </c>
      <c r="O1507" s="11" t="n">
        <v>0</v>
      </c>
      <c r="P1507" s="11" t="n">
        <v>0</v>
      </c>
      <c r="Q1507" s="22" t="n">
        <f>M1507/H1507</f>
        <v>0</v>
      </c>
    </row>
    <row r="1508" ht="22.5" customHeight="1">
      <c r="A1508" s="31"/>
      <c r="B1508" s="19"/>
      <c r="C1508" s="12" t="n">
        <v>91496145</v>
      </c>
      <c r="D1508" s="12" t="s">
        <v>69</v>
      </c>
      <c r="E1508" s="12" t="s">
        <v>63</v>
      </c>
      <c r="F1508" s="12" t="s">
        <v>15</v>
      </c>
      <c r="G1508" s="20" t="n">
        <v>0.14</v>
      </c>
      <c r="H1508" s="12" t="n">
        <v>50</v>
      </c>
      <c r="I1508" s="20" t="n">
        <f>G1508*H1508*7</f>
        <v>49</v>
      </c>
      <c r="J1508" s="13" t="s">
        <v>121</v>
      </c>
      <c r="K1508" s="16" t="n">
        <v>50442</v>
      </c>
      <c r="L1508" s="16" t="n">
        <v>13757</v>
      </c>
      <c r="M1508" s="16" t="n">
        <v>50</v>
      </c>
      <c r="N1508" s="11" t="n">
        <v>0.001</v>
      </c>
      <c r="O1508" s="11" t="n">
        <v>0.15</v>
      </c>
      <c r="P1508" s="11" t="n">
        <v>7.5</v>
      </c>
      <c r="Q1508" s="22" t="n">
        <f>M1508/H1508</f>
        <v>1</v>
      </c>
    </row>
    <row r="1509" ht="22.5" customHeight="1">
      <c r="A1509" s="31"/>
      <c r="B1509" s="19"/>
      <c r="C1509" s="12" t="n">
        <v>91496146</v>
      </c>
      <c r="D1509" s="12" t="s">
        <v>69</v>
      </c>
      <c r="E1509" s="12" t="s">
        <v>47</v>
      </c>
      <c r="F1509" s="12" t="s">
        <v>15</v>
      </c>
      <c r="G1509" s="20" t="n">
        <v>0.14</v>
      </c>
      <c r="H1509" s="12" t="n">
        <v>200</v>
      </c>
      <c r="I1509" s="20" t="n">
        <f>G1509*H1509*7</f>
        <v>196</v>
      </c>
      <c r="J1509" s="13" t="s">
        <v>121</v>
      </c>
      <c r="K1509" s="16" t="n">
        <v>55993</v>
      </c>
      <c r="L1509" s="16" t="n">
        <v>15255</v>
      </c>
      <c r="M1509" s="16" t="n">
        <v>199</v>
      </c>
      <c r="N1509" s="11" t="n">
        <v>0.002</v>
      </c>
      <c r="O1509" s="11" t="n">
        <v>0.14</v>
      </c>
      <c r="P1509" s="11" t="n">
        <v>27.86</v>
      </c>
      <c r="Q1509" s="22" t="n">
        <f>M1509/H1509</f>
        <v>0.995</v>
      </c>
    </row>
    <row r="1510" ht="22.5" customHeight="1">
      <c r="A1510" s="31"/>
      <c r="B1510" s="19"/>
      <c r="C1510" s="12" t="n">
        <v>91496147</v>
      </c>
      <c r="D1510" s="12" t="s">
        <v>69</v>
      </c>
      <c r="E1510" s="12" t="s">
        <v>11</v>
      </c>
      <c r="F1510" s="12" t="s">
        <v>15</v>
      </c>
      <c r="G1510" s="20" t="n">
        <v>0.14</v>
      </c>
      <c r="H1510" s="12" t="n">
        <v>150</v>
      </c>
      <c r="I1510" s="20" t="n">
        <f>G1510*H1510*7</f>
        <v>147</v>
      </c>
      <c r="J1510" s="13" t="s">
        <v>121</v>
      </c>
      <c r="K1510" s="16" t="n">
        <v>43440</v>
      </c>
      <c r="L1510" s="14" t="n">
        <v>9216</v>
      </c>
      <c r="M1510" s="16" t="n">
        <v>144</v>
      </c>
      <c r="N1510" s="11" t="n">
        <v>0.002</v>
      </c>
      <c r="O1510" s="11" t="n">
        <v>0.13</v>
      </c>
      <c r="P1510" s="11" t="n">
        <v>18.72</v>
      </c>
      <c r="Q1510" s="22" t="n">
        <f>M1510/H1510</f>
        <v>0.96</v>
      </c>
    </row>
    <row r="1511" ht="22.5" customHeight="1">
      <c r="A1511" s="31"/>
      <c r="B1511" s="19"/>
      <c r="C1511" s="12" t="n">
        <v>91496148</v>
      </c>
      <c r="D1511" s="12" t="s">
        <v>69</v>
      </c>
      <c r="E1511" s="12" t="s">
        <v>14</v>
      </c>
      <c r="F1511" s="12" t="s">
        <v>15</v>
      </c>
      <c r="G1511" s="20" t="n">
        <v>0.15</v>
      </c>
      <c r="H1511" s="12" t="n">
        <v>160</v>
      </c>
      <c r="I1511" s="20" t="n">
        <f>G1511*H1511*7</f>
        <v>168</v>
      </c>
      <c r="J1511" s="13" t="s">
        <v>121</v>
      </c>
      <c r="K1511" s="16" t="n">
        <v>41491</v>
      </c>
      <c r="L1511" s="14" t="n">
        <v>12423</v>
      </c>
      <c r="M1511" s="16" t="n">
        <v>160</v>
      </c>
      <c r="N1511" s="11" t="n">
        <v>0.002</v>
      </c>
      <c r="O1511" s="11" t="n">
        <v>0.15</v>
      </c>
      <c r="P1511" s="11" t="n">
        <v>24</v>
      </c>
      <c r="Q1511" s="22" t="n">
        <f>M1511/H1511</f>
        <v>1</v>
      </c>
    </row>
    <row r="1512" ht="22.5" customHeight="1">
      <c r="A1512" s="31"/>
      <c r="B1512" s="19"/>
      <c r="C1512" s="12" t="n">
        <v>10765365</v>
      </c>
      <c r="D1512" s="12" t="s">
        <v>70</v>
      </c>
      <c r="E1512" s="12" t="s">
        <v>63</v>
      </c>
      <c r="F1512" s="12" t="s">
        <v>15</v>
      </c>
      <c r="G1512" s="20" t="n">
        <v>0.19</v>
      </c>
      <c r="H1512" s="12" t="n">
        <v>100</v>
      </c>
      <c r="I1512" s="20" t="n">
        <f>G1512*H1512*7</f>
        <v>133</v>
      </c>
      <c r="J1512" s="13" t="s">
        <v>121</v>
      </c>
      <c r="K1512" s="16" t="n">
        <v>148293</v>
      </c>
      <c r="L1512" s="16" t="n">
        <v>1509</v>
      </c>
      <c r="M1512" s="16" t="n">
        <v>91</v>
      </c>
      <c r="N1512" s="11" t="n">
        <v>0.011</v>
      </c>
      <c r="O1512" s="11" t="n">
        <v>0.182</v>
      </c>
      <c r="P1512" s="11" t="n">
        <v>16.54</v>
      </c>
      <c r="Q1512" s="22" t="n">
        <f>M1512/H1512</f>
        <v>0.91</v>
      </c>
    </row>
    <row r="1513" ht="22.5" customHeight="1">
      <c r="A1513" s="31"/>
      <c r="B1513" s="19"/>
      <c r="C1513" s="12" t="n">
        <v>11079953</v>
      </c>
      <c r="D1513" s="12" t="s">
        <v>66</v>
      </c>
      <c r="E1513" s="12" t="s">
        <v>39</v>
      </c>
      <c r="F1513" s="12" t="s">
        <v>15</v>
      </c>
      <c r="G1513" s="20" t="n">
        <v>0.8</v>
      </c>
      <c r="H1513" s="12" t="n">
        <v>100</v>
      </c>
      <c r="I1513" s="20" t="n">
        <f>G1513*H1513*7</f>
        <v>560</v>
      </c>
      <c r="J1513" s="13" t="s">
        <v>121</v>
      </c>
      <c r="K1513" s="16" t="n">
        <v>11</v>
      </c>
      <c r="L1513" s="14" t="n">
        <v>2</v>
      </c>
      <c r="M1513" s="16" t="n">
        <v>0</v>
      </c>
      <c r="N1513" s="11" t="n">
        <v>0</v>
      </c>
      <c r="O1513" s="11" t="n">
        <v>0</v>
      </c>
      <c r="P1513" s="11" t="n">
        <v>0</v>
      </c>
      <c r="Q1513" s="22" t="n">
        <f>M1513/H1513</f>
        <v>0</v>
      </c>
    </row>
    <row r="1514" ht="22.5" customHeight="1">
      <c r="A1514" s="31"/>
      <c r="B1514" s="19"/>
      <c r="C1514" s="12" t="n">
        <v>11690181</v>
      </c>
      <c r="D1514" s="12" t="s">
        <v>71</v>
      </c>
      <c r="E1514" s="12" t="s">
        <v>14</v>
      </c>
      <c r="F1514" s="12" t="s">
        <v>15</v>
      </c>
      <c r="G1514" s="20" t="n">
        <v>0.45</v>
      </c>
      <c r="H1514" s="12" t="n">
        <v>500</v>
      </c>
      <c r="I1514" s="20" t="n">
        <f>G1514*H1514*7</f>
        <v>1575</v>
      </c>
      <c r="J1514" s="13" t="s">
        <v>121</v>
      </c>
      <c r="K1514" s="16" t="n">
        <v>475083</v>
      </c>
      <c r="L1514" s="16" t="n">
        <v>20875</v>
      </c>
      <c r="M1514" s="16" t="n">
        <v>500</v>
      </c>
      <c r="N1514" s="11" t="n">
        <v>0.01</v>
      </c>
      <c r="O1514" s="11" t="n">
        <v>0.42</v>
      </c>
      <c r="P1514" s="11" t="n">
        <v>210</v>
      </c>
      <c r="Q1514" s="22" t="n">
        <f>M1514/H1514</f>
        <v>1</v>
      </c>
    </row>
    <row r="1515" ht="22.5" customHeight="1">
      <c r="A1515" s="31"/>
      <c r="B1515" s="19"/>
      <c r="C1515" s="12" t="n">
        <v>11836152</v>
      </c>
      <c r="D1515" s="12" t="s">
        <v>67</v>
      </c>
      <c r="E1515" s="12" t="s">
        <v>39</v>
      </c>
      <c r="F1515" s="12" t="s">
        <v>15</v>
      </c>
      <c r="G1515" s="20" t="n">
        <v>0.09</v>
      </c>
      <c r="H1515" s="12" t="n">
        <v>100</v>
      </c>
      <c r="I1515" s="20" t="n">
        <f>G1515*H1515*7</f>
        <v>63</v>
      </c>
      <c r="J1515" s="13" t="s">
        <v>121</v>
      </c>
      <c r="K1515" s="16" t="n">
        <v>1638</v>
      </c>
      <c r="L1515" s="14" t="n">
        <v>235</v>
      </c>
      <c r="M1515" s="16" t="n">
        <v>1</v>
      </c>
      <c r="N1515" s="11" t="n">
        <v>0</v>
      </c>
      <c r="O1515" s="11" t="n">
        <v>0.09</v>
      </c>
      <c r="P1515" s="11" t="n">
        <v>0.09</v>
      </c>
      <c r="Q1515" s="22" t="n">
        <f>M1515/H1515</f>
        <v>0.01</v>
      </c>
    </row>
    <row r="1516" ht="22.5" customHeight="1">
      <c r="A1516" s="31"/>
      <c r="B1516" s="19"/>
      <c r="C1516" s="12" t="n">
        <v>11862336</v>
      </c>
      <c r="D1516" s="12" t="s">
        <v>64</v>
      </c>
      <c r="E1516" s="12" t="s">
        <v>29</v>
      </c>
      <c r="F1516" s="12" t="s">
        <v>15</v>
      </c>
      <c r="G1516" s="20" t="n">
        <v>0.1</v>
      </c>
      <c r="H1516" s="12" t="n">
        <v>100</v>
      </c>
      <c r="I1516" s="20" t="n">
        <f>G1516*H1516*7</f>
        <v>70</v>
      </c>
      <c r="J1516" s="13" t="s">
        <v>121</v>
      </c>
      <c r="K1516" s="16" t="n">
        <v>1083</v>
      </c>
      <c r="L1516" s="14" t="n">
        <v>264</v>
      </c>
      <c r="M1516" s="16" t="n">
        <v>0</v>
      </c>
      <c r="N1516" s="11" t="n">
        <v>0</v>
      </c>
      <c r="O1516" s="11" t="n">
        <v>0</v>
      </c>
      <c r="P1516" s="11" t="n">
        <v>0</v>
      </c>
      <c r="Q1516" s="22" t="n">
        <f>M1516/H1516</f>
        <v>0</v>
      </c>
    </row>
    <row r="1517" ht="22.5" customHeight="1">
      <c r="A1517" s="31"/>
      <c r="B1517" s="19"/>
      <c r="C1517" s="12" t="n">
        <v>11924259</v>
      </c>
      <c r="D1517" s="12" t="s">
        <v>72</v>
      </c>
      <c r="E1517" s="12" t="s">
        <v>39</v>
      </c>
      <c r="F1517" s="12" t="s">
        <v>15</v>
      </c>
      <c r="G1517" s="20" t="n">
        <v>0.12</v>
      </c>
      <c r="H1517" s="12" t="n">
        <v>200</v>
      </c>
      <c r="I1517" s="20" t="n">
        <f>G1517*H1517*7</f>
        <v>168</v>
      </c>
      <c r="J1517" s="13" t="s">
        <v>121</v>
      </c>
      <c r="K1517" s="16" t="n">
        <v>85360</v>
      </c>
      <c r="L1517" s="14" t="n">
        <v>11521</v>
      </c>
      <c r="M1517" s="16" t="n">
        <v>100</v>
      </c>
      <c r="N1517" s="11" t="n">
        <v>0.001</v>
      </c>
      <c r="O1517" s="11" t="n">
        <v>0.12</v>
      </c>
      <c r="P1517" s="11" t="n">
        <v>12</v>
      </c>
      <c r="Q1517" s="22" t="n">
        <f>M1517/H1517</f>
        <v>0.5</v>
      </c>
    </row>
    <row r="1518" ht="22.5" customHeight="1">
      <c r="A1518" s="31"/>
      <c r="B1518" s="19"/>
      <c r="C1518" s="12" t="n">
        <v>11924419</v>
      </c>
      <c r="D1518" s="12" t="s">
        <v>72</v>
      </c>
      <c r="E1518" s="12" t="s">
        <v>39</v>
      </c>
      <c r="F1518" s="12" t="s">
        <v>26</v>
      </c>
      <c r="G1518" s="20" t="n">
        <v>0.12</v>
      </c>
      <c r="H1518" s="12" t="n">
        <v>100</v>
      </c>
      <c r="I1518" s="20" t="n">
        <f>G1518*H1518*7</f>
        <v>84</v>
      </c>
      <c r="J1518" s="13" t="s">
        <v>121</v>
      </c>
      <c r="K1518" s="16" t="n">
        <v>30544</v>
      </c>
      <c r="L1518" s="14" t="n">
        <v>2735</v>
      </c>
      <c r="M1518" s="16" t="n">
        <v>57</v>
      </c>
      <c r="N1518" s="11" t="n">
        <v>0</v>
      </c>
      <c r="O1518" s="11" t="n">
        <v>0.16</v>
      </c>
      <c r="P1518" s="11" t="n">
        <v>9.17</v>
      </c>
      <c r="Q1518" s="22" t="n">
        <f>M1518/H1518</f>
        <v>0.57</v>
      </c>
    </row>
    <row r="1519" ht="22.5" customHeight="1">
      <c r="A1519" s="31"/>
      <c r="B1519" s="19"/>
      <c r="C1519" s="12" t="n">
        <v>12038500</v>
      </c>
      <c r="D1519" s="12" t="s">
        <v>71</v>
      </c>
      <c r="E1519" s="12" t="s">
        <v>14</v>
      </c>
      <c r="F1519" s="12" t="s">
        <v>15</v>
      </c>
      <c r="G1519" s="20" t="n">
        <v>0.4</v>
      </c>
      <c r="H1519" s="12" t="n">
        <v>100</v>
      </c>
      <c r="I1519" s="20" t="n">
        <f>G1519*H1519*7</f>
        <v>280</v>
      </c>
      <c r="J1519" s="13" t="s">
        <v>121</v>
      </c>
      <c r="K1519" s="16" t="n">
        <v>1131</v>
      </c>
      <c r="L1519" s="14" t="n">
        <v>137</v>
      </c>
      <c r="M1519" s="16" t="n">
        <v>4</v>
      </c>
      <c r="N1519" s="11" t="n">
        <v>0.012</v>
      </c>
      <c r="O1519" s="11" t="n">
        <v>0.4</v>
      </c>
      <c r="P1519" s="11" t="n">
        <v>1.6</v>
      </c>
      <c r="Q1519" s="22" t="n">
        <f>M1519/H1519</f>
        <v>0.04</v>
      </c>
    </row>
    <row r="1520" ht="22.5" customHeight="1">
      <c r="A1520" s="31"/>
      <c r="B1520" s="50" t="s">
        <v>132</v>
      </c>
      <c r="C1520" s="12" t="n">
        <v>6395488</v>
      </c>
      <c r="D1520" s="12" t="s">
        <v>42</v>
      </c>
      <c r="E1520" s="12" t="s">
        <v>14</v>
      </c>
      <c r="F1520" s="12" t="s">
        <v>15</v>
      </c>
      <c r="G1520" s="20" t="n">
        <v>0.3</v>
      </c>
      <c r="H1520" s="12" t="n">
        <v>200</v>
      </c>
      <c r="I1520" s="20" t="n">
        <f>G1520*H1520*7</f>
        <v>420</v>
      </c>
      <c r="J1520" s="13" t="s">
        <v>121</v>
      </c>
      <c r="K1520" s="14" t="n">
        <v>42952</v>
      </c>
      <c r="L1520" s="14" t="n">
        <v>17224</v>
      </c>
      <c r="M1520" s="15" t="n">
        <v>200</v>
      </c>
      <c r="N1520" s="11" t="n">
        <v>0.003</v>
      </c>
      <c r="O1520" s="11" t="n">
        <v>0.3</v>
      </c>
      <c r="P1520" s="11" t="n">
        <v>60</v>
      </c>
      <c r="Q1520" s="22" t="n">
        <f>M1520/H1520</f>
        <v>1</v>
      </c>
    </row>
    <row r="1521" ht="22.5" customHeight="1">
      <c r="A1521" s="31"/>
      <c r="B1521" s="19"/>
      <c r="C1521" s="12" t="n">
        <v>8291713</v>
      </c>
      <c r="D1521" s="12" t="s">
        <v>43</v>
      </c>
      <c r="E1521" s="12" t="s">
        <v>14</v>
      </c>
      <c r="F1521" s="12" t="s">
        <v>15</v>
      </c>
      <c r="G1521" s="20" t="n">
        <v>0.14</v>
      </c>
      <c r="H1521" s="12" t="n">
        <v>2000</v>
      </c>
      <c r="I1521" s="20" t="n">
        <f>G1521*H1521*7</f>
        <v>1960</v>
      </c>
      <c r="J1521" s="13" t="s">
        <v>121</v>
      </c>
      <c r="K1521" s="14" t="n">
        <v>139177</v>
      </c>
      <c r="L1521" s="14" t="n">
        <v>52540</v>
      </c>
      <c r="M1521" s="14" t="n">
        <v>1500</v>
      </c>
      <c r="N1521" s="11" t="n">
        <v>0.004</v>
      </c>
      <c r="O1521" s="11" t="n">
        <v>0.135</v>
      </c>
      <c r="P1521" s="11" t="n">
        <v>202.565</v>
      </c>
      <c r="Q1521" s="22" t="n">
        <f>M1521/H1521</f>
        <v>0.75</v>
      </c>
    </row>
    <row r="1522" ht="22.5" customHeight="1">
      <c r="A1522" s="31"/>
      <c r="B1522" s="19"/>
      <c r="C1522" s="12" t="n">
        <v>8566541</v>
      </c>
      <c r="D1522" s="12" t="s">
        <v>73</v>
      </c>
      <c r="E1522" s="12" t="s">
        <v>14</v>
      </c>
      <c r="F1522" s="12" t="s">
        <v>26</v>
      </c>
      <c r="G1522" s="20" t="n">
        <v>0.13</v>
      </c>
      <c r="H1522" s="12" t="n">
        <v>500</v>
      </c>
      <c r="I1522" s="20" t="n">
        <f>G1522*H1522*7</f>
        <v>455</v>
      </c>
      <c r="J1522" s="13" t="s">
        <v>121</v>
      </c>
      <c r="K1522" s="14" t="n">
        <v>98786</v>
      </c>
      <c r="L1522" s="14" t="n">
        <v>1279</v>
      </c>
      <c r="M1522" s="15" t="n">
        <v>267</v>
      </c>
      <c r="N1522" s="11" t="n">
        <v>0.02</v>
      </c>
      <c r="O1522" s="11" t="n">
        <v>0.09</v>
      </c>
      <c r="P1522" s="11" t="n">
        <v>24.49</v>
      </c>
      <c r="Q1522" s="22" t="n">
        <f>M1522/H1522</f>
        <v>0.534</v>
      </c>
    </row>
    <row r="1523" ht="22.5" customHeight="1">
      <c r="A1523" s="31"/>
      <c r="B1523" s="19"/>
      <c r="C1523" s="12" t="n">
        <v>8566084</v>
      </c>
      <c r="D1523" s="12" t="s">
        <v>74</v>
      </c>
      <c r="E1523" s="12" t="s">
        <v>29</v>
      </c>
      <c r="F1523" s="12" t="s">
        <v>15</v>
      </c>
      <c r="G1523" s="20" t="n">
        <v>0.12</v>
      </c>
      <c r="H1523" s="12" t="n">
        <v>100</v>
      </c>
      <c r="I1523" s="20" t="n">
        <f>G1523*H1523*7</f>
        <v>84</v>
      </c>
      <c r="J1523" s="13" t="s">
        <v>121</v>
      </c>
      <c r="K1523" s="14" t="n">
        <v>46214</v>
      </c>
      <c r="L1523" s="14" t="n">
        <v>10134</v>
      </c>
      <c r="M1523" s="15" t="n">
        <v>100</v>
      </c>
      <c r="N1523" s="11" t="n">
        <v>0.001</v>
      </c>
      <c r="O1523" s="11" t="n">
        <v>0.12</v>
      </c>
      <c r="P1523" s="11" t="n">
        <v>12</v>
      </c>
      <c r="Q1523" s="22" t="n">
        <f>M1523/H1523</f>
        <v>1</v>
      </c>
    </row>
    <row r="1524" ht="22.5" customHeight="1">
      <c r="A1524" s="31"/>
      <c r="B1524" s="19"/>
      <c r="C1524" s="12" t="n">
        <v>2937658</v>
      </c>
      <c r="D1524" s="12" t="s">
        <v>75</v>
      </c>
      <c r="E1524" s="12" t="s">
        <v>14</v>
      </c>
      <c r="F1524" s="12" t="s">
        <v>15</v>
      </c>
      <c r="G1524" s="20" t="n">
        <v>0.15</v>
      </c>
      <c r="H1524" s="12" t="n">
        <v>100</v>
      </c>
      <c r="I1524" s="20" t="n">
        <f>G1524*H1524*7</f>
        <v>105</v>
      </c>
      <c r="J1524" s="13" t="s">
        <v>121</v>
      </c>
      <c r="K1524" s="14" t="n">
        <v>6168</v>
      </c>
      <c r="L1524" s="14" t="n">
        <v>3300</v>
      </c>
      <c r="M1524" s="15" t="n">
        <v>100</v>
      </c>
      <c r="N1524" s="11" t="n">
        <v>0.004</v>
      </c>
      <c r="O1524" s="11" t="n">
        <v>0.123</v>
      </c>
      <c r="P1524" s="11" t="n">
        <v>12.3</v>
      </c>
      <c r="Q1524" s="22" t="n">
        <f>M1524/H1524</f>
        <v>1</v>
      </c>
    </row>
    <row r="1525" ht="22.5" customHeight="1">
      <c r="A1525" s="31"/>
      <c r="B1525" s="19"/>
      <c r="C1525" s="12" t="n">
        <v>6706444</v>
      </c>
      <c r="D1525" s="12" t="s">
        <v>76</v>
      </c>
      <c r="E1525" s="12" t="s">
        <v>77</v>
      </c>
      <c r="F1525" s="12" t="s">
        <v>12</v>
      </c>
      <c r="G1525" s="20" t="n">
        <v>0.5</v>
      </c>
      <c r="H1525" s="12" t="n">
        <v>100</v>
      </c>
      <c r="I1525" s="20" t="n">
        <f>G1525*H1525*7</f>
        <v>350</v>
      </c>
      <c r="J1525" s="13" t="s">
        <v>121</v>
      </c>
      <c r="K1525" s="14" t="n">
        <v>65119</v>
      </c>
      <c r="L1525" s="14" t="n">
        <v>6578</v>
      </c>
      <c r="M1525" s="15" t="n">
        <v>18</v>
      </c>
      <c r="N1525" s="11" t="n">
        <v>0.002</v>
      </c>
      <c r="O1525" s="11" t="n">
        <v>0.76</v>
      </c>
      <c r="P1525" s="11" t="n">
        <v>13.6829</v>
      </c>
      <c r="Q1525" s="22" t="n">
        <f>M1525/H1525</f>
        <v>0.18</v>
      </c>
    </row>
    <row r="1526" ht="22.5" customHeight="1">
      <c r="A1526" s="31"/>
      <c r="B1526" s="19"/>
      <c r="C1526" s="12" t="n">
        <v>5963354</v>
      </c>
      <c r="D1526" s="12" t="s">
        <v>76</v>
      </c>
      <c r="E1526" s="12" t="s">
        <v>77</v>
      </c>
      <c r="F1526" s="12" t="s">
        <v>15</v>
      </c>
      <c r="G1526" s="20" t="n">
        <v>0.55</v>
      </c>
      <c r="H1526" s="12" t="n">
        <v>500</v>
      </c>
      <c r="I1526" s="20" t="n">
        <f>G1526*H1526*7</f>
        <v>1925</v>
      </c>
      <c r="J1526" s="13" t="s">
        <v>121</v>
      </c>
      <c r="K1526" s="14" t="n">
        <v>272874</v>
      </c>
      <c r="L1526" s="14" t="n">
        <v>75793</v>
      </c>
      <c r="M1526" s="15" t="n">
        <v>357</v>
      </c>
      <c r="N1526" s="11" t="n">
        <v>0.003</v>
      </c>
      <c r="O1526" s="11" t="n">
        <v>0.598</v>
      </c>
      <c r="P1526" s="11" t="n">
        <v>213.504</v>
      </c>
      <c r="Q1526" s="22" t="n">
        <f>M1526/H1526</f>
        <v>0.714</v>
      </c>
    </row>
    <row r="1527" ht="22.5" customHeight="1">
      <c r="A1527" s="31"/>
      <c r="B1527" s="19"/>
      <c r="C1527" s="12" t="n">
        <v>9686529</v>
      </c>
      <c r="D1527" s="12" t="s">
        <v>76</v>
      </c>
      <c r="E1527" s="12" t="s">
        <v>78</v>
      </c>
      <c r="F1527" s="12" t="s">
        <v>15</v>
      </c>
      <c r="G1527" s="20" t="n">
        <v>0.4</v>
      </c>
      <c r="H1527" s="12" t="n">
        <v>200</v>
      </c>
      <c r="I1527" s="20" t="n">
        <f>G1527*H1527*7</f>
        <v>560</v>
      </c>
      <c r="J1527" s="13" t="s">
        <v>121</v>
      </c>
      <c r="K1527" s="14" t="n">
        <v>41440</v>
      </c>
      <c r="L1527" s="14" t="n">
        <v>16008</v>
      </c>
      <c r="M1527" s="15" t="n">
        <v>49</v>
      </c>
      <c r="N1527" s="11" t="n">
        <v>0.002</v>
      </c>
      <c r="O1527" s="11" t="n">
        <v>0.5</v>
      </c>
      <c r="P1527" s="11" t="n">
        <v>24.5</v>
      </c>
      <c r="Q1527" s="22" t="n">
        <f>M1527/H1527</f>
        <v>0.245</v>
      </c>
    </row>
    <row r="1528" ht="22.5" customHeight="1">
      <c r="A1528" s="31"/>
      <c r="B1528" s="19"/>
      <c r="C1528" s="12" t="n">
        <v>5963400</v>
      </c>
      <c r="D1528" s="12" t="s">
        <v>76</v>
      </c>
      <c r="E1528" s="12" t="s">
        <v>79</v>
      </c>
      <c r="F1528" s="12" t="s">
        <v>15</v>
      </c>
      <c r="G1528" s="20" t="n">
        <v>0.2</v>
      </c>
      <c r="H1528" s="12" t="n">
        <v>100</v>
      </c>
      <c r="I1528" s="20" t="n">
        <f>G1528*H1528*7</f>
        <v>140</v>
      </c>
      <c r="J1528" s="13" t="s">
        <v>121</v>
      </c>
      <c r="K1528" s="14" t="n">
        <v>40883</v>
      </c>
      <c r="L1528" s="14" t="n">
        <v>10522</v>
      </c>
      <c r="M1528" s="15" t="n">
        <v>100</v>
      </c>
      <c r="N1528" s="11" t="n">
        <v>0.002</v>
      </c>
      <c r="O1528" s="11" t="n">
        <v>0.2</v>
      </c>
      <c r="P1528" s="11" t="n">
        <v>20</v>
      </c>
      <c r="Q1528" s="22" t="n">
        <f>M1528/H1528</f>
        <v>1</v>
      </c>
    </row>
    <row r="1529" ht="22.5" customHeight="1">
      <c r="A1529" s="31"/>
      <c r="B1529" s="19"/>
      <c r="C1529" s="12" t="n">
        <v>10080665</v>
      </c>
      <c r="D1529" s="12" t="s">
        <v>76</v>
      </c>
      <c r="E1529" s="12" t="s">
        <v>80</v>
      </c>
      <c r="F1529" s="12" t="s">
        <v>15</v>
      </c>
      <c r="G1529" s="20" t="n">
        <v>0.38</v>
      </c>
      <c r="H1529" s="12" t="n">
        <v>40</v>
      </c>
      <c r="I1529" s="20" t="n">
        <f>G1529*H1529*7</f>
        <v>106.4</v>
      </c>
      <c r="J1529" s="13" t="s">
        <v>121</v>
      </c>
      <c r="K1529" s="14" t="n">
        <v>12825</v>
      </c>
      <c r="L1529" s="14" t="n">
        <v>3056</v>
      </c>
      <c r="M1529" s="15" t="n">
        <v>10</v>
      </c>
      <c r="N1529" s="11" t="n">
        <v>0.001</v>
      </c>
      <c r="O1529" s="11" t="n">
        <v>0.38</v>
      </c>
      <c r="P1529" s="11" t="n">
        <v>3.8</v>
      </c>
      <c r="Q1529" s="22" t="n">
        <f>M1529/H1529</f>
        <v>0.25</v>
      </c>
    </row>
    <row r="1530" ht="22.5" customHeight="1">
      <c r="A1530" s="31"/>
      <c r="B1530" s="19"/>
      <c r="C1530" s="12" t="n">
        <v>91520433</v>
      </c>
      <c r="D1530" s="12" t="s">
        <v>69</v>
      </c>
      <c r="E1530" s="12" t="s">
        <v>14</v>
      </c>
      <c r="F1530" s="12" t="s">
        <v>15</v>
      </c>
      <c r="G1530" s="20" t="n">
        <v>0.16</v>
      </c>
      <c r="H1530" s="12" t="n">
        <v>200</v>
      </c>
      <c r="I1530" s="20" t="n">
        <f>G1530*H1530*7</f>
        <v>224</v>
      </c>
      <c r="J1530" s="13" t="s">
        <v>121</v>
      </c>
      <c r="K1530" s="14" t="n">
        <v>32522</v>
      </c>
      <c r="L1530" s="14" t="n">
        <v>1289</v>
      </c>
      <c r="M1530" s="15" t="n">
        <v>0</v>
      </c>
      <c r="N1530" s="11" t="n">
        <v>0</v>
      </c>
      <c r="O1530" s="11" t="n">
        <v>0</v>
      </c>
      <c r="P1530" s="11" t="n">
        <v>0</v>
      </c>
      <c r="Q1530" s="22" t="n">
        <f>M1530/H1530</f>
        <v>0</v>
      </c>
    </row>
    <row r="1531" ht="22.5" customHeight="1">
      <c r="A1531" s="31"/>
      <c r="B1531" s="19"/>
      <c r="C1531" s="12" t="n">
        <v>5623760</v>
      </c>
      <c r="D1531" s="12" t="s">
        <v>81</v>
      </c>
      <c r="E1531" s="12" t="s">
        <v>14</v>
      </c>
      <c r="F1531" s="12" t="s">
        <v>15</v>
      </c>
      <c r="G1531" s="20" t="n">
        <v>0.15</v>
      </c>
      <c r="H1531" s="12" t="n">
        <v>50</v>
      </c>
      <c r="I1531" s="20" t="n">
        <f>G1531*H1531*7</f>
        <v>52.5</v>
      </c>
      <c r="J1531" s="13" t="s">
        <v>121</v>
      </c>
      <c r="K1531" s="14" t="n">
        <v>8436</v>
      </c>
      <c r="L1531" s="14" t="n">
        <v>1623</v>
      </c>
      <c r="M1531" s="15" t="n">
        <v>50</v>
      </c>
      <c r="N1531" s="11" t="n">
        <v>0.005</v>
      </c>
      <c r="O1531" s="11" t="n">
        <v>0.15</v>
      </c>
      <c r="P1531" s="11" t="n">
        <v>7.5</v>
      </c>
      <c r="Q1531" s="22" t="n">
        <f>M1531/H1531</f>
        <v>1</v>
      </c>
    </row>
    <row r="1532" ht="22.5" customHeight="1">
      <c r="A1532" s="31"/>
      <c r="B1532" s="19"/>
      <c r="C1532" s="12" t="n">
        <v>11078827</v>
      </c>
      <c r="D1532" s="12" t="s">
        <v>76</v>
      </c>
      <c r="E1532" s="12" t="s">
        <v>79</v>
      </c>
      <c r="F1532" s="12" t="s">
        <v>15</v>
      </c>
      <c r="G1532" s="20" t="n">
        <v>0.2</v>
      </c>
      <c r="H1532" s="12" t="n">
        <v>50</v>
      </c>
      <c r="I1532" s="20" t="n">
        <f>G1532*H1532*7</f>
        <v>70</v>
      </c>
      <c r="J1532" s="13" t="s">
        <v>121</v>
      </c>
      <c r="K1532" s="14" t="n">
        <v>430</v>
      </c>
      <c r="L1532" s="14" t="n">
        <v>134</v>
      </c>
      <c r="M1532" s="15" t="n">
        <v>2</v>
      </c>
      <c r="N1532" s="11" t="n">
        <v>0.004</v>
      </c>
      <c r="O1532" s="11" t="n">
        <v>0.3</v>
      </c>
      <c r="P1532" s="11" t="n">
        <v>0.6</v>
      </c>
      <c r="Q1532" s="22" t="n">
        <f>M1532/H1532</f>
        <v>0.04</v>
      </c>
    </row>
    <row r="1533" ht="22.5" customHeight="1">
      <c r="A1533" s="31"/>
      <c r="B1533" s="19"/>
      <c r="C1533" s="12" t="n">
        <v>11078981</v>
      </c>
      <c r="D1533" s="12" t="s">
        <v>76</v>
      </c>
      <c r="E1533" s="12" t="s">
        <v>77</v>
      </c>
      <c r="F1533" s="12" t="s">
        <v>15</v>
      </c>
      <c r="G1533" s="20" t="n">
        <v>0.2</v>
      </c>
      <c r="H1533" s="12" t="n">
        <v>50</v>
      </c>
      <c r="I1533" s="20" t="n">
        <f>G1533*H1533*7</f>
        <v>70</v>
      </c>
      <c r="J1533" s="13" t="s">
        <v>121</v>
      </c>
      <c r="K1533" s="14" t="n">
        <v>192</v>
      </c>
      <c r="L1533" s="14" t="n">
        <v>8</v>
      </c>
      <c r="M1533" s="15" t="n">
        <v>0</v>
      </c>
      <c r="N1533" s="11" t="n">
        <v>0</v>
      </c>
      <c r="O1533" s="11" t="n">
        <v>0</v>
      </c>
      <c r="P1533" s="11" t="n">
        <v>0</v>
      </c>
      <c r="Q1533" s="22" t="n">
        <f>M1533/H1533</f>
        <v>0</v>
      </c>
    </row>
    <row r="1534" ht="22.5" customHeight="1">
      <c r="A1534" s="31"/>
      <c r="B1534" s="19"/>
      <c r="C1534" s="12" t="n">
        <v>11080833</v>
      </c>
      <c r="D1534" s="12" t="s">
        <v>76</v>
      </c>
      <c r="E1534" s="12" t="s">
        <v>78</v>
      </c>
      <c r="F1534" s="12" t="s">
        <v>15</v>
      </c>
      <c r="G1534" s="20" t="n">
        <v>0.2</v>
      </c>
      <c r="H1534" s="12" t="n">
        <v>50</v>
      </c>
      <c r="I1534" s="20" t="n">
        <f>G1534*H1534*7</f>
        <v>70</v>
      </c>
      <c r="J1534" s="13" t="s">
        <v>121</v>
      </c>
      <c r="K1534" s="14" t="n">
        <v>13</v>
      </c>
      <c r="L1534" s="14" t="n">
        <v>2</v>
      </c>
      <c r="M1534" s="15" t="n">
        <v>0</v>
      </c>
      <c r="N1534" s="11" t="n">
        <v>0</v>
      </c>
      <c r="O1534" s="11" t="n">
        <v>0</v>
      </c>
      <c r="P1534" s="11" t="n">
        <v>0</v>
      </c>
      <c r="Q1534" s="22" t="n">
        <f>M1534/H1534</f>
        <v>0</v>
      </c>
    </row>
    <row r="1535" ht="22.5" customHeight="1">
      <c r="A1535" s="31"/>
      <c r="B1535" s="19"/>
      <c r="C1535" s="12" t="n">
        <v>11081056</v>
      </c>
      <c r="D1535" s="12" t="s">
        <v>76</v>
      </c>
      <c r="E1535" s="12" t="s">
        <v>80</v>
      </c>
      <c r="F1535" s="12" t="s">
        <v>15</v>
      </c>
      <c r="G1535" s="20" t="n">
        <v>0.2</v>
      </c>
      <c r="H1535" s="12" t="n">
        <v>50</v>
      </c>
      <c r="I1535" s="20" t="n">
        <f>G1535*H1535*7</f>
        <v>70</v>
      </c>
      <c r="J1535" s="13" t="s">
        <v>121</v>
      </c>
      <c r="K1535" s="14" t="n">
        <v>134</v>
      </c>
      <c r="L1535" s="14" t="n">
        <v>12</v>
      </c>
      <c r="M1535" s="15" t="n">
        <v>0</v>
      </c>
      <c r="N1535" s="11" t="n">
        <v>0</v>
      </c>
      <c r="O1535" s="11" t="n">
        <v>0</v>
      </c>
      <c r="P1535" s="11" t="n">
        <v>0</v>
      </c>
      <c r="Q1535" s="22" t="n">
        <f>M1535/H1535</f>
        <v>0</v>
      </c>
    </row>
    <row r="1536" ht="22.5" customHeight="1">
      <c r="A1536" s="31"/>
      <c r="B1536" s="19"/>
      <c r="C1536" s="12" t="n">
        <v>11078963</v>
      </c>
      <c r="D1536" s="12" t="s">
        <v>75</v>
      </c>
      <c r="E1536" s="12" t="s">
        <v>14</v>
      </c>
      <c r="F1536" s="12" t="s">
        <v>15</v>
      </c>
      <c r="G1536" s="20" t="n">
        <v>0.4</v>
      </c>
      <c r="H1536" s="12" t="n">
        <v>100</v>
      </c>
      <c r="I1536" s="20" t="n">
        <f>G1536*H1536*7</f>
        <v>280</v>
      </c>
      <c r="J1536" s="13" t="s">
        <v>121</v>
      </c>
      <c r="K1536" s="14" t="n">
        <v>5588</v>
      </c>
      <c r="L1536" s="14" t="n">
        <v>442</v>
      </c>
      <c r="M1536" s="15" t="n">
        <v>37</v>
      </c>
      <c r="N1536" s="11" t="n">
        <v>0.033</v>
      </c>
      <c r="O1536" s="11" t="n">
        <v>0.4</v>
      </c>
      <c r="P1536" s="11" t="n">
        <v>14.8</v>
      </c>
      <c r="Q1536" s="22" t="n">
        <f>M1536/H1536</f>
        <v>0.37</v>
      </c>
    </row>
    <row r="1537" ht="22.5" customHeight="1">
      <c r="A1537" s="31"/>
      <c r="B1537" s="19"/>
      <c r="C1537" s="12" t="n">
        <v>91538300</v>
      </c>
      <c r="D1537" s="12" t="s">
        <v>69</v>
      </c>
      <c r="E1537" s="12" t="s">
        <v>39</v>
      </c>
      <c r="F1537" s="12" t="s">
        <v>15</v>
      </c>
      <c r="G1537" s="20" t="n">
        <v>0.14</v>
      </c>
      <c r="H1537" s="12" t="n">
        <v>300</v>
      </c>
      <c r="I1537" s="20" t="n">
        <f>G1537*H1537*7</f>
        <v>294</v>
      </c>
      <c r="J1537" s="13" t="s">
        <v>121</v>
      </c>
      <c r="K1537" s="14" t="n">
        <v>2653</v>
      </c>
      <c r="L1537" s="14" t="n">
        <v>437</v>
      </c>
      <c r="M1537" s="15" t="n">
        <v>6</v>
      </c>
      <c r="N1537" s="11" t="n">
        <v>0.002</v>
      </c>
      <c r="O1537" s="11" t="n">
        <v>0.14</v>
      </c>
      <c r="P1537" s="11" t="n">
        <v>0.84</v>
      </c>
      <c r="Q1537" s="22" t="n">
        <f>M1537/H1537</f>
        <v>0.02</v>
      </c>
    </row>
    <row r="1538" ht="22.5" customHeight="1">
      <c r="A1538" s="31"/>
      <c r="B1538" s="19"/>
      <c r="C1538" s="12" t="n">
        <v>91538301</v>
      </c>
      <c r="D1538" s="12" t="s">
        <v>69</v>
      </c>
      <c r="E1538" s="12" t="s">
        <v>14</v>
      </c>
      <c r="F1538" s="12" t="s">
        <v>15</v>
      </c>
      <c r="G1538" s="20" t="n">
        <v>0.22</v>
      </c>
      <c r="H1538" s="12" t="n">
        <v>200</v>
      </c>
      <c r="I1538" s="20" t="n">
        <f>G1538*H1538*7</f>
        <v>308</v>
      </c>
      <c r="J1538" s="13" t="s">
        <v>121</v>
      </c>
      <c r="K1538" s="14" t="n">
        <v>345</v>
      </c>
      <c r="L1538" s="14" t="n">
        <v>119</v>
      </c>
      <c r="M1538" s="15" t="n">
        <v>3</v>
      </c>
      <c r="N1538" s="11" t="n">
        <v>0.006</v>
      </c>
      <c r="O1538" s="11" t="n">
        <v>0.22</v>
      </c>
      <c r="P1538" s="11" t="n">
        <v>0.66</v>
      </c>
      <c r="Q1538" s="22" t="n">
        <f>M1538/H1538</f>
        <v>0.015</v>
      </c>
    </row>
    <row r="1539" ht="22.5" customHeight="1">
      <c r="A1539" s="31"/>
      <c r="B1539" s="19"/>
      <c r="C1539" s="12" t="n">
        <v>91538306</v>
      </c>
      <c r="D1539" s="12" t="s">
        <v>69</v>
      </c>
      <c r="E1539" s="12" t="s">
        <v>63</v>
      </c>
      <c r="F1539" s="12" t="s">
        <v>15</v>
      </c>
      <c r="G1539" s="20" t="n">
        <v>0.18</v>
      </c>
      <c r="H1539" s="12" t="n">
        <v>250</v>
      </c>
      <c r="I1539" s="20" t="n">
        <f>G1539*H1539*7</f>
        <v>315</v>
      </c>
      <c r="J1539" s="13" t="s">
        <v>121</v>
      </c>
      <c r="K1539" s="14" t="n">
        <v>1325</v>
      </c>
      <c r="L1539" s="14" t="n">
        <v>328</v>
      </c>
      <c r="M1539" s="15" t="n">
        <v>1</v>
      </c>
      <c r="N1539" s="11" t="n">
        <v>0.001</v>
      </c>
      <c r="O1539" s="11" t="n">
        <v>0.18</v>
      </c>
      <c r="P1539" s="11" t="n">
        <v>0.18</v>
      </c>
      <c r="Q1539" s="22" t="n">
        <f>M1539/H1539</f>
        <v>0.004</v>
      </c>
    </row>
    <row r="1540" ht="22.5" customHeight="1">
      <c r="A1540" s="31"/>
      <c r="B1540" s="19"/>
      <c r="C1540" s="12" t="n">
        <v>91538307</v>
      </c>
      <c r="D1540" s="12" t="s">
        <v>69</v>
      </c>
      <c r="E1540" s="12" t="s">
        <v>17</v>
      </c>
      <c r="F1540" s="12" t="s">
        <v>15</v>
      </c>
      <c r="G1540" s="20" t="n">
        <v>0.22</v>
      </c>
      <c r="H1540" s="12" t="n">
        <v>200</v>
      </c>
      <c r="I1540" s="20" t="n">
        <f>G1540*H1540*7</f>
        <v>308</v>
      </c>
      <c r="J1540" s="13" t="s">
        <v>121</v>
      </c>
      <c r="K1540" s="14" t="n">
        <v>26</v>
      </c>
      <c r="L1540" s="14" t="n">
        <v>3</v>
      </c>
      <c r="M1540" s="15" t="n">
        <v>0</v>
      </c>
      <c r="N1540" s="11" t="n">
        <v>0</v>
      </c>
      <c r="O1540" s="11" t="n">
        <v>0</v>
      </c>
      <c r="P1540" s="11" t="n">
        <v>0</v>
      </c>
      <c r="Q1540" s="22" t="n">
        <f>M1540/H1540</f>
        <v>0</v>
      </c>
    </row>
    <row r="1541" ht="22.5" customHeight="1">
      <c r="A1541" s="31"/>
      <c r="B1541" s="19"/>
      <c r="C1541" s="12" t="n">
        <v>91538308</v>
      </c>
      <c r="D1541" s="12" t="s">
        <v>69</v>
      </c>
      <c r="E1541" s="12" t="s">
        <v>11</v>
      </c>
      <c r="F1541" s="12" t="s">
        <v>15</v>
      </c>
      <c r="G1541" s="20" t="n">
        <v>0.18</v>
      </c>
      <c r="H1541" s="12" t="n">
        <v>200</v>
      </c>
      <c r="I1541" s="20" t="n">
        <f>G1541*H1541*7</f>
        <v>252</v>
      </c>
      <c r="J1541" s="13" t="s">
        <v>121</v>
      </c>
      <c r="K1541" s="14" t="n">
        <v>67</v>
      </c>
      <c r="L1541" s="14" t="n">
        <v>8</v>
      </c>
      <c r="M1541" s="15" t="n">
        <v>0</v>
      </c>
      <c r="N1541" s="11" t="n">
        <v>0</v>
      </c>
      <c r="O1541" s="11" t="n">
        <v>0</v>
      </c>
      <c r="P1541" s="11" t="n">
        <v>0</v>
      </c>
      <c r="Q1541" s="22" t="n">
        <f>M1541/H1541</f>
        <v>0</v>
      </c>
    </row>
    <row r="1542" ht="22.5" customHeight="1">
      <c r="A1542" s="31"/>
      <c r="B1542" s="19"/>
      <c r="C1542" s="12" t="n">
        <v>91538309</v>
      </c>
      <c r="D1542" s="12" t="s">
        <v>69</v>
      </c>
      <c r="E1542" s="12" t="s">
        <v>47</v>
      </c>
      <c r="F1542" s="12" t="s">
        <v>15</v>
      </c>
      <c r="G1542" s="20" t="n">
        <v>0.18</v>
      </c>
      <c r="H1542" s="12" t="n">
        <v>198</v>
      </c>
      <c r="I1542" s="20" t="n">
        <f>G1542*H1542*7</f>
        <v>249.48</v>
      </c>
      <c r="J1542" s="13" t="s">
        <v>121</v>
      </c>
      <c r="K1542" s="14" t="n">
        <v>219</v>
      </c>
      <c r="L1542" s="14" t="n">
        <v>38</v>
      </c>
      <c r="M1542" s="15" t="n">
        <v>2</v>
      </c>
      <c r="N1542" s="11" t="n">
        <v>0.009</v>
      </c>
      <c r="O1542" s="11" t="n">
        <v>0.18</v>
      </c>
      <c r="P1542" s="11" t="n">
        <v>0.36</v>
      </c>
      <c r="Q1542" s="22" t="n">
        <f>M1542/H1542</f>
        <v>0.0101010101010101</v>
      </c>
    </row>
    <row r="1543" ht="22.5" customHeight="1">
      <c r="A1543" s="31"/>
      <c r="B1543" s="19"/>
      <c r="C1543" s="12" t="n">
        <v>11511535</v>
      </c>
      <c r="D1543" s="12" t="s">
        <v>75</v>
      </c>
      <c r="E1543" s="12" t="s">
        <v>14</v>
      </c>
      <c r="F1543" s="12" t="s">
        <v>26</v>
      </c>
      <c r="G1543" s="20" t="n">
        <v>0.3</v>
      </c>
      <c r="H1543" s="12" t="n">
        <v>200</v>
      </c>
      <c r="I1543" s="20" t="n">
        <f>G1543*H1543*7</f>
        <v>420</v>
      </c>
      <c r="J1543" s="13" t="s">
        <v>121</v>
      </c>
      <c r="K1543" s="14" t="n">
        <v>553734</v>
      </c>
      <c r="L1543" s="14" t="n">
        <v>1562</v>
      </c>
      <c r="M1543" s="15" t="n">
        <v>213</v>
      </c>
      <c r="N1543" s="11" t="n">
        <v>0.04</v>
      </c>
      <c r="O1543" s="11" t="n">
        <v>0.28</v>
      </c>
      <c r="P1543" s="11" t="n">
        <v>59.02</v>
      </c>
      <c r="Q1543" s="22" t="n">
        <f>M1543/H1543</f>
        <v>1.065</v>
      </c>
    </row>
    <row r="1544" ht="22.5" customHeight="1">
      <c r="A1544" s="31"/>
      <c r="B1544" s="19"/>
      <c r="C1544" s="12" t="n">
        <v>11792342</v>
      </c>
      <c r="D1544" s="12" t="s">
        <v>82</v>
      </c>
      <c r="E1544" s="12" t="s">
        <v>29</v>
      </c>
      <c r="F1544" s="12" t="s">
        <v>15</v>
      </c>
      <c r="G1544" s="20" t="n">
        <v>0.2</v>
      </c>
      <c r="H1544" s="12" t="n">
        <v>40</v>
      </c>
      <c r="I1544" s="20" t="n">
        <f>G1544*H1544*7</f>
        <v>56</v>
      </c>
      <c r="J1544" s="13" t="s">
        <v>121</v>
      </c>
      <c r="K1544" s="14" t="n">
        <v>18749</v>
      </c>
      <c r="L1544" s="14" t="n">
        <v>1154</v>
      </c>
      <c r="M1544" s="15" t="n">
        <v>2</v>
      </c>
      <c r="N1544" s="11" t="n">
        <v>0</v>
      </c>
      <c r="O1544" s="11" t="n">
        <v>0.2</v>
      </c>
      <c r="P1544" s="11" t="n">
        <v>0.4</v>
      </c>
      <c r="Q1544" s="22" t="n">
        <f>M1544/H1544</f>
        <v>0.05</v>
      </c>
    </row>
    <row r="1545" ht="22.5" customHeight="1">
      <c r="A1545" s="31"/>
      <c r="B1545" s="19"/>
      <c r="C1545" s="12" t="n">
        <v>5365722</v>
      </c>
      <c r="D1545" s="12" t="s">
        <v>83</v>
      </c>
      <c r="E1545" s="12" t="s">
        <v>84</v>
      </c>
      <c r="F1545" s="12" t="s">
        <v>12</v>
      </c>
      <c r="G1545" s="20" t="n">
        <v>0.3</v>
      </c>
      <c r="H1545" s="12" t="n">
        <v>50</v>
      </c>
      <c r="I1545" s="20" t="n">
        <f>G1545*H1545*7</f>
        <v>105</v>
      </c>
      <c r="J1545" s="13" t="s">
        <v>121</v>
      </c>
      <c r="K1545" s="14" t="n">
        <v>16795</v>
      </c>
      <c r="L1545" s="14" t="n">
        <v>4882</v>
      </c>
      <c r="M1545" s="15" t="n">
        <v>23</v>
      </c>
      <c r="N1545" s="11" t="n">
        <v>0.002</v>
      </c>
      <c r="O1545" s="11" t="n">
        <v>0.334</v>
      </c>
      <c r="P1545" s="11" t="n">
        <v>7.6716</v>
      </c>
      <c r="Q1545" s="22" t="n">
        <f>M1545/H1545</f>
        <v>0.46</v>
      </c>
    </row>
    <row r="1546" ht="22.5" customHeight="1">
      <c r="A1546" s="31"/>
      <c r="B1546" s="19"/>
      <c r="C1546" s="12" t="n">
        <v>11924654</v>
      </c>
      <c r="D1546" s="12" t="s">
        <v>83</v>
      </c>
      <c r="E1546" s="12" t="s">
        <v>84</v>
      </c>
      <c r="F1546" s="12" t="s">
        <v>12</v>
      </c>
      <c r="G1546" s="20" t="n">
        <v>0.3</v>
      </c>
      <c r="H1546" s="12" t="n">
        <v>50</v>
      </c>
      <c r="I1546" s="20" t="n">
        <f>G1546*H1546*7</f>
        <v>105</v>
      </c>
      <c r="J1546" s="13" t="s">
        <v>121</v>
      </c>
      <c r="K1546" s="14" t="n">
        <v>479</v>
      </c>
      <c r="L1546" s="14" t="n">
        <v>152</v>
      </c>
      <c r="M1546" s="15" t="n">
        <v>0</v>
      </c>
      <c r="N1546" s="11" t="n">
        <v>0</v>
      </c>
      <c r="O1546" s="11" t="n">
        <v>0</v>
      </c>
      <c r="P1546" s="11" t="n">
        <v>0.0678</v>
      </c>
      <c r="Q1546" s="22" t="n">
        <f>M1546/H1546</f>
        <v>0</v>
      </c>
    </row>
    <row r="1547" ht="22.5" customHeight="1">
      <c r="A1547" s="31"/>
      <c r="B1547" s="19"/>
      <c r="C1547" s="12" t="n">
        <v>12011132</v>
      </c>
      <c r="D1547" s="12" t="s">
        <v>85</v>
      </c>
      <c r="E1547" s="12" t="s">
        <v>14</v>
      </c>
      <c r="F1547" s="12" t="s">
        <v>15</v>
      </c>
      <c r="G1547" s="20" t="n">
        <v>0.2</v>
      </c>
      <c r="H1547" s="12" t="n">
        <v>100</v>
      </c>
      <c r="I1547" s="20" t="n">
        <f>G1547*H1547*7</f>
        <v>140</v>
      </c>
      <c r="J1547" s="13" t="s">
        <v>121</v>
      </c>
      <c r="K1547" s="14" t="n">
        <v>30299</v>
      </c>
      <c r="L1547" s="14" t="n">
        <v>13292</v>
      </c>
      <c r="M1547" s="15" t="n">
        <v>100</v>
      </c>
      <c r="N1547" s="11" t="n">
        <v>0.002</v>
      </c>
      <c r="O1547" s="11" t="n">
        <v>0.2</v>
      </c>
      <c r="P1547" s="11" t="n">
        <v>20</v>
      </c>
      <c r="Q1547" s="22" t="n">
        <f>M1547/H1547</f>
        <v>1</v>
      </c>
    </row>
    <row r="1548" ht="22.5" customHeight="1">
      <c r="A1548" s="31"/>
      <c r="B1548" s="19"/>
      <c r="C1548" s="12" t="n">
        <v>12039225</v>
      </c>
      <c r="D1548" s="12" t="s">
        <v>88</v>
      </c>
      <c r="E1548" s="12" t="s">
        <v>39</v>
      </c>
      <c r="F1548" s="12" t="s">
        <v>15</v>
      </c>
      <c r="G1548" s="20" t="n">
        <v>0.2</v>
      </c>
      <c r="H1548" s="12" t="n">
        <v>100</v>
      </c>
      <c r="I1548" s="20" t="n">
        <f>G1548*H1548*7</f>
        <v>140</v>
      </c>
      <c r="J1548" s="13" t="s">
        <v>121</v>
      </c>
      <c r="K1548" s="14" t="n">
        <v>15224</v>
      </c>
      <c r="L1548" s="14" t="n">
        <v>6968</v>
      </c>
      <c r="M1548" s="15" t="n">
        <v>38</v>
      </c>
      <c r="N1548" s="11" t="n">
        <v>0.001</v>
      </c>
      <c r="O1548" s="11" t="n">
        <v>0.2</v>
      </c>
      <c r="P1548" s="11" t="n">
        <v>7.6</v>
      </c>
      <c r="Q1548" s="22" t="n">
        <f>M1548/H1548</f>
        <v>0.38</v>
      </c>
    </row>
    <row r="1549" ht="22.5" customHeight="1">
      <c r="A1549" s="31"/>
      <c r="B1549" s="19"/>
      <c r="C1549" s="12" t="n">
        <v>12072287</v>
      </c>
      <c r="D1549" s="12" t="s">
        <v>75</v>
      </c>
      <c r="E1549" s="12" t="s">
        <v>14</v>
      </c>
      <c r="F1549" s="12" t="s">
        <v>15</v>
      </c>
      <c r="G1549" s="20" t="n">
        <v>0.5</v>
      </c>
      <c r="H1549" s="12" t="n">
        <v>200</v>
      </c>
      <c r="I1549" s="20" t="n">
        <f>G1549*H1549*7</f>
        <v>700</v>
      </c>
      <c r="J1549" s="13" t="s">
        <v>121</v>
      </c>
      <c r="K1549" s="14" t="n">
        <v>3336</v>
      </c>
      <c r="L1549" s="14" t="n">
        <v>1327</v>
      </c>
      <c r="M1549" s="15" t="n">
        <v>52</v>
      </c>
      <c r="N1549" s="11" t="n">
        <v>0.002</v>
      </c>
      <c r="O1549" s="11" t="n">
        <v>0.042</v>
      </c>
      <c r="P1549" s="11" t="n">
        <v>2.201</v>
      </c>
      <c r="Q1549" s="22" t="n">
        <f>M1549/H1549</f>
        <v>0.26</v>
      </c>
    </row>
    <row r="1550" ht="22.5" customHeight="1">
      <c r="A1550" s="18"/>
      <c r="C1550" s="10"/>
      <c r="D1550" s="10"/>
      <c r="E1550" s="10"/>
      <c r="F1550" s="10"/>
      <c r="G1550" s="17"/>
      <c r="H1550" s="10"/>
      <c r="I1550" s="17"/>
      <c r="J1550" s="10"/>
      <c r="K1550" s="15"/>
      <c r="L1550" s="15"/>
      <c r="M1550" s="15"/>
      <c r="N1550" s="15"/>
      <c r="O1550" s="15"/>
      <c r="P1550" s="70"/>
      <c r="Q1550" s="7"/>
    </row>
    <row r="1551" ht="22.5" customHeight="1">
      <c r="A1551" s="18" t="s">
        <v>116</v>
      </c>
      <c r="B1551" s="8" t="s">
        <v>148</v>
      </c>
      <c r="C1551" s="10"/>
      <c r="D1551" s="10"/>
      <c r="E1551" s="10"/>
      <c r="F1551" s="10"/>
      <c r="G1551" s="17"/>
      <c r="H1551" s="10"/>
      <c r="I1551" s="17"/>
      <c r="J1551" s="10"/>
      <c r="K1551" s="21" t="n">
        <f>K1554+K1557+K1560+K1563+K1566+K1569+K1572+K1575+K1578+K1581+K1584+K1587+K1590+K1593+K1596+K1599+K1602+K1605+K1608+K1611+K1614+K1617+K1620+K1623+K1626+K1629+K1632+K1635+K1638+K1641+K1644+K1647+K1650+K1653+K1656+K1659+K1662+K1665+K1668+K1671+K1674+K1677+K1680+K1683+K1686+K1689+K1692+K1695+K1698+K1701+K1704+K1707+K1710+K1713+K1716+K1719+K1722+K1725+K1728+K1731+K1734+K1737+K1740+K1743+K1746+K1749+K1752+K1755+K1758+K1761+K1764+K1767+K1770+K1773+K1776+K1779+K1782+K1785+K1788+K1791+K1794+K1797+K1800+K1803+K1806+K1809+K1812+K1815+K1818+K1821+K1824+K1827+K978+K1830+K1833+K1836+K1839+K1842+K1845+K1848+K1851+K1854+K1857+K1860+K1863+K1866+K1869+K1872+K1875+K1878+K1881+K1884+K1887+K1890+K1893+K1896+K1899+K1902+K1905+K1908+K1911+K1914+K1917+K1920+K1923+K1926+K1929+K1932+K1935+K1938+K1941+K1944+K1947</f>
        <v>12165301</v>
      </c>
      <c r="L1551" s="21" t="n">
        <f>L1554+L1557+L1560+L1563+L1566+L1569+L1572+L1575+L1578+L1581+L1584+L1587+L1590+L1593+L1596+L1599+L1602+L1605+L1608+L1611+L1614+L1617+L1620+L1623+L1626+L1629+L1632+L1635+L1638+L1641+L1644+L1647+L1650+L1653+L1656+L1659+L1662+L1665+L1668+L1671+L1674+L1677+L1680+L1683+L1686+L1689+L1692+L1695+L1698+L1701+L1704+L1707+L1710+L1713+L1716+L1719+L1722+L1725+L1728+L1731+L1734+L1737+L1740+L1743+L1746+L1749+L1752+L1755+L1758+L1761+L1764+L1767+L1770+L1773+L1776+L1779+L1782+L1785+L1788+L1791+L1794+L1797+L1800+L1803+L1806+L1809+L1812+L1815+L1818+L1821+L1824+L1827+L978+L1830+L1833+L1836+L1839+L1842+L1845+L1848+L1851+L1854+L1857+L1860+L1863+L1866+L1869+L1872+L1875+L1878+L1881+L1884+L1887+L1890+L1893+L1896+L1899+L1902+L1905+L1908+L1911+L1914+L1917+L1920+L1923+L1926+L1929+L1932+L1935+L1938+L1941+L1944+L1947</f>
        <v>1532338</v>
      </c>
      <c r="M1551" s="15"/>
      <c r="N1551" s="15"/>
      <c r="O1551" s="15"/>
      <c r="P1551" s="24" t="n">
        <f>P1554+P1557+P1560+P1563+P1566+P1569+P1572+P1575+P1578+P1581+P1584+P1587+P1590+P1593+P1596+P1599+P1602+P1605+P1608+P1611+P1614+P1617+P1620+P1623+P1626+P1629+P1632+P1635+P1638+P1641+P1644+P1647+P1650+P1653+P1656+P1659+P1662+P1665+P1668+P1671+P1674+P1677+P1680+P1683+P1686+P1689+P1692+P1695+P1698+P1701+P1704+P1707+P1710+P1713+P1716+P1719+P1722+P1725+P1728+P1731+P1734+P1737+P1740+P1743+P1746+P1749+P1752+P1755+P1758+P1761+P1764+P1767+P1770+P1773+P1776+P1779+P1782+P1785+P1788+P1791+P1794+P1797+P1800+P1803+P1806+P1809+P1812+P1815+P1818+P1821+P1824+P1827+P978+P1830+P1833+P1836+P1839+P1842+P1845+P1848+P1851+P1854+P1857+P1860+P1863+P1866+P1869+P1872+P1875+P1878+P1881+P1884+P1887+P1890+P1893+P1896+P1899+P1902+P1905+P1908+P1911+P1914+P1917+P1920+P1923+P1926+P1929+P1932+P1935+P1938+P1941+P1944+P1947</f>
        <v>4429.2929</v>
      </c>
      <c r="Q1551" s="7"/>
    </row>
    <row r="1552" ht="22.5" customHeight="1">
      <c r="A1552" s="80" t="n">
        <v>46276</v>
      </c>
      <c r="B1552" s="75" t="s">
        <v>118</v>
      </c>
      <c r="C1552" s="12" t="n">
        <v>10813123</v>
      </c>
      <c r="D1552" s="12" t="s">
        <v>10</v>
      </c>
      <c r="E1552" s="12" t="s">
        <v>11</v>
      </c>
      <c r="F1552" s="12" t="s">
        <v>12</v>
      </c>
      <c r="G1552" s="23" t="n">
        <v>0.25</v>
      </c>
      <c r="H1552" s="12" t="n">
        <v>1000</v>
      </c>
      <c r="I1552" s="20" t="n">
        <f>G1552*H1552*7</f>
        <v>1750</v>
      </c>
      <c r="J1552" s="12" t="s">
        <v>119</v>
      </c>
      <c r="K1552" s="10" t="n">
        <v>12843</v>
      </c>
      <c r="L1552" s="10" t="n">
        <v>612</v>
      </c>
      <c r="M1552" s="10" t="n">
        <v>1</v>
      </c>
      <c r="N1552" s="11" t="n">
        <v>0</v>
      </c>
      <c r="O1552" s="11" t="n">
        <v>3.5929</v>
      </c>
      <c r="P1552" s="11" t="n">
        <v>3.5929</v>
      </c>
      <c r="Q1552" s="22" t="n">
        <f>M1554/H1552</f>
        <v>0.086</v>
      </c>
    </row>
    <row r="1553" ht="22.5" customHeight="1">
      <c r="A1553" s="77"/>
      <c r="B1553" s="33"/>
      <c r="C1553" s="12"/>
      <c r="D1553" s="19"/>
      <c r="E1553" s="19"/>
      <c r="F1553" s="19"/>
      <c r="G1553" s="28"/>
      <c r="H1553" s="19"/>
      <c r="I1553" s="19"/>
      <c r="J1553" s="12" t="s">
        <v>120</v>
      </c>
      <c r="K1553" s="10" t="n">
        <v>31105</v>
      </c>
      <c r="L1553" s="10" t="n">
        <v>2022</v>
      </c>
      <c r="M1553" s="10" t="n">
        <v>30</v>
      </c>
      <c r="N1553" s="11" t="n">
        <v>0.007</v>
      </c>
      <c r="O1553" s="11" t="n">
        <v>0.459</v>
      </c>
      <c r="P1553" s="11" t="n">
        <v>13.7581</v>
      </c>
      <c r="Q1553" s="25"/>
    </row>
    <row r="1554" ht="22.5" customHeight="1">
      <c r="A1554" s="77"/>
      <c r="B1554" s="33"/>
      <c r="C1554" s="12"/>
      <c r="D1554" s="19"/>
      <c r="E1554" s="19"/>
      <c r="F1554" s="19"/>
      <c r="G1554" s="28"/>
      <c r="H1554" s="19"/>
      <c r="I1554" s="19"/>
      <c r="J1554" s="12" t="s">
        <v>121</v>
      </c>
      <c r="K1554" s="10" t="n">
        <v>73607</v>
      </c>
      <c r="L1554" s="10" t="n">
        <v>5516</v>
      </c>
      <c r="M1554" s="10" t="n">
        <v>86</v>
      </c>
      <c r="N1554" s="11" t="n">
        <v>0.006</v>
      </c>
      <c r="O1554" s="11" t="n">
        <v>0.4052</v>
      </c>
      <c r="P1554" s="11" t="n">
        <v>34.8479</v>
      </c>
      <c r="Q1554" s="25"/>
    </row>
    <row r="1555" ht="22.5" customHeight="1">
      <c r="A1555" s="77"/>
      <c r="B1555" s="33"/>
      <c r="C1555" s="12" t="n">
        <v>1745925</v>
      </c>
      <c r="D1555" s="12" t="s">
        <v>13</v>
      </c>
      <c r="E1555" s="12" t="s">
        <v>14</v>
      </c>
      <c r="F1555" s="12" t="s">
        <v>15</v>
      </c>
      <c r="G1555" s="23" t="n">
        <v>0.15</v>
      </c>
      <c r="H1555" s="12" t="n">
        <v>500</v>
      </c>
      <c r="I1555" s="20" t="n">
        <f>G1555*H1555*7</f>
        <v>525</v>
      </c>
      <c r="J1555" s="12" t="s">
        <v>119</v>
      </c>
      <c r="K1555" s="16" t="n">
        <v>22</v>
      </c>
      <c r="L1555" s="14" t="n">
        <v>7</v>
      </c>
      <c r="M1555" s="14" t="n">
        <v>0</v>
      </c>
      <c r="N1555" s="11" t="n">
        <v>0</v>
      </c>
      <c r="O1555" s="11" t="n">
        <v>0</v>
      </c>
      <c r="P1555" s="11" t="n">
        <v>0</v>
      </c>
      <c r="Q1555" s="22" t="n">
        <f>M1557/H1555</f>
        <v>0.72</v>
      </c>
    </row>
    <row r="1556" ht="22.5" customHeight="1">
      <c r="A1556" s="77"/>
      <c r="B1556" s="33"/>
      <c r="C1556" s="12"/>
      <c r="D1556" s="19"/>
      <c r="E1556" s="19"/>
      <c r="F1556" s="19"/>
      <c r="G1556" s="28"/>
      <c r="H1556" s="19"/>
      <c r="I1556" s="19"/>
      <c r="J1556" s="12" t="s">
        <v>120</v>
      </c>
      <c r="K1556" s="16" t="n">
        <v>4477</v>
      </c>
      <c r="L1556" s="14" t="n">
        <v>2001</v>
      </c>
      <c r="M1556" s="14" t="n">
        <v>52</v>
      </c>
      <c r="N1556" s="11" t="n">
        <v>0.004</v>
      </c>
      <c r="O1556" s="11" t="n">
        <v>0.15</v>
      </c>
      <c r="P1556" s="11" t="n">
        <v>7.8</v>
      </c>
      <c r="Q1556" s="25"/>
    </row>
    <row r="1557" ht="22.5" customHeight="1">
      <c r="A1557" s="77"/>
      <c r="B1557" s="33"/>
      <c r="C1557" s="12"/>
      <c r="D1557" s="19"/>
      <c r="E1557" s="19"/>
      <c r="F1557" s="19"/>
      <c r="G1557" s="28"/>
      <c r="H1557" s="19"/>
      <c r="I1557" s="19"/>
      <c r="J1557" s="12" t="s">
        <v>121</v>
      </c>
      <c r="K1557" s="14" t="n">
        <v>44984</v>
      </c>
      <c r="L1557" s="14" t="n">
        <v>21098</v>
      </c>
      <c r="M1557" s="14" t="n">
        <v>360</v>
      </c>
      <c r="N1557" s="11" t="n">
        <v>0.003</v>
      </c>
      <c r="O1557" s="11" t="n">
        <v>0.15</v>
      </c>
      <c r="P1557" s="11" t="n">
        <v>54</v>
      </c>
      <c r="Q1557" s="25"/>
    </row>
    <row r="1558" ht="22.5" customHeight="1">
      <c r="A1558" s="77"/>
      <c r="B1558" s="33"/>
      <c r="C1558" s="12" t="n">
        <v>6951600</v>
      </c>
      <c r="D1558" s="12" t="s">
        <v>16</v>
      </c>
      <c r="E1558" s="12" t="s">
        <v>17</v>
      </c>
      <c r="F1558" s="12" t="s">
        <v>15</v>
      </c>
      <c r="G1558" s="23" t="n">
        <v>0.17</v>
      </c>
      <c r="H1558" s="12" t="n">
        <v>100</v>
      </c>
      <c r="I1558" s="20" t="n">
        <f>G1558*H1558*7</f>
        <v>119</v>
      </c>
      <c r="J1558" s="12" t="s">
        <v>119</v>
      </c>
      <c r="K1558" s="14" t="n">
        <v>839</v>
      </c>
      <c r="L1558" s="14" t="n">
        <v>435</v>
      </c>
      <c r="M1558" s="14" t="n">
        <v>0</v>
      </c>
      <c r="N1558" s="11" t="n">
        <v>0</v>
      </c>
      <c r="O1558" s="11" t="n">
        <v>0</v>
      </c>
      <c r="P1558" s="11" t="n">
        <v>0</v>
      </c>
      <c r="Q1558" s="22" t="n">
        <f>M1560/H1558</f>
        <v>1</v>
      </c>
    </row>
    <row r="1559" ht="22.5" customHeight="1">
      <c r="A1559" s="77"/>
      <c r="B1559" s="33"/>
      <c r="C1559" s="12"/>
      <c r="D1559" s="19"/>
      <c r="E1559" s="19"/>
      <c r="F1559" s="19"/>
      <c r="G1559" s="28"/>
      <c r="H1559" s="19"/>
      <c r="I1559" s="19"/>
      <c r="J1559" s="12" t="s">
        <v>120</v>
      </c>
      <c r="K1559" s="14" t="n">
        <v>10567</v>
      </c>
      <c r="L1559" s="14" t="n">
        <v>5252</v>
      </c>
      <c r="M1559" s="14" t="n">
        <v>39</v>
      </c>
      <c r="N1559" s="11" t="n">
        <v>0.001</v>
      </c>
      <c r="O1559" s="11" t="n">
        <v>0.173</v>
      </c>
      <c r="P1559" s="11" t="n">
        <v>6.766</v>
      </c>
      <c r="Q1559" s="25"/>
    </row>
    <row r="1560" ht="22.5" customHeight="1">
      <c r="A1560" s="77"/>
      <c r="B1560" s="33"/>
      <c r="C1560" s="12"/>
      <c r="D1560" s="19"/>
      <c r="E1560" s="19"/>
      <c r="F1560" s="19"/>
      <c r="G1560" s="28"/>
      <c r="H1560" s="19"/>
      <c r="I1560" s="19"/>
      <c r="J1560" s="12" t="s">
        <v>121</v>
      </c>
      <c r="K1560" s="14" t="n">
        <v>21662</v>
      </c>
      <c r="L1560" s="14" t="n">
        <v>10073</v>
      </c>
      <c r="M1560" s="14" t="n">
        <v>100</v>
      </c>
      <c r="N1560" s="11" t="n">
        <v>0.002</v>
      </c>
      <c r="O1560" s="11" t="n">
        <v>0.174</v>
      </c>
      <c r="P1560" s="11" t="n">
        <v>17.374</v>
      </c>
      <c r="Q1560" s="25"/>
    </row>
    <row r="1561" ht="22.5" customHeight="1">
      <c r="A1561" s="77"/>
      <c r="B1561" s="33"/>
      <c r="C1561" s="12" t="n">
        <v>6951594</v>
      </c>
      <c r="D1561" s="12" t="s">
        <v>16</v>
      </c>
      <c r="E1561" s="12" t="s">
        <v>18</v>
      </c>
      <c r="F1561" s="12" t="s">
        <v>15</v>
      </c>
      <c r="G1561" s="23" t="n">
        <v>0.7</v>
      </c>
      <c r="H1561" s="12" t="n">
        <v>400</v>
      </c>
      <c r="I1561" s="20" t="n">
        <f>G1561*H1561*7</f>
        <v>1960</v>
      </c>
      <c r="J1561" s="12" t="s">
        <v>119</v>
      </c>
      <c r="K1561" s="14" t="n">
        <v>1600</v>
      </c>
      <c r="L1561" s="14" t="n">
        <v>680</v>
      </c>
      <c r="M1561" s="14" t="n">
        <v>0</v>
      </c>
      <c r="N1561" s="11" t="n">
        <v>0</v>
      </c>
      <c r="O1561" s="11" t="n">
        <v>0</v>
      </c>
      <c r="P1561" s="11" t="n">
        <v>0</v>
      </c>
      <c r="Q1561" s="22" t="n">
        <f>M1563/H1561</f>
        <v>0.675</v>
      </c>
    </row>
    <row r="1562" ht="22.5" customHeight="1">
      <c r="A1562" s="77"/>
      <c r="B1562" s="33"/>
      <c r="C1562" s="12"/>
      <c r="D1562" s="19"/>
      <c r="E1562" s="19"/>
      <c r="F1562" s="19"/>
      <c r="G1562" s="28"/>
      <c r="H1562" s="19"/>
      <c r="I1562" s="19"/>
      <c r="J1562" s="12" t="s">
        <v>120</v>
      </c>
      <c r="K1562" s="14" t="n">
        <v>32347</v>
      </c>
      <c r="L1562" s="14" t="n">
        <v>14067</v>
      </c>
      <c r="M1562" s="14" t="n">
        <v>82</v>
      </c>
      <c r="N1562" s="11" t="n">
        <v>0.004</v>
      </c>
      <c r="O1562" s="11" t="n">
        <v>0.7</v>
      </c>
      <c r="P1562" s="11" t="n">
        <v>57.4</v>
      </c>
      <c r="Q1562" s="25"/>
    </row>
    <row r="1563" ht="22.5" customHeight="1">
      <c r="A1563" s="77"/>
      <c r="B1563" s="33"/>
      <c r="C1563" s="12"/>
      <c r="D1563" s="19"/>
      <c r="E1563" s="19"/>
      <c r="F1563" s="19"/>
      <c r="G1563" s="28"/>
      <c r="H1563" s="19"/>
      <c r="I1563" s="19"/>
      <c r="J1563" s="12" t="s">
        <v>121</v>
      </c>
      <c r="K1563" s="14" t="n">
        <v>137753</v>
      </c>
      <c r="L1563" s="14" t="n">
        <v>60510</v>
      </c>
      <c r="M1563" s="14" t="n">
        <v>270</v>
      </c>
      <c r="N1563" s="11" t="n">
        <v>0.003</v>
      </c>
      <c r="O1563" s="11" t="n">
        <v>0.7</v>
      </c>
      <c r="P1563" s="11" t="n">
        <v>189</v>
      </c>
      <c r="Q1563" s="25"/>
    </row>
    <row r="1564" ht="22.5" customHeight="1">
      <c r="A1564" s="77"/>
      <c r="B1564" s="33"/>
      <c r="C1564" s="12" t="n">
        <v>2732727</v>
      </c>
      <c r="D1564" s="12" t="s">
        <v>10</v>
      </c>
      <c r="E1564" s="12" t="s">
        <v>19</v>
      </c>
      <c r="F1564" s="12" t="s">
        <v>15</v>
      </c>
      <c r="G1564" s="23" t="n">
        <v>0.25</v>
      </c>
      <c r="H1564" s="12" t="n">
        <v>1000</v>
      </c>
      <c r="I1564" s="20" t="n">
        <f>G1564*H1564*7</f>
        <v>1750</v>
      </c>
      <c r="J1564" s="12" t="s">
        <v>119</v>
      </c>
      <c r="K1564" s="14" t="n">
        <v>581</v>
      </c>
      <c r="L1564" s="14" t="n">
        <v>237</v>
      </c>
      <c r="M1564" s="14" t="n">
        <v>18</v>
      </c>
      <c r="N1564" s="11" t="n">
        <v>0.019</v>
      </c>
      <c r="O1564" s="11" t="n">
        <v>0.25</v>
      </c>
      <c r="P1564" s="11" t="n">
        <v>4.5</v>
      </c>
      <c r="Q1564" s="22" t="n">
        <f>M1566/H1564</f>
        <v>0.502</v>
      </c>
    </row>
    <row r="1565" ht="22.5" customHeight="1">
      <c r="A1565" s="77"/>
      <c r="B1565" s="33"/>
      <c r="C1565" s="12"/>
      <c r="D1565" s="19"/>
      <c r="E1565" s="19"/>
      <c r="F1565" s="19"/>
      <c r="G1565" s="28"/>
      <c r="H1565" s="19"/>
      <c r="I1565" s="19"/>
      <c r="J1565" s="12" t="s">
        <v>120</v>
      </c>
      <c r="K1565" s="14" t="n">
        <v>11077</v>
      </c>
      <c r="L1565" s="14" t="n">
        <v>3679</v>
      </c>
      <c r="M1565" s="14" t="n">
        <v>123</v>
      </c>
      <c r="N1565" s="11" t="n">
        <v>0.008</v>
      </c>
      <c r="O1565" s="11" t="n">
        <v>0.25</v>
      </c>
      <c r="P1565" s="11" t="n">
        <v>30.75</v>
      </c>
      <c r="Q1565" s="25"/>
    </row>
    <row r="1566" ht="22.5" customHeight="1">
      <c r="A1566" s="77"/>
      <c r="B1566" s="33"/>
      <c r="C1566" s="12"/>
      <c r="D1566" s="19"/>
      <c r="E1566" s="19"/>
      <c r="F1566" s="19"/>
      <c r="G1566" s="28"/>
      <c r="H1566" s="19"/>
      <c r="I1566" s="19"/>
      <c r="J1566" s="12" t="s">
        <v>121</v>
      </c>
      <c r="K1566" s="14" t="n">
        <v>37764</v>
      </c>
      <c r="L1566" s="14" t="n">
        <v>11790</v>
      </c>
      <c r="M1566" s="14" t="n">
        <v>502</v>
      </c>
      <c r="N1566" s="11" t="n">
        <v>0.011</v>
      </c>
      <c r="O1566" s="11" t="n">
        <v>0.25</v>
      </c>
      <c r="P1566" s="11" t="n">
        <v>125.5</v>
      </c>
      <c r="Q1566" s="25"/>
    </row>
    <row r="1567" ht="22.5" customHeight="1">
      <c r="A1567" s="77"/>
      <c r="B1567" s="33"/>
      <c r="C1567" s="12" t="n">
        <v>5619156</v>
      </c>
      <c r="D1567" s="12" t="s">
        <v>10</v>
      </c>
      <c r="E1567" s="12" t="s">
        <v>19</v>
      </c>
      <c r="F1567" s="12" t="s">
        <v>12</v>
      </c>
      <c r="G1567" s="23" t="n">
        <v>0.24</v>
      </c>
      <c r="H1567" s="12" t="n">
        <v>500</v>
      </c>
      <c r="I1567" s="20" t="n">
        <f>G1567*H1567*7</f>
        <v>840</v>
      </c>
      <c r="J1567" s="12" t="s">
        <v>119</v>
      </c>
      <c r="K1567" s="14" t="n">
        <v>1978</v>
      </c>
      <c r="L1567" s="14" t="n">
        <v>411</v>
      </c>
      <c r="M1567" s="14" t="n">
        <v>1</v>
      </c>
      <c r="N1567" s="11" t="n">
        <v>0</v>
      </c>
      <c r="O1567" s="11" t="n">
        <v>0.0683</v>
      </c>
      <c r="P1567" s="11" t="n">
        <v>0.0683</v>
      </c>
      <c r="Q1567" s="22" t="n">
        <f>M1569/H1567</f>
        <v>0.01</v>
      </c>
    </row>
    <row r="1568" ht="22.5" customHeight="1">
      <c r="A1568" s="77"/>
      <c r="B1568" s="33"/>
      <c r="C1568" s="12"/>
      <c r="D1568" s="19"/>
      <c r="E1568" s="19"/>
      <c r="F1568" s="19"/>
      <c r="G1568" s="28"/>
      <c r="H1568" s="19"/>
      <c r="I1568" s="19"/>
      <c r="J1568" s="12" t="s">
        <v>120</v>
      </c>
      <c r="K1568" s="14" t="n">
        <v>41499</v>
      </c>
      <c r="L1568" s="14" t="n">
        <v>8400</v>
      </c>
      <c r="M1568" s="14" t="n">
        <v>3</v>
      </c>
      <c r="N1568" s="11" t="n">
        <v>0</v>
      </c>
      <c r="O1568" s="11" t="n">
        <v>0.364</v>
      </c>
      <c r="P1568" s="11" t="n">
        <v>1.0918</v>
      </c>
      <c r="Q1568" s="25"/>
    </row>
    <row r="1569" ht="22.5" customHeight="1">
      <c r="A1569" s="77"/>
      <c r="B1569" s="33"/>
      <c r="C1569" s="12"/>
      <c r="D1569" s="19"/>
      <c r="E1569" s="19"/>
      <c r="F1569" s="19"/>
      <c r="G1569" s="28"/>
      <c r="H1569" s="19"/>
      <c r="I1569" s="19"/>
      <c r="J1569" s="12" t="s">
        <v>121</v>
      </c>
      <c r="K1569" s="14" t="n">
        <v>89558</v>
      </c>
      <c r="L1569" s="14" t="n">
        <v>18705</v>
      </c>
      <c r="M1569" s="14" t="n">
        <v>5</v>
      </c>
      <c r="N1569" s="11" t="n">
        <v>0</v>
      </c>
      <c r="O1569" s="11" t="n">
        <v>0.539</v>
      </c>
      <c r="P1569" s="11" t="n">
        <v>2.6966</v>
      </c>
      <c r="Q1569" s="25"/>
    </row>
    <row r="1570" ht="22.5" customHeight="1">
      <c r="A1570" s="77"/>
      <c r="B1570" s="33"/>
      <c r="C1570" s="12" t="n">
        <v>6425889</v>
      </c>
      <c r="D1570" s="12" t="s">
        <v>10</v>
      </c>
      <c r="E1570" s="12" t="s">
        <v>20</v>
      </c>
      <c r="F1570" s="12" t="s">
        <v>15</v>
      </c>
      <c r="G1570" s="23" t="n">
        <v>0.25</v>
      </c>
      <c r="H1570" s="12" t="n">
        <v>400</v>
      </c>
      <c r="I1570" s="20" t="n">
        <f>G1570*H1570*7</f>
        <v>700</v>
      </c>
      <c r="J1570" s="12" t="s">
        <v>119</v>
      </c>
      <c r="K1570" s="14" t="n">
        <v>66</v>
      </c>
      <c r="L1570" s="14" t="n">
        <v>10</v>
      </c>
      <c r="M1570" s="14" t="n">
        <v>0</v>
      </c>
      <c r="N1570" s="11" t="n">
        <v>0</v>
      </c>
      <c r="O1570" s="11" t="n">
        <v>0</v>
      </c>
      <c r="P1570" s="11" t="n">
        <v>0</v>
      </c>
      <c r="Q1570" s="22" t="n">
        <v>0.003</v>
      </c>
    </row>
    <row r="1571" ht="22.5" customHeight="1">
      <c r="A1571" s="77"/>
      <c r="B1571" s="33"/>
      <c r="C1571" s="12"/>
      <c r="D1571" s="19"/>
      <c r="E1571" s="19"/>
      <c r="F1571" s="19"/>
      <c r="G1571" s="28"/>
      <c r="H1571" s="19"/>
      <c r="I1571" s="19"/>
      <c r="J1571" s="12" t="s">
        <v>120</v>
      </c>
      <c r="K1571" s="14" t="n">
        <v>4177</v>
      </c>
      <c r="L1571" s="35" t="n">
        <v>1527</v>
      </c>
      <c r="M1571" s="14" t="n">
        <v>19</v>
      </c>
      <c r="N1571" s="11" t="n">
        <v>0.003</v>
      </c>
      <c r="O1571" s="11" t="n">
        <v>0.253</v>
      </c>
      <c r="P1571" s="11" t="n">
        <v>4.8</v>
      </c>
      <c r="Q1571" s="25"/>
    </row>
    <row r="1572" ht="22.5" customHeight="1">
      <c r="A1572" s="77"/>
      <c r="B1572" s="33"/>
      <c r="C1572" s="12"/>
      <c r="D1572" s="19"/>
      <c r="E1572" s="19"/>
      <c r="F1572" s="19"/>
      <c r="G1572" s="28"/>
      <c r="H1572" s="19"/>
      <c r="I1572" s="19"/>
      <c r="J1572" s="12" t="s">
        <v>121</v>
      </c>
      <c r="K1572" s="14" t="n">
        <v>14716</v>
      </c>
      <c r="L1572" s="14" t="n">
        <v>5174</v>
      </c>
      <c r="M1572" s="14" t="n">
        <v>146</v>
      </c>
      <c r="N1572" s="11" t="n">
        <v>0.007</v>
      </c>
      <c r="O1572" s="11" t="n">
        <v>0.254</v>
      </c>
      <c r="P1572" s="11" t="n">
        <v>37.05</v>
      </c>
      <c r="Q1572" s="25"/>
    </row>
    <row r="1573" ht="22.5" customHeight="1">
      <c r="A1573" s="77"/>
      <c r="B1573" s="33"/>
      <c r="C1573" s="12" t="n">
        <v>6439005</v>
      </c>
      <c r="D1573" s="12" t="s">
        <v>10</v>
      </c>
      <c r="E1573" s="12" t="s">
        <v>20</v>
      </c>
      <c r="F1573" s="12" t="s">
        <v>21</v>
      </c>
      <c r="G1573" s="23" t="n">
        <v>0.25</v>
      </c>
      <c r="H1573" s="12" t="n">
        <v>300</v>
      </c>
      <c r="I1573" s="20" t="n">
        <f>G1573*H1573*7</f>
        <v>525</v>
      </c>
      <c r="J1573" s="12" t="s">
        <v>119</v>
      </c>
      <c r="K1573" s="14" t="n">
        <v>0</v>
      </c>
      <c r="L1573" s="14" t="n">
        <v>0</v>
      </c>
      <c r="M1573" s="14" t="n">
        <v>0</v>
      </c>
      <c r="N1573" s="11" t="n">
        <v>0</v>
      </c>
      <c r="O1573" s="11" t="n">
        <v>0</v>
      </c>
      <c r="P1573" s="11" t="n">
        <v>0</v>
      </c>
      <c r="Q1573" s="22" t="n">
        <f>M1575/H1573</f>
        <v>0.286666666666667</v>
      </c>
    </row>
    <row r="1574" ht="22.5" customHeight="1">
      <c r="A1574" s="77"/>
      <c r="B1574" s="33"/>
      <c r="C1574" s="12"/>
      <c r="D1574" s="19"/>
      <c r="E1574" s="19"/>
      <c r="F1574" s="19"/>
      <c r="G1574" s="28"/>
      <c r="H1574" s="19"/>
      <c r="I1574" s="19"/>
      <c r="J1574" s="12" t="s">
        <v>120</v>
      </c>
      <c r="K1574" s="14" t="n">
        <v>12625</v>
      </c>
      <c r="L1574" s="14" t="n">
        <v>4165</v>
      </c>
      <c r="M1574" s="14" t="n">
        <v>19</v>
      </c>
      <c r="N1574" s="11" t="n">
        <v>0.0011</v>
      </c>
      <c r="O1574" s="11" t="n">
        <v>0.25</v>
      </c>
      <c r="P1574" s="11" t="n">
        <v>4.75</v>
      </c>
      <c r="Q1574" s="25"/>
    </row>
    <row r="1575" ht="22.5" customHeight="1">
      <c r="A1575" s="77"/>
      <c r="B1575" s="33"/>
      <c r="C1575" s="12"/>
      <c r="D1575" s="19"/>
      <c r="E1575" s="19"/>
      <c r="F1575" s="19"/>
      <c r="G1575" s="28"/>
      <c r="H1575" s="19"/>
      <c r="I1575" s="19"/>
      <c r="J1575" s="12" t="s">
        <v>121</v>
      </c>
      <c r="K1575" s="14" t="n">
        <v>87649</v>
      </c>
      <c r="L1575" s="14" t="n">
        <v>25310</v>
      </c>
      <c r="M1575" s="14" t="n">
        <v>86</v>
      </c>
      <c r="N1575" s="11" t="n">
        <v>0.0008</v>
      </c>
      <c r="O1575" s="11" t="n">
        <v>0.25</v>
      </c>
      <c r="P1575" s="11" t="n">
        <v>21.5</v>
      </c>
      <c r="Q1575" s="25"/>
    </row>
    <row r="1576" ht="22.5" customHeight="1">
      <c r="A1576" s="77"/>
      <c r="B1576" s="33"/>
      <c r="C1576" s="12" t="n">
        <v>7203110</v>
      </c>
      <c r="D1576" s="12" t="s">
        <v>22</v>
      </c>
      <c r="E1576" s="12" t="s">
        <v>23</v>
      </c>
      <c r="F1576" s="12" t="s">
        <v>15</v>
      </c>
      <c r="G1576" s="23" t="n">
        <v>0.2</v>
      </c>
      <c r="H1576" s="12" t="n">
        <v>100</v>
      </c>
      <c r="I1576" s="20" t="n">
        <f>G1576*H1576*7</f>
        <v>140</v>
      </c>
      <c r="J1576" s="12" t="s">
        <v>119</v>
      </c>
      <c r="K1576" s="14" t="n">
        <v>171</v>
      </c>
      <c r="L1576" s="14" t="n">
        <v>110</v>
      </c>
      <c r="M1576" s="14" t="n">
        <v>0</v>
      </c>
      <c r="N1576" s="11" t="n">
        <v>0</v>
      </c>
      <c r="O1576" s="11" t="n">
        <v>0</v>
      </c>
      <c r="P1576" s="11" t="n">
        <v>0</v>
      </c>
      <c r="Q1576" s="22" t="n">
        <f>M1578/H1576</f>
        <v>0.04</v>
      </c>
    </row>
    <row r="1577" ht="22.5" customHeight="1">
      <c r="A1577" s="77"/>
      <c r="B1577" s="33"/>
      <c r="C1577" s="12"/>
      <c r="D1577" s="19"/>
      <c r="E1577" s="19"/>
      <c r="F1577" s="19"/>
      <c r="G1577" s="28"/>
      <c r="H1577" s="19"/>
      <c r="I1577" s="19"/>
      <c r="J1577" s="12" t="s">
        <v>120</v>
      </c>
      <c r="K1577" s="14" t="n">
        <v>4478</v>
      </c>
      <c r="L1577" s="14" t="n">
        <v>3079</v>
      </c>
      <c r="M1577" s="14" t="n">
        <v>1</v>
      </c>
      <c r="N1577" s="11" t="n">
        <v>0</v>
      </c>
      <c r="O1577" s="11" t="n">
        <v>0.2</v>
      </c>
      <c r="P1577" s="11" t="n">
        <v>0.2</v>
      </c>
      <c r="Q1577" s="25"/>
    </row>
    <row r="1578" ht="22.5" customHeight="1">
      <c r="A1578" s="77"/>
      <c r="B1578" s="33"/>
      <c r="C1578" s="12"/>
      <c r="D1578" s="19"/>
      <c r="E1578" s="19"/>
      <c r="F1578" s="19"/>
      <c r="G1578" s="28"/>
      <c r="H1578" s="19"/>
      <c r="I1578" s="19"/>
      <c r="J1578" s="12" t="s">
        <v>121</v>
      </c>
      <c r="K1578" s="14" t="n">
        <v>16646</v>
      </c>
      <c r="L1578" s="14" t="n">
        <v>11149</v>
      </c>
      <c r="M1578" s="14" t="n">
        <v>4</v>
      </c>
      <c r="N1578" s="11" t="n">
        <v>0</v>
      </c>
      <c r="O1578" s="11" t="n">
        <v>0.2</v>
      </c>
      <c r="P1578" s="11" t="n">
        <v>0.8</v>
      </c>
      <c r="Q1578" s="25"/>
    </row>
    <row r="1579" ht="22.5" customHeight="1">
      <c r="A1579" s="77"/>
      <c r="B1579" s="33"/>
      <c r="C1579" s="12" t="n">
        <v>7202934</v>
      </c>
      <c r="D1579" s="12" t="s">
        <v>22</v>
      </c>
      <c r="E1579" s="12" t="s">
        <v>24</v>
      </c>
      <c r="F1579" s="12" t="s">
        <v>15</v>
      </c>
      <c r="G1579" s="23" t="n">
        <v>0.35</v>
      </c>
      <c r="H1579" s="12" t="n">
        <v>200</v>
      </c>
      <c r="I1579" s="20" t="n">
        <f>G1579*H1579*7</f>
        <v>490</v>
      </c>
      <c r="J1579" s="12" t="s">
        <v>119</v>
      </c>
      <c r="K1579" s="14" t="n">
        <v>1336</v>
      </c>
      <c r="L1579" s="14" t="n">
        <v>700</v>
      </c>
      <c r="M1579" s="14" t="n">
        <v>0</v>
      </c>
      <c r="N1579" s="11" t="n">
        <v>0</v>
      </c>
      <c r="O1579" s="11" t="n">
        <v>0</v>
      </c>
      <c r="P1579" s="11" t="n">
        <v>0</v>
      </c>
      <c r="Q1579" s="22" t="n">
        <v>0</v>
      </c>
    </row>
    <row r="1580" ht="22.5" customHeight="1">
      <c r="A1580" s="77"/>
      <c r="B1580" s="33"/>
      <c r="C1580" s="12"/>
      <c r="D1580" s="19"/>
      <c r="E1580" s="19"/>
      <c r="F1580" s="19"/>
      <c r="G1580" s="28"/>
      <c r="H1580" s="19"/>
      <c r="I1580" s="19"/>
      <c r="J1580" s="12" t="s">
        <v>120</v>
      </c>
      <c r="K1580" s="16" t="n">
        <v>174957</v>
      </c>
      <c r="L1580" s="14" t="n">
        <v>110280</v>
      </c>
      <c r="M1580" s="14" t="n">
        <v>61</v>
      </c>
      <c r="N1580" s="11" t="n">
        <v>0</v>
      </c>
      <c r="O1580" s="11" t="n">
        <v>0.35</v>
      </c>
      <c r="P1580" s="11" t="n">
        <v>21.35</v>
      </c>
      <c r="Q1580" s="25"/>
    </row>
    <row r="1581" ht="22.5" customHeight="1">
      <c r="A1581" s="77"/>
      <c r="B1581" s="33"/>
      <c r="C1581" s="12"/>
      <c r="D1581" s="19"/>
      <c r="E1581" s="19"/>
      <c r="F1581" s="19"/>
      <c r="G1581" s="28"/>
      <c r="H1581" s="19"/>
      <c r="I1581" s="19"/>
      <c r="J1581" s="12" t="s">
        <v>121</v>
      </c>
      <c r="K1581" s="14" t="n">
        <v>335619</v>
      </c>
      <c r="L1581" s="14" t="n">
        <v>202235</v>
      </c>
      <c r="M1581" s="14" t="n">
        <v>97</v>
      </c>
      <c r="N1581" s="11" t="n">
        <v>0</v>
      </c>
      <c r="O1581" s="11" t="n">
        <v>0.35</v>
      </c>
      <c r="P1581" s="11" t="n">
        <v>33.95</v>
      </c>
      <c r="Q1581" s="25"/>
    </row>
    <row r="1582" ht="22.5" customHeight="1">
      <c r="A1582" s="77"/>
      <c r="B1582" s="33"/>
      <c r="C1582" s="12" t="n">
        <v>5847496</v>
      </c>
      <c r="D1582" s="12" t="s">
        <v>10</v>
      </c>
      <c r="E1582" s="12" t="s">
        <v>25</v>
      </c>
      <c r="F1582" s="12" t="s">
        <v>12</v>
      </c>
      <c r="G1582" s="23" t="n">
        <v>0.3</v>
      </c>
      <c r="H1582" s="12" t="n">
        <v>200</v>
      </c>
      <c r="I1582" s="20" t="n">
        <f>G1582*H1582*7</f>
        <v>420</v>
      </c>
      <c r="J1582" s="12" t="s">
        <v>119</v>
      </c>
      <c r="K1582" s="14" t="n">
        <v>699</v>
      </c>
      <c r="L1582" s="14" t="n">
        <v>40</v>
      </c>
      <c r="M1582" s="14" t="n">
        <v>0</v>
      </c>
      <c r="N1582" s="11" t="n">
        <v>0</v>
      </c>
      <c r="O1582" s="11" t="n">
        <v>0</v>
      </c>
      <c r="P1582" s="11" t="n">
        <v>0.0198</v>
      </c>
      <c r="Q1582" s="22" t="n">
        <f>M1584/H1582</f>
        <v>0</v>
      </c>
    </row>
    <row r="1583" ht="22.5" customHeight="1">
      <c r="A1583" s="77"/>
      <c r="B1583" s="33"/>
      <c r="C1583" s="12"/>
      <c r="D1583" s="19"/>
      <c r="E1583" s="19"/>
      <c r="F1583" s="19"/>
      <c r="G1583" s="28"/>
      <c r="H1583" s="19"/>
      <c r="I1583" s="19"/>
      <c r="J1583" s="12" t="s">
        <v>120</v>
      </c>
      <c r="K1583" s="14" t="n">
        <v>5219</v>
      </c>
      <c r="L1583" s="14" t="n">
        <v>168</v>
      </c>
      <c r="M1583" s="14" t="n">
        <v>0</v>
      </c>
      <c r="N1583" s="11" t="n">
        <v>0.005</v>
      </c>
      <c r="O1583" s="11" t="n">
        <v>0</v>
      </c>
      <c r="P1583" s="11" t="n">
        <v>0.9225</v>
      </c>
      <c r="Q1583" s="25"/>
    </row>
    <row r="1584" ht="22.5" customHeight="1">
      <c r="A1584" s="77"/>
      <c r="B1584" s="33"/>
      <c r="C1584" s="12"/>
      <c r="D1584" s="19"/>
      <c r="E1584" s="19"/>
      <c r="F1584" s="19"/>
      <c r="G1584" s="28"/>
      <c r="H1584" s="19"/>
      <c r="I1584" s="19"/>
      <c r="J1584" s="12" t="s">
        <v>121</v>
      </c>
      <c r="K1584" s="14" t="n">
        <v>13693</v>
      </c>
      <c r="L1584" s="14" t="n">
        <v>341</v>
      </c>
      <c r="M1584" s="14" t="n">
        <v>0</v>
      </c>
      <c r="N1584" s="11" t="n">
        <v>0</v>
      </c>
      <c r="O1584" s="11" t="n">
        <v>0</v>
      </c>
      <c r="P1584" s="11" t="n">
        <v>1.0741</v>
      </c>
      <c r="Q1584" s="25"/>
    </row>
    <row r="1585" ht="22.5" customHeight="1">
      <c r="A1585" s="77"/>
      <c r="B1585" s="33"/>
      <c r="C1585" s="12" t="n">
        <v>7572369</v>
      </c>
      <c r="D1585" s="12" t="s">
        <v>10</v>
      </c>
      <c r="E1585" s="12" t="s">
        <v>25</v>
      </c>
      <c r="F1585" s="12" t="s">
        <v>15</v>
      </c>
      <c r="G1585" s="23" t="n">
        <v>0.3</v>
      </c>
      <c r="H1585" s="12" t="n">
        <v>400</v>
      </c>
      <c r="I1585" s="20" t="n">
        <f>G1585*H1585*7</f>
        <v>840</v>
      </c>
      <c r="J1585" s="12" t="s">
        <v>119</v>
      </c>
      <c r="K1585" s="14" t="n">
        <v>32</v>
      </c>
      <c r="L1585" s="14" t="n">
        <v>1</v>
      </c>
      <c r="M1585" s="14" t="n">
        <v>0</v>
      </c>
      <c r="N1585" s="11" t="n">
        <v>0</v>
      </c>
      <c r="O1585" s="11" t="n">
        <v>0</v>
      </c>
      <c r="P1585" s="11" t="n">
        <v>0</v>
      </c>
      <c r="Q1585" s="22" t="n">
        <f>M1587/H1585</f>
        <v>0.2725</v>
      </c>
    </row>
    <row r="1586" ht="22.5" customHeight="1">
      <c r="A1586" s="77"/>
      <c r="B1586" s="33"/>
      <c r="C1586" s="12"/>
      <c r="D1586" s="19"/>
      <c r="E1586" s="19"/>
      <c r="F1586" s="19"/>
      <c r="G1586" s="28"/>
      <c r="H1586" s="19"/>
      <c r="I1586" s="19"/>
      <c r="J1586" s="12" t="s">
        <v>120</v>
      </c>
      <c r="K1586" s="14" t="n">
        <v>3563</v>
      </c>
      <c r="L1586" s="14" t="n">
        <v>1279</v>
      </c>
      <c r="M1586" s="14" t="n">
        <v>40</v>
      </c>
      <c r="N1586" s="11" t="n">
        <v>0.01</v>
      </c>
      <c r="O1586" s="11" t="n">
        <v>0.312</v>
      </c>
      <c r="P1586" s="11" t="n">
        <v>12.48</v>
      </c>
      <c r="Q1586" s="25"/>
    </row>
    <row r="1587" ht="22.5" customHeight="1">
      <c r="A1587" s="77"/>
      <c r="B1587" s="33"/>
      <c r="C1587" s="12"/>
      <c r="D1587" s="19"/>
      <c r="E1587" s="19"/>
      <c r="F1587" s="19"/>
      <c r="G1587" s="28"/>
      <c r="H1587" s="19"/>
      <c r="I1587" s="19"/>
      <c r="J1587" s="12" t="s">
        <v>121</v>
      </c>
      <c r="K1587" s="14" t="n">
        <v>5522</v>
      </c>
      <c r="L1587" s="14" t="n">
        <v>1755</v>
      </c>
      <c r="M1587" s="14" t="n">
        <v>109</v>
      </c>
      <c r="N1587" s="11" t="n">
        <v>0.019</v>
      </c>
      <c r="O1587" s="11" t="n">
        <v>0.307</v>
      </c>
      <c r="P1587" s="11" t="n">
        <v>33.45</v>
      </c>
      <c r="Q1587" s="25"/>
    </row>
    <row r="1588" ht="22.5" customHeight="1">
      <c r="A1588" s="77"/>
      <c r="B1588" s="33"/>
      <c r="C1588" s="12" t="n">
        <v>8460883</v>
      </c>
      <c r="D1588" s="12" t="s">
        <v>16</v>
      </c>
      <c r="E1588" s="12" t="s">
        <v>11</v>
      </c>
      <c r="F1588" s="12" t="s">
        <v>15</v>
      </c>
      <c r="G1588" s="23" t="n">
        <v>0.14</v>
      </c>
      <c r="H1588" s="12" t="n">
        <v>1400</v>
      </c>
      <c r="I1588" s="20" t="n">
        <f>G1588*H1588*7</f>
        <v>1372</v>
      </c>
      <c r="J1588" s="12" t="s">
        <v>119</v>
      </c>
      <c r="K1588" s="14" t="n">
        <v>8435</v>
      </c>
      <c r="L1588" s="14" t="n">
        <v>2468</v>
      </c>
      <c r="M1588" s="14" t="n">
        <v>75</v>
      </c>
      <c r="N1588" s="11" t="n">
        <v>0.004</v>
      </c>
      <c r="O1588" s="11" t="n">
        <v>0.14</v>
      </c>
      <c r="P1588" s="11" t="n">
        <v>10.528</v>
      </c>
      <c r="Q1588" s="22" t="n">
        <f>M1590/H1588</f>
        <v>0.854285714285714</v>
      </c>
    </row>
    <row r="1589" ht="22.5" customHeight="1">
      <c r="A1589" s="77"/>
      <c r="B1589" s="33"/>
      <c r="C1589" s="12"/>
      <c r="D1589" s="19"/>
      <c r="E1589" s="19"/>
      <c r="F1589" s="19"/>
      <c r="G1589" s="28"/>
      <c r="H1589" s="19"/>
      <c r="I1589" s="19"/>
      <c r="J1589" s="12" t="s">
        <v>120</v>
      </c>
      <c r="K1589" s="14" t="n">
        <v>32389</v>
      </c>
      <c r="L1589" s="14" t="n">
        <v>10104</v>
      </c>
      <c r="M1589" s="14" t="n">
        <v>365</v>
      </c>
      <c r="N1589" s="11" t="n">
        <v>0.005</v>
      </c>
      <c r="O1589" s="11" t="n">
        <v>0.14</v>
      </c>
      <c r="P1589" s="11" t="n">
        <v>51.058</v>
      </c>
      <c r="Q1589" s="25"/>
    </row>
    <row r="1590" ht="22.5" customHeight="1">
      <c r="A1590" s="77"/>
      <c r="B1590" s="33"/>
      <c r="C1590" s="12"/>
      <c r="D1590" s="19"/>
      <c r="E1590" s="19"/>
      <c r="F1590" s="19"/>
      <c r="G1590" s="28"/>
      <c r="H1590" s="19"/>
      <c r="I1590" s="19"/>
      <c r="J1590" s="12" t="s">
        <v>121</v>
      </c>
      <c r="K1590" s="14" t="n">
        <v>99518</v>
      </c>
      <c r="L1590" s="14" t="n">
        <v>34693</v>
      </c>
      <c r="M1590" s="14" t="n">
        <v>1196</v>
      </c>
      <c r="N1590" s="11" t="n">
        <v>0.005</v>
      </c>
      <c r="O1590" s="11" t="n">
        <v>0.14</v>
      </c>
      <c r="P1590" s="11" t="n">
        <v>168.028</v>
      </c>
      <c r="Q1590" s="25"/>
    </row>
    <row r="1591" ht="22.5" customHeight="1">
      <c r="A1591" s="77"/>
      <c r="B1591" s="33"/>
      <c r="C1591" s="12" t="n">
        <v>8531973</v>
      </c>
      <c r="D1591" s="12" t="s">
        <v>16</v>
      </c>
      <c r="E1591" s="12" t="s">
        <v>18</v>
      </c>
      <c r="F1591" s="12" t="s">
        <v>26</v>
      </c>
      <c r="G1591" s="23" t="n">
        <v>0.45</v>
      </c>
      <c r="H1591" s="12" t="n">
        <v>150</v>
      </c>
      <c r="I1591" s="20" t="n">
        <f>G1591*H1591*7</f>
        <v>472.5</v>
      </c>
      <c r="J1591" s="12" t="s">
        <v>119</v>
      </c>
      <c r="K1591" s="14" t="n">
        <v>0</v>
      </c>
      <c r="L1591" s="14" t="n">
        <v>0</v>
      </c>
      <c r="M1591" s="14" t="n">
        <v>0</v>
      </c>
      <c r="N1591" s="11" t="n">
        <v>0</v>
      </c>
      <c r="O1591" s="11" t="n">
        <v>0</v>
      </c>
      <c r="P1591" s="11" t="n">
        <v>0</v>
      </c>
      <c r="Q1591" s="22" t="n">
        <f>M1593/H1591</f>
        <v>0.0533333333333333</v>
      </c>
    </row>
    <row r="1592" ht="22.5" customHeight="1">
      <c r="A1592" s="77"/>
      <c r="B1592" s="33"/>
      <c r="C1592" s="12"/>
      <c r="D1592" s="19"/>
      <c r="E1592" s="19"/>
      <c r="F1592" s="19"/>
      <c r="G1592" s="28"/>
      <c r="H1592" s="19"/>
      <c r="I1592" s="19"/>
      <c r="J1592" s="12" t="s">
        <v>120</v>
      </c>
      <c r="K1592" s="14" t="n">
        <v>14726</v>
      </c>
      <c r="L1592" s="14" t="n">
        <v>33</v>
      </c>
      <c r="M1592" s="14" t="n">
        <v>2</v>
      </c>
      <c r="N1592" s="11" t="n">
        <v>0.01</v>
      </c>
      <c r="O1592" s="11" t="n">
        <v>0.16</v>
      </c>
      <c r="P1592" s="11" t="n">
        <v>0.32</v>
      </c>
      <c r="Q1592" s="25"/>
    </row>
    <row r="1593" ht="22.5" customHeight="1">
      <c r="A1593" s="77"/>
      <c r="B1593" s="33"/>
      <c r="C1593" s="12"/>
      <c r="D1593" s="19"/>
      <c r="E1593" s="19"/>
      <c r="F1593" s="19"/>
      <c r="G1593" s="28"/>
      <c r="H1593" s="19"/>
      <c r="I1593" s="19"/>
      <c r="J1593" s="12" t="s">
        <v>121</v>
      </c>
      <c r="K1593" s="14" t="n">
        <v>105625</v>
      </c>
      <c r="L1593" s="14" t="n">
        <v>362</v>
      </c>
      <c r="M1593" s="14" t="n">
        <v>8</v>
      </c>
      <c r="N1593" s="11" t="n">
        <v>0.01</v>
      </c>
      <c r="O1593" s="11" t="n">
        <v>0.67</v>
      </c>
      <c r="P1593" s="11" t="n">
        <v>5.38</v>
      </c>
      <c r="Q1593" s="25"/>
    </row>
    <row r="1594" ht="22.5" customHeight="1">
      <c r="A1594" s="77"/>
      <c r="B1594" s="33"/>
      <c r="C1594" s="12" t="n">
        <v>8156506</v>
      </c>
      <c r="D1594" s="12" t="s">
        <v>27</v>
      </c>
      <c r="E1594" s="12" t="s">
        <v>14</v>
      </c>
      <c r="F1594" s="12" t="s">
        <v>15</v>
      </c>
      <c r="G1594" s="23" t="n">
        <v>0.1</v>
      </c>
      <c r="H1594" s="12" t="n">
        <v>1000</v>
      </c>
      <c r="I1594" s="20" t="n">
        <f>G1594*H1594*7</f>
        <v>700</v>
      </c>
      <c r="J1594" s="12" t="s">
        <v>119</v>
      </c>
      <c r="K1594" s="14" t="n">
        <v>70</v>
      </c>
      <c r="L1594" s="14" t="n">
        <v>7</v>
      </c>
      <c r="M1594" s="14" t="n">
        <v>0</v>
      </c>
      <c r="N1594" s="11" t="n">
        <v>0</v>
      </c>
      <c r="O1594" s="11" t="n">
        <v>0</v>
      </c>
      <c r="P1594" s="11" t="n">
        <v>0</v>
      </c>
      <c r="Q1594" s="22" t="n">
        <f>M1596/H1594</f>
        <v>0.804</v>
      </c>
    </row>
    <row r="1595" ht="22.5" customHeight="1">
      <c r="A1595" s="77"/>
      <c r="B1595" s="33"/>
      <c r="C1595" s="12"/>
      <c r="D1595" s="19"/>
      <c r="E1595" s="19"/>
      <c r="F1595" s="19"/>
      <c r="G1595" s="28"/>
      <c r="H1595" s="19"/>
      <c r="I1595" s="19"/>
      <c r="J1595" s="12" t="s">
        <v>120</v>
      </c>
      <c r="K1595" s="14" t="n">
        <v>16109</v>
      </c>
      <c r="L1595" s="14" t="n">
        <v>6655</v>
      </c>
      <c r="M1595" s="14" t="n">
        <v>266</v>
      </c>
      <c r="N1595" s="11" t="n">
        <v>0.004</v>
      </c>
      <c r="O1595" s="11" t="n">
        <v>0.1</v>
      </c>
      <c r="P1595" s="11" t="n">
        <v>26.6</v>
      </c>
      <c r="Q1595" s="25"/>
    </row>
    <row r="1596" ht="22.5" customHeight="1">
      <c r="A1596" s="77"/>
      <c r="B1596" s="33"/>
      <c r="C1596" s="12"/>
      <c r="D1596" s="19"/>
      <c r="E1596" s="19"/>
      <c r="F1596" s="19"/>
      <c r="G1596" s="28"/>
      <c r="H1596" s="19"/>
      <c r="I1596" s="19"/>
      <c r="J1596" s="12" t="s">
        <v>121</v>
      </c>
      <c r="K1596" s="14" t="n">
        <v>66899</v>
      </c>
      <c r="L1596" s="14" t="n">
        <v>28541</v>
      </c>
      <c r="M1596" s="14" t="n">
        <v>804</v>
      </c>
      <c r="N1596" s="11" t="n">
        <v>0.003</v>
      </c>
      <c r="O1596" s="11" t="n">
        <v>0.1</v>
      </c>
      <c r="P1596" s="11" t="n">
        <v>80.4</v>
      </c>
      <c r="Q1596" s="25"/>
    </row>
    <row r="1597" ht="22.5" customHeight="1">
      <c r="A1597" s="77"/>
      <c r="B1597" s="33"/>
      <c r="C1597" s="12" t="n">
        <v>8819666</v>
      </c>
      <c r="D1597" s="12" t="s">
        <v>27</v>
      </c>
      <c r="E1597" s="12" t="s">
        <v>14</v>
      </c>
      <c r="F1597" s="12" t="s">
        <v>12</v>
      </c>
      <c r="G1597" s="23" t="n">
        <v>0.08</v>
      </c>
      <c r="H1597" s="12" t="n">
        <v>200</v>
      </c>
      <c r="I1597" s="20" t="n">
        <f>G1597*H1597*7</f>
        <v>112</v>
      </c>
      <c r="J1597" s="12" t="s">
        <v>119</v>
      </c>
      <c r="K1597" s="14" t="n">
        <v>284</v>
      </c>
      <c r="L1597" s="14" t="n">
        <v>53</v>
      </c>
      <c r="M1597" s="14" t="n">
        <v>3</v>
      </c>
      <c r="N1597" s="11" t="n">
        <v>0</v>
      </c>
      <c r="O1597" s="11" t="n">
        <v>0.159</v>
      </c>
      <c r="P1597" s="11" t="n">
        <v>0.4756</v>
      </c>
      <c r="Q1597" s="22" t="n">
        <f>M1599/H1597</f>
        <v>0.99</v>
      </c>
    </row>
    <row r="1598" ht="22.5" customHeight="1">
      <c r="A1598" s="77"/>
      <c r="B1598" s="33"/>
      <c r="C1598" s="12"/>
      <c r="D1598" s="19"/>
      <c r="E1598" s="19"/>
      <c r="F1598" s="19"/>
      <c r="G1598" s="28"/>
      <c r="H1598" s="19"/>
      <c r="I1598" s="19"/>
      <c r="J1598" s="12" t="s">
        <v>120</v>
      </c>
      <c r="K1598" s="14" t="n">
        <v>5292</v>
      </c>
      <c r="L1598" s="14" t="n">
        <v>957</v>
      </c>
      <c r="M1598" s="14" t="n">
        <v>91</v>
      </c>
      <c r="N1598" s="11" t="n">
        <v>0.01</v>
      </c>
      <c r="O1598" s="11" t="n">
        <v>0.104</v>
      </c>
      <c r="P1598" s="11" t="n">
        <v>9.4597</v>
      </c>
      <c r="Q1598" s="25"/>
    </row>
    <row r="1599" ht="22.5" customHeight="1">
      <c r="A1599" s="77"/>
      <c r="B1599" s="33"/>
      <c r="C1599" s="12"/>
      <c r="D1599" s="19"/>
      <c r="E1599" s="19"/>
      <c r="F1599" s="19"/>
      <c r="G1599" s="28"/>
      <c r="H1599" s="19"/>
      <c r="I1599" s="19"/>
      <c r="J1599" s="12" t="s">
        <v>121</v>
      </c>
      <c r="K1599" s="14" t="n">
        <v>11047</v>
      </c>
      <c r="L1599" s="14" t="n">
        <v>2095</v>
      </c>
      <c r="M1599" s="14" t="n">
        <v>198</v>
      </c>
      <c r="N1599" s="11" t="n">
        <v>0.01</v>
      </c>
      <c r="O1599" s="11" t="n">
        <v>0.101</v>
      </c>
      <c r="P1599" s="11" t="n">
        <v>20.0039</v>
      </c>
      <c r="Q1599" s="25"/>
    </row>
    <row r="1600" ht="22.5" customHeight="1">
      <c r="A1600" s="77"/>
      <c r="B1600" s="33"/>
      <c r="C1600" s="12" t="n">
        <v>91410799</v>
      </c>
      <c r="D1600" s="12" t="s">
        <v>28</v>
      </c>
      <c r="E1600" s="12" t="s">
        <v>29</v>
      </c>
      <c r="F1600" s="12" t="s">
        <v>15</v>
      </c>
      <c r="G1600" s="23" t="n">
        <v>0.02</v>
      </c>
      <c r="H1600" s="12" t="n">
        <v>500</v>
      </c>
      <c r="I1600" s="20" t="n">
        <f>G1600*H1600*7</f>
        <v>70</v>
      </c>
      <c r="J1600" s="12" t="s">
        <v>119</v>
      </c>
      <c r="K1600" s="14" t="n">
        <v>599</v>
      </c>
      <c r="L1600" s="14" t="n">
        <v>125</v>
      </c>
      <c r="M1600" s="14" t="n">
        <v>0</v>
      </c>
      <c r="N1600" s="11" t="n">
        <v>0</v>
      </c>
      <c r="O1600" s="11" t="n">
        <v>0</v>
      </c>
      <c r="P1600" s="11" t="n">
        <v>0</v>
      </c>
      <c r="Q1600" s="22" t="n">
        <f>M1602/H1600</f>
        <v>1</v>
      </c>
    </row>
    <row r="1601" ht="22.5" customHeight="1">
      <c r="A1601" s="77"/>
      <c r="B1601" s="33"/>
      <c r="C1601" s="12"/>
      <c r="D1601" s="19"/>
      <c r="E1601" s="19"/>
      <c r="F1601" s="19"/>
      <c r="G1601" s="28"/>
      <c r="H1601" s="19"/>
      <c r="I1601" s="19"/>
      <c r="J1601" s="12" t="s">
        <v>120</v>
      </c>
      <c r="K1601" s="14" t="n">
        <v>273651</v>
      </c>
      <c r="L1601" s="14" t="n">
        <v>59727</v>
      </c>
      <c r="M1601" s="14" t="n">
        <v>500</v>
      </c>
      <c r="N1601" s="11" t="n">
        <v>0</v>
      </c>
      <c r="O1601" s="11" t="n">
        <v>0.02</v>
      </c>
      <c r="P1601" s="11" t="n">
        <v>10</v>
      </c>
      <c r="Q1601" s="25"/>
    </row>
    <row r="1602" ht="22.5" customHeight="1">
      <c r="A1602" s="77"/>
      <c r="B1602" s="33"/>
      <c r="C1602" s="12"/>
      <c r="D1602" s="19"/>
      <c r="E1602" s="19"/>
      <c r="F1602" s="19"/>
      <c r="G1602" s="28"/>
      <c r="H1602" s="19"/>
      <c r="I1602" s="19"/>
      <c r="J1602" s="12" t="s">
        <v>121</v>
      </c>
      <c r="K1602" s="14" t="n">
        <v>301862</v>
      </c>
      <c r="L1602" s="14" t="n">
        <v>64923</v>
      </c>
      <c r="M1602" s="14" t="n">
        <v>500</v>
      </c>
      <c r="N1602" s="11" t="n">
        <v>0</v>
      </c>
      <c r="O1602" s="11" t="n">
        <v>0.02</v>
      </c>
      <c r="P1602" s="11" t="n">
        <v>10</v>
      </c>
      <c r="Q1602" s="25"/>
    </row>
    <row r="1603" ht="22.5" customHeight="1">
      <c r="A1603" s="77"/>
      <c r="B1603" s="33"/>
      <c r="C1603" s="12" t="n">
        <v>7872826</v>
      </c>
      <c r="D1603" s="12" t="s">
        <v>30</v>
      </c>
      <c r="E1603" s="12" t="s">
        <v>14</v>
      </c>
      <c r="F1603" s="12" t="s">
        <v>15</v>
      </c>
      <c r="G1603" s="23" t="n">
        <v>0.48</v>
      </c>
      <c r="H1603" s="12" t="n">
        <v>400</v>
      </c>
      <c r="I1603" s="20" t="n">
        <f>G1603*H1603*7</f>
        <v>1344</v>
      </c>
      <c r="J1603" s="12" t="s">
        <v>119</v>
      </c>
      <c r="K1603" s="14" t="n">
        <v>171</v>
      </c>
      <c r="L1603" s="14" t="n">
        <v>34</v>
      </c>
      <c r="M1603" s="14" t="n">
        <v>0</v>
      </c>
      <c r="N1603" s="11" t="n">
        <v>0</v>
      </c>
      <c r="O1603" s="11" t="n">
        <v>0</v>
      </c>
      <c r="P1603" s="11" t="n">
        <v>0</v>
      </c>
      <c r="Q1603" s="22" t="n">
        <f>M1605/H1603</f>
        <v>0.3275</v>
      </c>
    </row>
    <row r="1604" ht="22.5" customHeight="1">
      <c r="A1604" s="77"/>
      <c r="B1604" s="33"/>
      <c r="C1604" s="12"/>
      <c r="D1604" s="19"/>
      <c r="E1604" s="19"/>
      <c r="F1604" s="19"/>
      <c r="G1604" s="28"/>
      <c r="H1604" s="19"/>
      <c r="I1604" s="19"/>
      <c r="J1604" s="12" t="s">
        <v>120</v>
      </c>
      <c r="K1604" s="14" t="n">
        <v>12776</v>
      </c>
      <c r="L1604" s="14" t="n">
        <v>3316</v>
      </c>
      <c r="M1604" s="14" t="n">
        <v>40</v>
      </c>
      <c r="N1604" s="11" t="n">
        <v>0.006</v>
      </c>
      <c r="O1604" s="11" t="n">
        <v>0.482</v>
      </c>
      <c r="P1604" s="11" t="n">
        <v>19.296</v>
      </c>
      <c r="Q1604" s="25"/>
    </row>
    <row r="1605" ht="22.5" customHeight="1">
      <c r="A1605" s="77"/>
      <c r="B1605" s="33"/>
      <c r="C1605" s="12"/>
      <c r="D1605" s="19"/>
      <c r="E1605" s="19"/>
      <c r="F1605" s="19"/>
      <c r="G1605" s="28"/>
      <c r="H1605" s="19"/>
      <c r="I1605" s="19"/>
      <c r="J1605" s="12" t="s">
        <v>121</v>
      </c>
      <c r="K1605" s="14" t="n">
        <v>35954</v>
      </c>
      <c r="L1605" s="14" t="n">
        <v>8253</v>
      </c>
      <c r="M1605" s="14" t="n">
        <v>131</v>
      </c>
      <c r="N1605" s="11" t="n">
        <v>0.008</v>
      </c>
      <c r="O1605" s="11" t="n">
        <v>0.488</v>
      </c>
      <c r="P1605" s="11" t="n">
        <v>63.888</v>
      </c>
      <c r="Q1605" s="25"/>
    </row>
    <row r="1606" ht="22.5" customHeight="1">
      <c r="A1606" s="77"/>
      <c r="B1606" s="33"/>
      <c r="C1606" s="12" t="n">
        <v>9311355</v>
      </c>
      <c r="D1606" s="12" t="s">
        <v>31</v>
      </c>
      <c r="E1606" s="12" t="s">
        <v>14</v>
      </c>
      <c r="F1606" s="12" t="s">
        <v>15</v>
      </c>
      <c r="G1606" s="23" t="n">
        <v>0.15</v>
      </c>
      <c r="H1606" s="12" t="n">
        <v>20</v>
      </c>
      <c r="I1606" s="20" t="n">
        <f>G1606*H1606*7</f>
        <v>21</v>
      </c>
      <c r="J1606" s="12" t="s">
        <v>119</v>
      </c>
      <c r="K1606" s="14" t="n">
        <v>2</v>
      </c>
      <c r="L1606" s="14" t="n">
        <v>0</v>
      </c>
      <c r="M1606" s="14" t="n">
        <v>0</v>
      </c>
      <c r="N1606" s="11" t="n">
        <v>0</v>
      </c>
      <c r="O1606" s="11" t="n">
        <v>0</v>
      </c>
      <c r="P1606" s="11" t="n">
        <v>0</v>
      </c>
      <c r="Q1606" s="22" t="n">
        <f>M1608/H1606</f>
        <v>1</v>
      </c>
    </row>
    <row r="1607" ht="22.5" customHeight="1">
      <c r="A1607" s="77"/>
      <c r="B1607" s="33"/>
      <c r="C1607" s="12"/>
      <c r="D1607" s="19"/>
      <c r="E1607" s="19"/>
      <c r="F1607" s="19"/>
      <c r="G1607" s="28"/>
      <c r="H1607" s="19"/>
      <c r="I1607" s="19"/>
      <c r="J1607" s="12" t="s">
        <v>120</v>
      </c>
      <c r="K1607" s="35" t="n">
        <v>5786</v>
      </c>
      <c r="L1607" s="14" t="n">
        <v>2471</v>
      </c>
      <c r="M1607" s="14" t="n">
        <v>20</v>
      </c>
      <c r="N1607" s="11" t="n">
        <v>0.001</v>
      </c>
      <c r="O1607" s="11" t="n">
        <v>0.15</v>
      </c>
      <c r="P1607" s="11" t="n">
        <v>3</v>
      </c>
      <c r="Q1607" s="25"/>
    </row>
    <row r="1608" ht="22.5" customHeight="1">
      <c r="A1608" s="77"/>
      <c r="B1608" s="33"/>
      <c r="C1608" s="12"/>
      <c r="D1608" s="19"/>
      <c r="E1608" s="19"/>
      <c r="F1608" s="19"/>
      <c r="G1608" s="28"/>
      <c r="H1608" s="19"/>
      <c r="I1608" s="19"/>
      <c r="J1608" s="12" t="s">
        <v>121</v>
      </c>
      <c r="K1608" s="14" t="n">
        <v>7522</v>
      </c>
      <c r="L1608" s="14" t="n">
        <v>2739</v>
      </c>
      <c r="M1608" s="14" t="n">
        <v>20</v>
      </c>
      <c r="N1608" s="11" t="n">
        <v>0.001</v>
      </c>
      <c r="O1608" s="11" t="n">
        <v>0.15</v>
      </c>
      <c r="P1608" s="11" t="n">
        <v>3</v>
      </c>
      <c r="Q1608" s="25"/>
    </row>
    <row r="1609" ht="22.5" customHeight="1">
      <c r="A1609" s="77"/>
      <c r="B1609" s="33"/>
      <c r="C1609" s="12" t="n">
        <v>10210818</v>
      </c>
      <c r="D1609" s="12" t="s">
        <v>27</v>
      </c>
      <c r="E1609" s="12" t="s">
        <v>14</v>
      </c>
      <c r="F1609" s="12" t="s">
        <v>26</v>
      </c>
      <c r="G1609" s="23" t="n">
        <v>0.2</v>
      </c>
      <c r="H1609" s="12" t="n">
        <v>100</v>
      </c>
      <c r="I1609" s="20" t="n">
        <f>G1609*H1609*7</f>
        <v>140</v>
      </c>
      <c r="J1609" s="12" t="s">
        <v>119</v>
      </c>
      <c r="K1609" s="14" t="n">
        <v>0</v>
      </c>
      <c r="L1609" s="14" t="n">
        <v>0</v>
      </c>
      <c r="M1609" s="14" t="n">
        <v>0</v>
      </c>
      <c r="N1609" s="11" t="n">
        <v>0</v>
      </c>
      <c r="O1609" s="11" t="n">
        <v>0</v>
      </c>
      <c r="P1609" s="11" t="n">
        <v>0</v>
      </c>
      <c r="Q1609" s="22" t="n">
        <f>M1611/H1609</f>
        <v>0.67</v>
      </c>
    </row>
    <row r="1610" ht="22.5" customHeight="1">
      <c r="A1610" s="77"/>
      <c r="B1610" s="33"/>
      <c r="C1610" s="12"/>
      <c r="D1610" s="19"/>
      <c r="E1610" s="19"/>
      <c r="F1610" s="19"/>
      <c r="G1610" s="28"/>
      <c r="H1610" s="19"/>
      <c r="I1610" s="19"/>
      <c r="J1610" s="12" t="s">
        <v>120</v>
      </c>
      <c r="K1610" s="14" t="n">
        <v>42356</v>
      </c>
      <c r="L1610" s="14" t="n">
        <v>193</v>
      </c>
      <c r="M1610" s="14" t="n">
        <v>28</v>
      </c>
      <c r="N1610" s="11" t="n">
        <v>0.03</v>
      </c>
      <c r="O1610" s="11" t="n">
        <v>0.18</v>
      </c>
      <c r="P1610" s="11" t="n">
        <v>5.03</v>
      </c>
      <c r="Q1610" s="25"/>
    </row>
    <row r="1611" ht="22.5" customHeight="1">
      <c r="A1611" s="77"/>
      <c r="B1611" s="33"/>
      <c r="C1611" s="12"/>
      <c r="D1611" s="19"/>
      <c r="E1611" s="19"/>
      <c r="F1611" s="19"/>
      <c r="G1611" s="28"/>
      <c r="H1611" s="19"/>
      <c r="I1611" s="19"/>
      <c r="J1611" s="12" t="s">
        <v>121</v>
      </c>
      <c r="K1611" s="14" t="n">
        <v>178569</v>
      </c>
      <c r="L1611" s="14" t="n">
        <v>559</v>
      </c>
      <c r="M1611" s="14" t="n">
        <v>67</v>
      </c>
      <c r="N1611" s="11" t="n">
        <v>0.02</v>
      </c>
      <c r="O1611" s="11" t="n">
        <v>0.2</v>
      </c>
      <c r="P1611" s="11" t="n">
        <v>13.3</v>
      </c>
      <c r="Q1611" s="25"/>
    </row>
    <row r="1612" ht="22.5" customHeight="1">
      <c r="A1612" s="77"/>
      <c r="B1612" s="33"/>
      <c r="C1612" s="12" t="n">
        <v>10501490</v>
      </c>
      <c r="D1612" s="12" t="s">
        <v>13</v>
      </c>
      <c r="E1612" s="12" t="s">
        <v>14</v>
      </c>
      <c r="F1612" s="12" t="s">
        <v>15</v>
      </c>
      <c r="G1612" s="23" t="n">
        <v>0.15</v>
      </c>
      <c r="H1612" s="12" t="n">
        <v>100</v>
      </c>
      <c r="I1612" s="20" t="n">
        <f>G1612*H1612*7</f>
        <v>105</v>
      </c>
      <c r="J1612" s="12" t="s">
        <v>119</v>
      </c>
      <c r="K1612" s="14" t="n">
        <v>13</v>
      </c>
      <c r="L1612" s="14" t="n">
        <v>0</v>
      </c>
      <c r="M1612" s="14" t="n">
        <v>0</v>
      </c>
      <c r="N1612" s="11" t="n">
        <v>0</v>
      </c>
      <c r="O1612" s="11" t="n">
        <v>0</v>
      </c>
      <c r="P1612" s="11" t="n">
        <v>0</v>
      </c>
      <c r="Q1612" s="22" t="n">
        <f>M1614/H1612</f>
        <v>0.07</v>
      </c>
    </row>
    <row r="1613" ht="22.5" customHeight="1">
      <c r="A1613" s="77"/>
      <c r="B1613" s="33"/>
      <c r="C1613" s="12"/>
      <c r="D1613" s="19"/>
      <c r="E1613" s="19"/>
      <c r="F1613" s="19"/>
      <c r="G1613" s="28"/>
      <c r="H1613" s="19"/>
      <c r="I1613" s="19"/>
      <c r="J1613" s="12" t="s">
        <v>120</v>
      </c>
      <c r="K1613" s="14" t="n">
        <v>336</v>
      </c>
      <c r="L1613" s="14" t="n">
        <v>150</v>
      </c>
      <c r="M1613" s="14" t="n">
        <v>3</v>
      </c>
      <c r="N1613" s="11" t="n">
        <v>0.003</v>
      </c>
      <c r="O1613" s="11" t="n">
        <v>0.13</v>
      </c>
      <c r="P1613" s="11" t="n">
        <v>0.39</v>
      </c>
      <c r="Q1613" s="25"/>
    </row>
    <row r="1614" ht="22.5" customHeight="1">
      <c r="A1614" s="77"/>
      <c r="B1614" s="33"/>
      <c r="C1614" s="12"/>
      <c r="D1614" s="19"/>
      <c r="E1614" s="19"/>
      <c r="F1614" s="19"/>
      <c r="G1614" s="28"/>
      <c r="H1614" s="19"/>
      <c r="I1614" s="19"/>
      <c r="J1614" s="12" t="s">
        <v>121</v>
      </c>
      <c r="K1614" s="14" t="n">
        <v>1068</v>
      </c>
      <c r="L1614" s="14" t="n">
        <v>527</v>
      </c>
      <c r="M1614" s="14" t="n">
        <v>7</v>
      </c>
      <c r="N1614" s="11" t="n">
        <v>0.002</v>
      </c>
      <c r="O1614" s="11" t="n">
        <v>0.13</v>
      </c>
      <c r="P1614" s="11" t="n">
        <v>0.91</v>
      </c>
      <c r="Q1614" s="25"/>
    </row>
    <row r="1615" ht="22.5" customHeight="1">
      <c r="A1615" s="77"/>
      <c r="B1615" s="33"/>
      <c r="C1615" s="52" t="n">
        <v>10912510</v>
      </c>
      <c r="D1615" s="12" t="s">
        <v>10</v>
      </c>
      <c r="E1615" s="12" t="s">
        <v>11</v>
      </c>
      <c r="F1615" s="12" t="s">
        <v>32</v>
      </c>
      <c r="G1615" s="23" t="n">
        <v>0.17</v>
      </c>
      <c r="H1615" s="12" t="n">
        <v>1500</v>
      </c>
      <c r="I1615" s="20" t="n">
        <f>G1615*H1615*7</f>
        <v>1785</v>
      </c>
      <c r="J1615" s="12" t="s">
        <v>119</v>
      </c>
      <c r="K1615" s="14" t="n">
        <v>8872</v>
      </c>
      <c r="L1615" s="14" t="n">
        <v>1833</v>
      </c>
      <c r="M1615" s="14" t="n">
        <v>66</v>
      </c>
      <c r="N1615" s="11" t="n">
        <v>0.01</v>
      </c>
      <c r="O1615" s="11" t="n">
        <v>0.2</v>
      </c>
      <c r="P1615" s="11" t="n">
        <v>13.19</v>
      </c>
      <c r="Q1615" s="22" t="n">
        <f>M1617/H1615</f>
        <v>0.248</v>
      </c>
    </row>
    <row r="1616" ht="22.5" customHeight="1">
      <c r="A1616" s="77"/>
      <c r="B1616" s="33"/>
      <c r="C1616" s="12"/>
      <c r="D1616" s="19"/>
      <c r="E1616" s="19"/>
      <c r="F1616" s="19"/>
      <c r="G1616" s="28"/>
      <c r="H1616" s="19"/>
      <c r="I1616" s="19"/>
      <c r="J1616" s="12" t="s">
        <v>120</v>
      </c>
      <c r="K1616" s="16" t="n">
        <v>19233</v>
      </c>
      <c r="L1616" s="14" t="n">
        <v>4200</v>
      </c>
      <c r="M1616" s="14" t="n">
        <v>135</v>
      </c>
      <c r="N1616" s="11" t="n">
        <v>0.01</v>
      </c>
      <c r="O1616" s="11" t="n">
        <v>0.19</v>
      </c>
      <c r="P1616" s="11" t="n">
        <v>25.26</v>
      </c>
      <c r="Q1616" s="25"/>
    </row>
    <row r="1617" ht="22.5" customHeight="1">
      <c r="A1617" s="77"/>
      <c r="B1617" s="33"/>
      <c r="C1617" s="12"/>
      <c r="D1617" s="19"/>
      <c r="E1617" s="19"/>
      <c r="F1617" s="19"/>
      <c r="G1617" s="28"/>
      <c r="H1617" s="19"/>
      <c r="I1617" s="19"/>
      <c r="J1617" s="12" t="s">
        <v>121</v>
      </c>
      <c r="K1617" s="14" t="n">
        <v>66974</v>
      </c>
      <c r="L1617" s="14" t="n">
        <v>12351</v>
      </c>
      <c r="M1617" s="14" t="n">
        <v>372</v>
      </c>
      <c r="N1617" s="11" t="n">
        <v>0.01</v>
      </c>
      <c r="O1617" s="11" t="n">
        <v>0.21</v>
      </c>
      <c r="P1617" s="11" t="n">
        <v>79.88</v>
      </c>
      <c r="Q1617" s="25"/>
    </row>
    <row r="1618" ht="22.5" customHeight="1">
      <c r="A1618" s="77"/>
      <c r="B1618" s="33"/>
      <c r="C1618" s="52" t="n">
        <v>11080098</v>
      </c>
      <c r="D1618" s="12" t="s">
        <v>22</v>
      </c>
      <c r="E1618" s="12" t="s">
        <v>24</v>
      </c>
      <c r="F1618" s="12" t="s">
        <v>15</v>
      </c>
      <c r="G1618" s="23" t="n">
        <v>0.6</v>
      </c>
      <c r="H1618" s="12" t="n">
        <v>100</v>
      </c>
      <c r="I1618" s="20" t="n">
        <f>G1618*H1618*7</f>
        <v>420</v>
      </c>
      <c r="J1618" s="12" t="s">
        <v>119</v>
      </c>
      <c r="K1618" s="14" t="n">
        <v>2</v>
      </c>
      <c r="L1618" s="14" t="n">
        <v>0</v>
      </c>
      <c r="M1618" s="14" t="n">
        <v>0</v>
      </c>
      <c r="N1618" s="11" t="n">
        <v>0</v>
      </c>
      <c r="O1618" s="11" t="n">
        <v>0</v>
      </c>
      <c r="P1618" s="11" t="n">
        <v>0</v>
      </c>
      <c r="Q1618" s="22" t="n">
        <f>M1620/H1618</f>
        <v>0.01</v>
      </c>
    </row>
    <row r="1619" ht="22.5" customHeight="1">
      <c r="A1619" s="77"/>
      <c r="B1619" s="33"/>
      <c r="C1619" s="12"/>
      <c r="D1619" s="19"/>
      <c r="E1619" s="19"/>
      <c r="F1619" s="19"/>
      <c r="G1619" s="28"/>
      <c r="H1619" s="19"/>
      <c r="I1619" s="19"/>
      <c r="J1619" s="12" t="s">
        <v>120</v>
      </c>
      <c r="K1619" s="16" t="n">
        <v>421</v>
      </c>
      <c r="L1619" s="14" t="n">
        <v>246</v>
      </c>
      <c r="M1619" s="14" t="n">
        <v>1</v>
      </c>
      <c r="N1619" s="11" t="n">
        <v>0.002</v>
      </c>
      <c r="O1619" s="11" t="n">
        <v>0.6</v>
      </c>
      <c r="P1619" s="11" t="n">
        <v>0.6</v>
      </c>
      <c r="Q1619" s="25"/>
    </row>
    <row r="1620" ht="22.5" customHeight="1">
      <c r="A1620" s="77"/>
      <c r="B1620" s="33"/>
      <c r="C1620" s="12"/>
      <c r="D1620" s="19"/>
      <c r="E1620" s="19"/>
      <c r="F1620" s="19"/>
      <c r="G1620" s="28"/>
      <c r="H1620" s="19"/>
      <c r="I1620" s="19"/>
      <c r="J1620" s="12" t="s">
        <v>121</v>
      </c>
      <c r="K1620" s="14" t="n">
        <v>916</v>
      </c>
      <c r="L1620" s="14" t="n">
        <v>486</v>
      </c>
      <c r="M1620" s="14" t="n">
        <v>1</v>
      </c>
      <c r="N1620" s="11" t="n">
        <v>0.001</v>
      </c>
      <c r="O1620" s="11" t="n">
        <v>0.6</v>
      </c>
      <c r="P1620" s="11" t="n">
        <v>0.6</v>
      </c>
      <c r="Q1620" s="25"/>
    </row>
    <row r="1621" ht="22.5" customHeight="1">
      <c r="A1621" s="77"/>
      <c r="B1621" s="33"/>
      <c r="C1621" s="52" t="n">
        <v>91540124</v>
      </c>
      <c r="D1621" s="12" t="s">
        <v>33</v>
      </c>
      <c r="E1621" s="12" t="s">
        <v>34</v>
      </c>
      <c r="F1621" s="12" t="s">
        <v>12</v>
      </c>
      <c r="G1621" s="23" t="n">
        <v>0.5</v>
      </c>
      <c r="H1621" s="12" t="n">
        <v>50</v>
      </c>
      <c r="I1621" s="20" t="n">
        <f>G1621*H1621*7</f>
        <v>175</v>
      </c>
      <c r="J1621" s="12" t="s">
        <v>119</v>
      </c>
      <c r="K1621" s="14" t="n">
        <v>52</v>
      </c>
      <c r="L1621" s="14" t="n">
        <v>27</v>
      </c>
      <c r="M1621" s="14" t="n">
        <v>1</v>
      </c>
      <c r="N1621" s="11" t="n">
        <v>0</v>
      </c>
      <c r="O1621" s="11" t="n">
        <v>1.1326</v>
      </c>
      <c r="P1621" s="11" t="n">
        <v>1.1326</v>
      </c>
      <c r="Q1621" s="22" t="n">
        <f>M1623/H1621</f>
        <v>0.18</v>
      </c>
    </row>
    <row r="1622" ht="22.5" customHeight="1">
      <c r="A1622" s="77"/>
      <c r="B1622" s="33"/>
      <c r="C1622" s="12"/>
      <c r="D1622" s="19"/>
      <c r="E1622" s="19"/>
      <c r="F1622" s="19"/>
      <c r="G1622" s="28"/>
      <c r="H1622" s="19"/>
      <c r="I1622" s="19"/>
      <c r="J1622" s="12" t="s">
        <v>120</v>
      </c>
      <c r="K1622" s="14" t="n">
        <v>498</v>
      </c>
      <c r="L1622" s="14" t="n">
        <v>195</v>
      </c>
      <c r="M1622" s="14" t="n">
        <v>9</v>
      </c>
      <c r="N1622" s="11" t="n">
        <v>0</v>
      </c>
      <c r="O1622" s="11" t="n">
        <v>0.7</v>
      </c>
      <c r="P1622" s="11" t="n">
        <v>6.2993</v>
      </c>
      <c r="Q1622" s="25"/>
    </row>
    <row r="1623" ht="22.5" customHeight="1">
      <c r="A1623" s="77"/>
      <c r="B1623" s="33"/>
      <c r="C1623" s="12"/>
      <c r="D1623" s="19"/>
      <c r="E1623" s="19"/>
      <c r="F1623" s="19"/>
      <c r="G1623" s="28"/>
      <c r="H1623" s="19"/>
      <c r="I1623" s="19"/>
      <c r="J1623" s="12" t="s">
        <v>121</v>
      </c>
      <c r="K1623" s="14" t="n">
        <v>533</v>
      </c>
      <c r="L1623" s="14" t="n">
        <v>207</v>
      </c>
      <c r="M1623" s="14" t="n">
        <v>9</v>
      </c>
      <c r="N1623" s="11" t="n">
        <v>0.031</v>
      </c>
      <c r="O1623" s="11" t="n">
        <v>0.724</v>
      </c>
      <c r="P1623" s="11" t="n">
        <v>6.513</v>
      </c>
      <c r="Q1623" s="25"/>
    </row>
    <row r="1624" ht="22.5" customHeight="1">
      <c r="A1624" s="77"/>
      <c r="B1624" s="33"/>
      <c r="C1624" s="52" t="n">
        <v>91548042</v>
      </c>
      <c r="D1624" s="12" t="s">
        <v>13</v>
      </c>
      <c r="E1624" s="12" t="s">
        <v>14</v>
      </c>
      <c r="F1624" s="12" t="s">
        <v>12</v>
      </c>
      <c r="G1624" s="23" t="n">
        <v>0.3</v>
      </c>
      <c r="H1624" s="12" t="n">
        <v>50</v>
      </c>
      <c r="I1624" s="20" t="n">
        <f>G1624*H1624*7</f>
        <v>105</v>
      </c>
      <c r="J1624" s="12" t="s">
        <v>119</v>
      </c>
      <c r="K1624" s="14" t="n">
        <v>0</v>
      </c>
      <c r="L1624" s="14" t="n">
        <v>0</v>
      </c>
      <c r="M1624" s="14" t="n">
        <v>0</v>
      </c>
      <c r="N1624" s="11" t="n">
        <v>0</v>
      </c>
      <c r="O1624" s="11" t="n">
        <v>0</v>
      </c>
      <c r="P1624" s="11" t="n">
        <v>0</v>
      </c>
      <c r="Q1624" s="22" t="n">
        <f>M1626/H1624</f>
        <v>0.04</v>
      </c>
    </row>
    <row r="1625" ht="22.5" customHeight="1">
      <c r="A1625" s="77"/>
      <c r="B1625" s="33"/>
      <c r="C1625" s="12"/>
      <c r="D1625" s="19"/>
      <c r="E1625" s="19"/>
      <c r="F1625" s="19"/>
      <c r="G1625" s="28"/>
      <c r="H1625" s="19"/>
      <c r="I1625" s="19"/>
      <c r="J1625" s="12" t="s">
        <v>120</v>
      </c>
      <c r="K1625" s="14" t="n">
        <v>1276</v>
      </c>
      <c r="L1625" s="14" t="n">
        <v>8</v>
      </c>
      <c r="M1625" s="14" t="n">
        <v>0</v>
      </c>
      <c r="N1625" s="11" t="n">
        <v>0</v>
      </c>
      <c r="O1625" s="11" t="n">
        <v>0</v>
      </c>
      <c r="P1625" s="11" t="n">
        <v>0</v>
      </c>
      <c r="Q1625" s="25"/>
    </row>
    <row r="1626" ht="22.5" customHeight="1">
      <c r="A1626" s="77"/>
      <c r="B1626" s="33"/>
      <c r="C1626" s="12"/>
      <c r="D1626" s="19"/>
      <c r="E1626" s="19"/>
      <c r="F1626" s="19"/>
      <c r="G1626" s="28"/>
      <c r="H1626" s="19"/>
      <c r="I1626" s="19"/>
      <c r="J1626" s="12" t="s">
        <v>121</v>
      </c>
      <c r="K1626" s="14" t="n">
        <v>5405</v>
      </c>
      <c r="L1626" s="14" t="n">
        <v>50</v>
      </c>
      <c r="M1626" s="14" t="n">
        <v>2</v>
      </c>
      <c r="N1626" s="11" t="n">
        <v>0</v>
      </c>
      <c r="O1626" s="11" t="n">
        <v>0.042</v>
      </c>
      <c r="P1626" s="11" t="n">
        <v>0.0846</v>
      </c>
      <c r="Q1626" s="25"/>
    </row>
    <row r="1627" ht="22.5" customHeight="1">
      <c r="A1627" s="77"/>
      <c r="B1627" s="33"/>
      <c r="C1627" s="52" t="n">
        <v>91548043</v>
      </c>
      <c r="D1627" s="12" t="s">
        <v>28</v>
      </c>
      <c r="E1627" s="12" t="s">
        <v>36</v>
      </c>
      <c r="F1627" s="12" t="s">
        <v>15</v>
      </c>
      <c r="G1627" s="23" t="n">
        <v>0.1</v>
      </c>
      <c r="H1627" s="12" t="n">
        <v>200</v>
      </c>
      <c r="I1627" s="20" t="n">
        <f>G1627*H1627*7</f>
        <v>140</v>
      </c>
      <c r="J1627" s="12" t="s">
        <v>119</v>
      </c>
      <c r="K1627" s="14" t="n">
        <v>32</v>
      </c>
      <c r="L1627" s="14" t="n">
        <v>8</v>
      </c>
      <c r="M1627" s="14" t="n">
        <v>0</v>
      </c>
      <c r="N1627" s="11" t="n">
        <v>0</v>
      </c>
      <c r="O1627" s="11" t="n">
        <v>0</v>
      </c>
      <c r="P1627" s="11" t="n">
        <v>0</v>
      </c>
      <c r="Q1627" s="22" t="n">
        <f>M1629/H1627</f>
        <v>1.045</v>
      </c>
    </row>
    <row r="1628" ht="22.5" customHeight="1">
      <c r="A1628" s="77"/>
      <c r="B1628" s="33"/>
      <c r="C1628" s="12"/>
      <c r="D1628" s="19"/>
      <c r="E1628" s="19"/>
      <c r="F1628" s="19"/>
      <c r="G1628" s="28"/>
      <c r="H1628" s="19"/>
      <c r="I1628" s="19"/>
      <c r="J1628" s="12" t="s">
        <v>120</v>
      </c>
      <c r="K1628" s="14" t="n">
        <v>5511</v>
      </c>
      <c r="L1628" s="14" t="n">
        <v>2487</v>
      </c>
      <c r="M1628" s="14" t="n">
        <v>43</v>
      </c>
      <c r="N1628" s="11" t="n">
        <v>0.002</v>
      </c>
      <c r="O1628" s="11" t="n">
        <v>0.1</v>
      </c>
      <c r="P1628" s="11" t="n">
        <v>4.3</v>
      </c>
      <c r="Q1628" s="25"/>
    </row>
    <row r="1629" ht="22.5" customHeight="1">
      <c r="A1629" s="77"/>
      <c r="B1629" s="33"/>
      <c r="C1629" s="12"/>
      <c r="D1629" s="19"/>
      <c r="E1629" s="19"/>
      <c r="F1629" s="19"/>
      <c r="G1629" s="28"/>
      <c r="H1629" s="19"/>
      <c r="I1629" s="19"/>
      <c r="J1629" s="12" t="s">
        <v>121</v>
      </c>
      <c r="K1629" s="14" t="n">
        <v>22121</v>
      </c>
      <c r="L1629" s="14" t="n">
        <v>10649</v>
      </c>
      <c r="M1629" s="14" t="n">
        <v>209</v>
      </c>
      <c r="N1629" s="11" t="n">
        <v>0.002</v>
      </c>
      <c r="O1629" s="11" t="n">
        <v>0.1</v>
      </c>
      <c r="P1629" s="11" t="n">
        <v>20.9</v>
      </c>
      <c r="Q1629" s="25"/>
    </row>
    <row r="1630" ht="22.5" customHeight="1">
      <c r="A1630" s="77"/>
      <c r="B1630" s="33"/>
      <c r="C1630" s="52" t="n">
        <v>11715627</v>
      </c>
      <c r="D1630" s="12" t="s">
        <v>31</v>
      </c>
      <c r="E1630" s="12" t="s">
        <v>14</v>
      </c>
      <c r="F1630" s="12" t="s">
        <v>15</v>
      </c>
      <c r="G1630" s="23" t="n">
        <v>0.4</v>
      </c>
      <c r="H1630" s="12" t="n">
        <v>100</v>
      </c>
      <c r="I1630" s="20" t="n">
        <f>G1630*H1630*7</f>
        <v>280</v>
      </c>
      <c r="J1630" s="12" t="s">
        <v>119</v>
      </c>
      <c r="K1630" s="14" t="n">
        <v>2</v>
      </c>
      <c r="L1630" s="14" t="n">
        <v>1</v>
      </c>
      <c r="M1630" s="14" t="n">
        <v>0</v>
      </c>
      <c r="N1630" s="11" t="n">
        <v>0</v>
      </c>
      <c r="O1630" s="11" t="n">
        <v>0</v>
      </c>
      <c r="P1630" s="11" t="n">
        <v>0</v>
      </c>
      <c r="Q1630" s="22" t="n">
        <f>M1632/H1630</f>
        <v>0</v>
      </c>
    </row>
    <row r="1631" ht="22.5" customHeight="1">
      <c r="A1631" s="77"/>
      <c r="B1631" s="33"/>
      <c r="C1631" s="12"/>
      <c r="D1631" s="19"/>
      <c r="E1631" s="19"/>
      <c r="F1631" s="19"/>
      <c r="G1631" s="28"/>
      <c r="H1631" s="19"/>
      <c r="I1631" s="19"/>
      <c r="J1631" s="12" t="s">
        <v>120</v>
      </c>
      <c r="K1631" s="14" t="n">
        <v>20</v>
      </c>
      <c r="L1631" s="14" t="n">
        <v>1</v>
      </c>
      <c r="M1631" s="14" t="n">
        <v>0</v>
      </c>
      <c r="N1631" s="11" t="n">
        <v>0</v>
      </c>
      <c r="O1631" s="11" t="n">
        <v>0</v>
      </c>
      <c r="P1631" s="11" t="n">
        <v>0</v>
      </c>
      <c r="Q1631" s="25"/>
    </row>
    <row r="1632" ht="22.5" customHeight="1">
      <c r="A1632" s="77"/>
      <c r="B1632" s="33"/>
      <c r="C1632" s="12"/>
      <c r="D1632" s="19"/>
      <c r="E1632" s="19"/>
      <c r="F1632" s="19"/>
      <c r="G1632" s="28"/>
      <c r="H1632" s="19"/>
      <c r="I1632" s="19"/>
      <c r="J1632" s="12" t="s">
        <v>121</v>
      </c>
      <c r="K1632" s="14" t="n">
        <v>56</v>
      </c>
      <c r="L1632" s="14" t="n">
        <v>1</v>
      </c>
      <c r="M1632" s="14" t="n">
        <v>0</v>
      </c>
      <c r="N1632" s="11" t="n">
        <v>0</v>
      </c>
      <c r="O1632" s="11" t="n">
        <v>0</v>
      </c>
      <c r="P1632" s="11" t="n">
        <v>0</v>
      </c>
      <c r="Q1632" s="25"/>
    </row>
    <row r="1633" ht="22.5" customHeight="1">
      <c r="A1633" s="77"/>
      <c r="B1633" s="33"/>
      <c r="C1633" s="52" t="n">
        <v>11715655</v>
      </c>
      <c r="D1633" s="12" t="s">
        <v>16</v>
      </c>
      <c r="E1633" s="12" t="s">
        <v>11</v>
      </c>
      <c r="F1633" s="12" t="s">
        <v>15</v>
      </c>
      <c r="G1633" s="23" t="n">
        <v>0.15</v>
      </c>
      <c r="H1633" s="12" t="n">
        <v>100</v>
      </c>
      <c r="I1633" s="20" t="n">
        <f>G1633*H1633*7</f>
        <v>105</v>
      </c>
      <c r="J1633" s="12" t="s">
        <v>119</v>
      </c>
      <c r="K1633" s="14" t="n">
        <v>0</v>
      </c>
      <c r="L1633" s="14" t="n">
        <v>0</v>
      </c>
      <c r="M1633" s="14" t="n">
        <v>0</v>
      </c>
      <c r="N1633" s="11" t="n">
        <v>0</v>
      </c>
      <c r="O1633" s="11" t="n">
        <v>0</v>
      </c>
      <c r="P1633" s="11" t="n">
        <v>0</v>
      </c>
      <c r="Q1633" s="22" t="n">
        <f>M1635/H1633</f>
        <v>0</v>
      </c>
    </row>
    <row r="1634" ht="22.5" customHeight="1">
      <c r="A1634" s="77"/>
      <c r="B1634" s="33"/>
      <c r="C1634" s="12"/>
      <c r="D1634" s="19"/>
      <c r="E1634" s="19"/>
      <c r="F1634" s="19"/>
      <c r="G1634" s="28"/>
      <c r="H1634" s="19"/>
      <c r="I1634" s="19"/>
      <c r="J1634" s="12" t="s">
        <v>120</v>
      </c>
      <c r="K1634" s="14" t="n">
        <v>23</v>
      </c>
      <c r="L1634" s="14" t="n">
        <v>2</v>
      </c>
      <c r="M1634" s="14" t="n">
        <v>0</v>
      </c>
      <c r="N1634" s="11" t="n">
        <v>0</v>
      </c>
      <c r="O1634" s="11" t="n">
        <v>0</v>
      </c>
      <c r="P1634" s="11" t="n">
        <v>0</v>
      </c>
      <c r="Q1634" s="25"/>
    </row>
    <row r="1635" ht="22.5" customHeight="1">
      <c r="A1635" s="77"/>
      <c r="B1635" s="33"/>
      <c r="C1635" s="12"/>
      <c r="D1635" s="19"/>
      <c r="E1635" s="19"/>
      <c r="F1635" s="19"/>
      <c r="G1635" s="28"/>
      <c r="H1635" s="19"/>
      <c r="I1635" s="19"/>
      <c r="J1635" s="12" t="s">
        <v>121</v>
      </c>
      <c r="K1635" s="14" t="n">
        <v>341</v>
      </c>
      <c r="L1635" s="14" t="n">
        <v>5</v>
      </c>
      <c r="M1635" s="14" t="n">
        <v>0</v>
      </c>
      <c r="N1635" s="11" t="n">
        <v>0</v>
      </c>
      <c r="O1635" s="11" t="n">
        <v>0</v>
      </c>
      <c r="P1635" s="11" t="n">
        <v>0</v>
      </c>
      <c r="Q1635" s="25"/>
    </row>
    <row r="1636" ht="22.5" customHeight="1">
      <c r="A1636" s="77"/>
      <c r="B1636" s="33"/>
      <c r="C1636" s="52" t="n">
        <v>11715811</v>
      </c>
      <c r="D1636" s="12" t="s">
        <v>16</v>
      </c>
      <c r="E1636" s="12" t="s">
        <v>17</v>
      </c>
      <c r="F1636" s="12" t="s">
        <v>15</v>
      </c>
      <c r="G1636" s="23" t="n">
        <v>0.17</v>
      </c>
      <c r="H1636" s="12" t="n">
        <v>100</v>
      </c>
      <c r="I1636" s="20" t="n">
        <f>G1636*H1636*7</f>
        <v>119</v>
      </c>
      <c r="J1636" s="12" t="s">
        <v>119</v>
      </c>
      <c r="K1636" s="14" t="n">
        <v>0</v>
      </c>
      <c r="L1636" s="14" t="n">
        <v>0</v>
      </c>
      <c r="M1636" s="14" t="n">
        <v>0</v>
      </c>
      <c r="N1636" s="11" t="n">
        <v>0</v>
      </c>
      <c r="O1636" s="11" t="n">
        <v>0</v>
      </c>
      <c r="P1636" s="11" t="n">
        <v>0</v>
      </c>
      <c r="Q1636" s="22" t="n">
        <f>M1638/H1636</f>
        <v>0</v>
      </c>
    </row>
    <row r="1637" ht="22.5" customHeight="1">
      <c r="A1637" s="77"/>
      <c r="B1637" s="33"/>
      <c r="C1637" s="12"/>
      <c r="D1637" s="19"/>
      <c r="E1637" s="19"/>
      <c r="F1637" s="19"/>
      <c r="G1637" s="28"/>
      <c r="H1637" s="19"/>
      <c r="I1637" s="19"/>
      <c r="J1637" s="12" t="s">
        <v>120</v>
      </c>
      <c r="K1637" s="14" t="n">
        <v>23</v>
      </c>
      <c r="L1637" s="14" t="n">
        <v>1</v>
      </c>
      <c r="M1637" s="14" t="n">
        <v>0</v>
      </c>
      <c r="N1637" s="11" t="n">
        <v>0</v>
      </c>
      <c r="O1637" s="11" t="n">
        <v>0</v>
      </c>
      <c r="P1637" s="11" t="n">
        <v>0</v>
      </c>
      <c r="Q1637" s="25"/>
    </row>
    <row r="1638" ht="22.5" customHeight="1">
      <c r="A1638" s="77"/>
      <c r="B1638" s="33"/>
      <c r="C1638" s="12"/>
      <c r="D1638" s="19"/>
      <c r="E1638" s="19"/>
      <c r="F1638" s="19"/>
      <c r="G1638" s="28"/>
      <c r="H1638" s="19"/>
      <c r="I1638" s="19"/>
      <c r="J1638" s="12" t="s">
        <v>121</v>
      </c>
      <c r="K1638" s="14" t="n">
        <v>177</v>
      </c>
      <c r="L1638" s="14" t="n">
        <v>3</v>
      </c>
      <c r="M1638" s="14" t="n">
        <v>0</v>
      </c>
      <c r="N1638" s="11" t="n">
        <v>0</v>
      </c>
      <c r="O1638" s="11" t="n">
        <v>0</v>
      </c>
      <c r="P1638" s="11" t="n">
        <v>0</v>
      </c>
      <c r="Q1638" s="25"/>
    </row>
    <row r="1639" ht="22.5" customHeight="1">
      <c r="A1639" s="77"/>
      <c r="B1639" s="33"/>
      <c r="C1639" s="52" t="n">
        <v>11729927</v>
      </c>
      <c r="D1639" s="12" t="s">
        <v>10</v>
      </c>
      <c r="E1639" s="12" t="s">
        <v>20</v>
      </c>
      <c r="F1639" s="12" t="s">
        <v>15</v>
      </c>
      <c r="G1639" s="23" t="n">
        <v>0.25</v>
      </c>
      <c r="H1639" s="12" t="n">
        <v>100</v>
      </c>
      <c r="I1639" s="20" t="n">
        <f>G1639*H1639*7</f>
        <v>175</v>
      </c>
      <c r="J1639" s="12" t="s">
        <v>119</v>
      </c>
      <c r="K1639" s="14" t="n">
        <v>0</v>
      </c>
      <c r="L1639" s="14" t="n">
        <v>0</v>
      </c>
      <c r="M1639" s="14" t="n">
        <v>0</v>
      </c>
      <c r="N1639" s="11" t="n">
        <v>0</v>
      </c>
      <c r="O1639" s="11" t="n">
        <v>0</v>
      </c>
      <c r="P1639" s="11" t="n">
        <v>0</v>
      </c>
      <c r="Q1639" s="22" t="n">
        <f>M1641/H1639</f>
        <v>0</v>
      </c>
    </row>
    <row r="1640" ht="22.5" customHeight="1">
      <c r="A1640" s="77"/>
      <c r="B1640" s="33"/>
      <c r="C1640" s="12"/>
      <c r="D1640" s="19"/>
      <c r="E1640" s="19"/>
      <c r="F1640" s="19"/>
      <c r="G1640" s="28"/>
      <c r="H1640" s="19"/>
      <c r="I1640" s="19"/>
      <c r="J1640" s="12" t="s">
        <v>120</v>
      </c>
      <c r="K1640" s="14" t="n">
        <v>1</v>
      </c>
      <c r="L1640" s="14" t="n">
        <v>0</v>
      </c>
      <c r="M1640" s="14" t="n">
        <v>0</v>
      </c>
      <c r="N1640" s="11" t="n">
        <v>0</v>
      </c>
      <c r="O1640" s="11" t="n">
        <v>0</v>
      </c>
      <c r="P1640" s="11" t="n">
        <v>0</v>
      </c>
      <c r="Q1640" s="25"/>
    </row>
    <row r="1641" ht="22.5" customHeight="1">
      <c r="A1641" s="77"/>
      <c r="B1641" s="33"/>
      <c r="C1641" s="12"/>
      <c r="D1641" s="19"/>
      <c r="E1641" s="19"/>
      <c r="F1641" s="19"/>
      <c r="G1641" s="28"/>
      <c r="H1641" s="19"/>
      <c r="I1641" s="19"/>
      <c r="J1641" s="12" t="s">
        <v>121</v>
      </c>
      <c r="K1641" s="14" t="n">
        <v>491</v>
      </c>
      <c r="L1641" s="14" t="n">
        <v>20</v>
      </c>
      <c r="M1641" s="14" t="n">
        <v>0</v>
      </c>
      <c r="N1641" s="11" t="n">
        <v>0</v>
      </c>
      <c r="O1641" s="11" t="n">
        <v>0</v>
      </c>
      <c r="P1641" s="11" t="n">
        <v>0</v>
      </c>
      <c r="Q1641" s="25"/>
    </row>
    <row r="1642" ht="22.5" customHeight="1">
      <c r="A1642" s="77"/>
      <c r="B1642" s="33"/>
      <c r="C1642" s="52" t="n">
        <v>11729820</v>
      </c>
      <c r="D1642" s="12" t="s">
        <v>10</v>
      </c>
      <c r="E1642" s="12" t="s">
        <v>25</v>
      </c>
      <c r="F1642" s="12" t="s">
        <v>15</v>
      </c>
      <c r="G1642" s="23" t="n">
        <v>0.3</v>
      </c>
      <c r="H1642" s="12" t="n">
        <v>100</v>
      </c>
      <c r="I1642" s="20" t="n">
        <f>G1642*H1642*7</f>
        <v>210</v>
      </c>
      <c r="J1642" s="12" t="s">
        <v>119</v>
      </c>
      <c r="K1642" s="14" t="n">
        <v>0</v>
      </c>
      <c r="L1642" s="14" t="n">
        <v>0</v>
      </c>
      <c r="M1642" s="14" t="n">
        <v>0</v>
      </c>
      <c r="N1642" s="11" t="n">
        <v>0</v>
      </c>
      <c r="O1642" s="11" t="n">
        <v>0</v>
      </c>
      <c r="P1642" s="11" t="n">
        <v>0</v>
      </c>
      <c r="Q1642" s="22" t="n">
        <f>M1644/H1642</f>
        <v>0</v>
      </c>
    </row>
    <row r="1643" ht="22.5" customHeight="1">
      <c r="A1643" s="77"/>
      <c r="B1643" s="33"/>
      <c r="C1643" s="12"/>
      <c r="D1643" s="19"/>
      <c r="E1643" s="19"/>
      <c r="F1643" s="19"/>
      <c r="G1643" s="28"/>
      <c r="H1643" s="19"/>
      <c r="I1643" s="19"/>
      <c r="J1643" s="12" t="s">
        <v>120</v>
      </c>
      <c r="K1643" s="14" t="n">
        <v>3</v>
      </c>
      <c r="L1643" s="14" t="n">
        <v>0</v>
      </c>
      <c r="M1643" s="14" t="n">
        <v>0</v>
      </c>
      <c r="N1643" s="11" t="n">
        <v>0</v>
      </c>
      <c r="O1643" s="11" t="n">
        <v>0</v>
      </c>
      <c r="P1643" s="11" t="n">
        <v>0</v>
      </c>
      <c r="Q1643" s="25"/>
    </row>
    <row r="1644" ht="22.5" customHeight="1">
      <c r="A1644" s="77"/>
      <c r="B1644" s="33"/>
      <c r="C1644" s="12"/>
      <c r="D1644" s="19"/>
      <c r="E1644" s="19"/>
      <c r="F1644" s="19"/>
      <c r="G1644" s="28"/>
      <c r="H1644" s="19"/>
      <c r="I1644" s="19"/>
      <c r="J1644" s="12" t="s">
        <v>121</v>
      </c>
      <c r="K1644" s="14" t="n">
        <v>14</v>
      </c>
      <c r="L1644" s="14" t="n">
        <v>3</v>
      </c>
      <c r="M1644" s="14" t="n">
        <v>0</v>
      </c>
      <c r="N1644" s="11" t="n">
        <v>0</v>
      </c>
      <c r="O1644" s="11" t="n">
        <v>0</v>
      </c>
      <c r="P1644" s="11" t="n">
        <v>0</v>
      </c>
      <c r="Q1644" s="25"/>
    </row>
    <row r="1645" ht="22.5" customHeight="1">
      <c r="A1645" s="77"/>
      <c r="B1645" s="33"/>
      <c r="C1645" s="52" t="n">
        <v>11729830</v>
      </c>
      <c r="D1645" s="12" t="s">
        <v>10</v>
      </c>
      <c r="E1645" s="12" t="s">
        <v>11</v>
      </c>
      <c r="F1645" s="12" t="s">
        <v>12</v>
      </c>
      <c r="G1645" s="23" t="n">
        <v>0.17</v>
      </c>
      <c r="H1645" s="12" t="n">
        <v>100</v>
      </c>
      <c r="I1645" s="20" t="n">
        <f>G1645*H1645*7</f>
        <v>119</v>
      </c>
      <c r="J1645" s="12" t="s">
        <v>119</v>
      </c>
      <c r="K1645" s="14" t="n">
        <v>0</v>
      </c>
      <c r="L1645" s="14" t="n">
        <v>0</v>
      </c>
      <c r="M1645" s="14" t="n">
        <v>0</v>
      </c>
      <c r="N1645" s="11" t="n">
        <v>0</v>
      </c>
      <c r="O1645" s="11" t="n">
        <v>0</v>
      </c>
      <c r="P1645" s="11" t="n">
        <v>0</v>
      </c>
      <c r="Q1645" s="22" t="n">
        <f>M1647/H1645</f>
        <v>0</v>
      </c>
    </row>
    <row r="1646" ht="22.5" customHeight="1">
      <c r="A1646" s="77"/>
      <c r="B1646" s="33"/>
      <c r="C1646" s="12"/>
      <c r="D1646" s="19"/>
      <c r="E1646" s="19"/>
      <c r="F1646" s="19"/>
      <c r="G1646" s="28"/>
      <c r="H1646" s="19"/>
      <c r="I1646" s="19"/>
      <c r="J1646" s="12" t="s">
        <v>120</v>
      </c>
      <c r="K1646" s="14" t="n">
        <v>2</v>
      </c>
      <c r="L1646" s="14" t="n">
        <v>0</v>
      </c>
      <c r="M1646" s="14" t="n">
        <v>0</v>
      </c>
      <c r="N1646" s="11" t="n">
        <v>0</v>
      </c>
      <c r="O1646" s="11" t="n">
        <v>0</v>
      </c>
      <c r="P1646" s="11" t="n">
        <v>0</v>
      </c>
      <c r="Q1646" s="25"/>
    </row>
    <row r="1647" ht="22.5" customHeight="1">
      <c r="A1647" s="77"/>
      <c r="B1647" s="33"/>
      <c r="C1647" s="12"/>
      <c r="D1647" s="19"/>
      <c r="E1647" s="19"/>
      <c r="F1647" s="19"/>
      <c r="G1647" s="28"/>
      <c r="H1647" s="19"/>
      <c r="I1647" s="19"/>
      <c r="J1647" s="12" t="s">
        <v>121</v>
      </c>
      <c r="K1647" s="14" t="n">
        <v>26</v>
      </c>
      <c r="L1647" s="14" t="n">
        <v>4</v>
      </c>
      <c r="M1647" s="14" t="n">
        <v>0</v>
      </c>
      <c r="N1647" s="11" t="n">
        <v>0</v>
      </c>
      <c r="O1647" s="11" t="n">
        <v>0</v>
      </c>
      <c r="P1647" s="11" t="n">
        <v>0.0016</v>
      </c>
      <c r="Q1647" s="25"/>
    </row>
    <row r="1648" ht="22.5" customHeight="1">
      <c r="A1648" s="77"/>
      <c r="B1648" s="33"/>
      <c r="C1648" s="52" t="n">
        <v>11892329</v>
      </c>
      <c r="D1648" s="12" t="s">
        <v>10</v>
      </c>
      <c r="E1648" s="12" t="s">
        <v>11</v>
      </c>
      <c r="F1648" s="12" t="s">
        <v>15</v>
      </c>
      <c r="G1648" s="23" t="n">
        <v>0.25</v>
      </c>
      <c r="H1648" s="12" t="n">
        <v>500</v>
      </c>
      <c r="I1648" s="20" t="n">
        <f>G1648*H1648*7</f>
        <v>875</v>
      </c>
      <c r="J1648" s="12" t="s">
        <v>119</v>
      </c>
      <c r="K1648" s="14" t="n">
        <v>284</v>
      </c>
      <c r="L1648" s="14" t="n">
        <v>39</v>
      </c>
      <c r="M1648" s="14" t="n">
        <v>0</v>
      </c>
      <c r="N1648" s="11" t="n">
        <v>0</v>
      </c>
      <c r="O1648" s="11" t="n">
        <v>0</v>
      </c>
      <c r="P1648" s="11" t="n">
        <v>0</v>
      </c>
      <c r="Q1648" s="22" t="n">
        <f>M1650/H1648</f>
        <v>0.842</v>
      </c>
    </row>
    <row r="1649" ht="22.5" customHeight="1">
      <c r="A1649" s="77"/>
      <c r="B1649" s="33"/>
      <c r="C1649" s="12"/>
      <c r="D1649" s="19"/>
      <c r="E1649" s="19"/>
      <c r="F1649" s="19"/>
      <c r="G1649" s="28"/>
      <c r="H1649" s="19"/>
      <c r="I1649" s="19"/>
      <c r="J1649" s="12" t="s">
        <v>120</v>
      </c>
      <c r="K1649" s="14" t="n">
        <v>37268</v>
      </c>
      <c r="L1649" s="14" t="n">
        <v>14201</v>
      </c>
      <c r="M1649" s="14" t="n">
        <v>402</v>
      </c>
      <c r="N1649" s="11" t="n">
        <v>0.006</v>
      </c>
      <c r="O1649" s="11" t="n">
        <v>0.22</v>
      </c>
      <c r="P1649" s="11" t="n">
        <v>88.35</v>
      </c>
      <c r="Q1649" s="25"/>
    </row>
    <row r="1650" ht="22.5" customHeight="1">
      <c r="A1650" s="77"/>
      <c r="B1650" s="33"/>
      <c r="C1650" s="12"/>
      <c r="D1650" s="19"/>
      <c r="E1650" s="19"/>
      <c r="F1650" s="19"/>
      <c r="G1650" s="28"/>
      <c r="H1650" s="19"/>
      <c r="I1650" s="19"/>
      <c r="J1650" s="12" t="s">
        <v>121</v>
      </c>
      <c r="K1650" s="14" t="n">
        <v>43647</v>
      </c>
      <c r="L1650" s="14" t="n">
        <v>15990</v>
      </c>
      <c r="M1650" s="14" t="n">
        <v>421</v>
      </c>
      <c r="N1650" s="11" t="n">
        <v>0.006</v>
      </c>
      <c r="O1650" s="11" t="n">
        <v>0.22</v>
      </c>
      <c r="P1650" s="11" t="n">
        <v>92.47</v>
      </c>
      <c r="Q1650" s="25"/>
    </row>
    <row r="1651" ht="22.5" customHeight="1">
      <c r="A1651" s="77"/>
      <c r="B1651" s="33"/>
      <c r="C1651" s="52" t="n">
        <v>91557161</v>
      </c>
      <c r="D1651" s="12" t="s">
        <v>86</v>
      </c>
      <c r="E1651" s="12" t="s">
        <v>14</v>
      </c>
      <c r="F1651" s="12" t="s">
        <v>12</v>
      </c>
      <c r="G1651" s="23" t="n">
        <v>0.7</v>
      </c>
      <c r="H1651" s="12" t="n">
        <v>50</v>
      </c>
      <c r="I1651" s="20" t="n">
        <f>G1651*H1651*7</f>
        <v>245</v>
      </c>
      <c r="J1651" s="12" t="s">
        <v>119</v>
      </c>
      <c r="K1651" s="14" t="n">
        <v>0</v>
      </c>
      <c r="L1651" s="14" t="n">
        <v>0</v>
      </c>
      <c r="M1651" s="14" t="n">
        <v>0</v>
      </c>
      <c r="N1651" s="11" t="n">
        <v>0</v>
      </c>
      <c r="O1651" s="11" t="n">
        <v>0</v>
      </c>
      <c r="P1651" s="11" t="n">
        <v>0</v>
      </c>
      <c r="Q1651" s="22" t="n">
        <f>M1653/H1651</f>
        <v>0</v>
      </c>
    </row>
    <row r="1652" ht="22.5" customHeight="1">
      <c r="A1652" s="77"/>
      <c r="B1652" s="33"/>
      <c r="C1652" s="12"/>
      <c r="D1652" s="19"/>
      <c r="E1652" s="19"/>
      <c r="F1652" s="19"/>
      <c r="G1652" s="28"/>
      <c r="H1652" s="19"/>
      <c r="I1652" s="19"/>
      <c r="J1652" s="12" t="s">
        <v>120</v>
      </c>
      <c r="K1652" s="14" t="n">
        <v>311</v>
      </c>
      <c r="L1652" s="14" t="n">
        <v>0</v>
      </c>
      <c r="M1652" s="14" t="n">
        <v>0</v>
      </c>
      <c r="N1652" s="11" t="n">
        <v>0</v>
      </c>
      <c r="O1652" s="11" t="n">
        <v>0</v>
      </c>
      <c r="P1652" s="11" t="n">
        <v>0</v>
      </c>
      <c r="Q1652" s="25"/>
    </row>
    <row r="1653" ht="22.5" customHeight="1">
      <c r="A1653" s="77"/>
      <c r="B1653" s="33"/>
      <c r="C1653" s="12"/>
      <c r="D1653" s="19"/>
      <c r="E1653" s="19"/>
      <c r="F1653" s="19"/>
      <c r="G1653" s="28"/>
      <c r="H1653" s="19"/>
      <c r="I1653" s="19"/>
      <c r="J1653" s="12" t="s">
        <v>121</v>
      </c>
      <c r="K1653" s="14" t="n">
        <v>1180</v>
      </c>
      <c r="L1653" s="14" t="n">
        <v>1</v>
      </c>
      <c r="M1653" s="14" t="n">
        <v>0</v>
      </c>
      <c r="N1653" s="11" t="n">
        <v>0</v>
      </c>
      <c r="O1653" s="11" t="n">
        <v>0</v>
      </c>
      <c r="P1653" s="11" t="n">
        <v>0</v>
      </c>
      <c r="Q1653" s="25"/>
    </row>
    <row r="1654" ht="22.5" customHeight="1">
      <c r="A1654" s="77"/>
      <c r="B1654" s="33"/>
      <c r="C1654" s="52" t="n">
        <v>91557162</v>
      </c>
      <c r="D1654" s="12" t="s">
        <v>35</v>
      </c>
      <c r="E1654" s="12" t="s">
        <v>14</v>
      </c>
      <c r="F1654" s="12" t="s">
        <v>12</v>
      </c>
      <c r="G1654" s="23" t="n">
        <v>0.2</v>
      </c>
      <c r="H1654" s="12" t="n">
        <v>333</v>
      </c>
      <c r="I1654" s="20" t="n">
        <f>G1654*H1654*7</f>
        <v>466.2</v>
      </c>
      <c r="J1654" s="12" t="s">
        <v>119</v>
      </c>
      <c r="K1654" s="14" t="n">
        <v>0</v>
      </c>
      <c r="L1654" s="14" t="n">
        <v>0</v>
      </c>
      <c r="M1654" s="14" t="n">
        <v>0</v>
      </c>
      <c r="N1654" s="11" t="n">
        <v>0</v>
      </c>
      <c r="O1654" s="11" t="n">
        <v>0</v>
      </c>
      <c r="P1654" s="11" t="n">
        <v>0</v>
      </c>
      <c r="Q1654" s="22" t="n">
        <f>M1656/H1654</f>
        <v>0</v>
      </c>
    </row>
    <row r="1655" ht="22.5" customHeight="1">
      <c r="A1655" s="77"/>
      <c r="B1655" s="33"/>
      <c r="C1655" s="12"/>
      <c r="D1655" s="19"/>
      <c r="E1655" s="19"/>
      <c r="F1655" s="19"/>
      <c r="G1655" s="28"/>
      <c r="H1655" s="19"/>
      <c r="I1655" s="19"/>
      <c r="J1655" s="12" t="s">
        <v>120</v>
      </c>
      <c r="K1655" s="14" t="n">
        <v>182</v>
      </c>
      <c r="L1655" s="14" t="n">
        <v>1</v>
      </c>
      <c r="M1655" s="14" t="n">
        <v>0</v>
      </c>
      <c r="N1655" s="11" t="n">
        <v>0</v>
      </c>
      <c r="O1655" s="11" t="n">
        <v>0</v>
      </c>
      <c r="P1655" s="11" t="n">
        <v>0</v>
      </c>
      <c r="Q1655" s="25"/>
    </row>
    <row r="1656" ht="22.5" customHeight="1">
      <c r="A1656" s="77"/>
      <c r="B1656" s="33"/>
      <c r="C1656" s="12"/>
      <c r="D1656" s="19"/>
      <c r="E1656" s="19"/>
      <c r="F1656" s="19"/>
      <c r="G1656" s="28"/>
      <c r="H1656" s="19"/>
      <c r="I1656" s="19"/>
      <c r="J1656" s="12" t="s">
        <v>121</v>
      </c>
      <c r="K1656" s="14" t="n">
        <v>556</v>
      </c>
      <c r="L1656" s="14" t="n">
        <v>1</v>
      </c>
      <c r="M1656" s="14" t="n">
        <v>0</v>
      </c>
      <c r="N1656" s="11" t="n">
        <v>0</v>
      </c>
      <c r="O1656" s="11" t="n">
        <v>0</v>
      </c>
      <c r="P1656" s="11" t="n">
        <v>0</v>
      </c>
      <c r="Q1656" s="25"/>
    </row>
    <row r="1657" ht="22.5" customHeight="1">
      <c r="A1657" s="77"/>
      <c r="B1657" s="33"/>
      <c r="C1657" s="52" t="n">
        <v>91560708</v>
      </c>
      <c r="D1657" s="12" t="s">
        <v>28</v>
      </c>
      <c r="E1657" s="12" t="s">
        <v>36</v>
      </c>
      <c r="F1657" s="12" t="s">
        <v>15</v>
      </c>
      <c r="G1657" s="23" t="n">
        <v>0.09</v>
      </c>
      <c r="H1657" s="12" t="n">
        <v>800</v>
      </c>
      <c r="I1657" s="20" t="n">
        <f>G1657*H1657*7</f>
        <v>504</v>
      </c>
      <c r="J1657" s="12" t="s">
        <v>119</v>
      </c>
      <c r="K1657" s="14" t="n">
        <v>93</v>
      </c>
      <c r="L1657" s="14" t="n">
        <v>26</v>
      </c>
      <c r="M1657" s="14" t="n">
        <v>0</v>
      </c>
      <c r="N1657" s="11" t="n">
        <v>0</v>
      </c>
      <c r="O1657" s="11" t="n">
        <v>0</v>
      </c>
      <c r="P1657" s="11" t="n">
        <v>0</v>
      </c>
      <c r="Q1657" s="22" t="n">
        <f>M1659/H1657</f>
        <v>0.04125</v>
      </c>
    </row>
    <row r="1658" ht="22.5" customHeight="1">
      <c r="A1658" s="77"/>
      <c r="B1658" s="33"/>
      <c r="C1658" s="12"/>
      <c r="D1658" s="19"/>
      <c r="E1658" s="19"/>
      <c r="F1658" s="19"/>
      <c r="G1658" s="28"/>
      <c r="H1658" s="19"/>
      <c r="I1658" s="19"/>
      <c r="J1658" s="12" t="s">
        <v>120</v>
      </c>
      <c r="K1658" s="14" t="n">
        <v>3720</v>
      </c>
      <c r="L1658" s="14" t="n">
        <v>1296</v>
      </c>
      <c r="M1658" s="14" t="n">
        <v>19</v>
      </c>
      <c r="N1658" s="11" t="n">
        <v>0.001</v>
      </c>
      <c r="O1658" s="11" t="n">
        <v>0.09</v>
      </c>
      <c r="P1658" s="11" t="n">
        <v>1.71</v>
      </c>
      <c r="Q1658" s="25"/>
    </row>
    <row r="1659" ht="22.5" customHeight="1">
      <c r="A1659" s="77"/>
      <c r="B1659" s="33"/>
      <c r="C1659" s="12"/>
      <c r="D1659" s="19"/>
      <c r="E1659" s="19"/>
      <c r="F1659" s="19"/>
      <c r="G1659" s="28"/>
      <c r="H1659" s="19"/>
      <c r="I1659" s="19"/>
      <c r="J1659" s="12" t="s">
        <v>121</v>
      </c>
      <c r="K1659" s="14" t="n">
        <v>10702</v>
      </c>
      <c r="L1659" s="14" t="n">
        <v>2426</v>
      </c>
      <c r="M1659" s="14" t="n">
        <v>33</v>
      </c>
      <c r="N1659" s="11" t="n">
        <v>0.001</v>
      </c>
      <c r="O1659" s="11" t="n">
        <v>0.09</v>
      </c>
      <c r="P1659" s="11" t="n">
        <v>2.97</v>
      </c>
      <c r="Q1659" s="25"/>
    </row>
    <row r="1660" ht="22.5" customHeight="1">
      <c r="A1660" s="77"/>
      <c r="B1660" s="33"/>
      <c r="C1660" s="52" t="n">
        <v>91560709</v>
      </c>
      <c r="D1660" s="12" t="s">
        <v>28</v>
      </c>
      <c r="E1660" s="12" t="s">
        <v>37</v>
      </c>
      <c r="F1660" s="12" t="s">
        <v>15</v>
      </c>
      <c r="G1660" s="23" t="n">
        <v>0.06</v>
      </c>
      <c r="H1660" s="12" t="n">
        <v>500</v>
      </c>
      <c r="I1660" s="20" t="n">
        <f>G1660*H1660*7</f>
        <v>210</v>
      </c>
      <c r="J1660" s="12" t="s">
        <v>119</v>
      </c>
      <c r="K1660" s="14" t="n">
        <v>3684</v>
      </c>
      <c r="L1660" s="14" t="n">
        <v>2360</v>
      </c>
      <c r="M1660" s="14" t="n">
        <v>41</v>
      </c>
      <c r="N1660" s="11" t="n">
        <v>0.001</v>
      </c>
      <c r="O1660" s="11" t="n">
        <v>0.06</v>
      </c>
      <c r="P1660" s="11" t="n">
        <v>2.46</v>
      </c>
      <c r="Q1660" s="22" t="n">
        <f>M1662/H1660</f>
        <v>0.99</v>
      </c>
    </row>
    <row r="1661" ht="22.5" customHeight="1">
      <c r="A1661" s="77"/>
      <c r="B1661" s="33"/>
      <c r="C1661" s="12"/>
      <c r="D1661" s="19"/>
      <c r="E1661" s="19"/>
      <c r="F1661" s="19"/>
      <c r="G1661" s="28"/>
      <c r="H1661" s="19"/>
      <c r="I1661" s="19"/>
      <c r="J1661" s="12" t="s">
        <v>120</v>
      </c>
      <c r="K1661" s="14" t="n">
        <v>20811</v>
      </c>
      <c r="L1661" s="14" t="n">
        <v>13548</v>
      </c>
      <c r="M1661" s="14" t="n">
        <v>495</v>
      </c>
      <c r="N1661" s="11" t="n">
        <v>0.002</v>
      </c>
      <c r="O1661" s="11" t="n">
        <v>0.06</v>
      </c>
      <c r="P1661" s="11" t="n">
        <v>29.7</v>
      </c>
      <c r="Q1661" s="25"/>
    </row>
    <row r="1662" ht="22.5" customHeight="1">
      <c r="A1662" s="77"/>
      <c r="B1662" s="33"/>
      <c r="C1662" s="12"/>
      <c r="D1662" s="19"/>
      <c r="E1662" s="19"/>
      <c r="F1662" s="19"/>
      <c r="G1662" s="28"/>
      <c r="H1662" s="19"/>
      <c r="I1662" s="19"/>
      <c r="J1662" s="12" t="s">
        <v>121</v>
      </c>
      <c r="K1662" s="14" t="n">
        <v>95056</v>
      </c>
      <c r="L1662" s="14" t="n">
        <v>60376</v>
      </c>
      <c r="M1662" s="14" t="n">
        <v>495</v>
      </c>
      <c r="N1662" s="11" t="n">
        <v>0.002</v>
      </c>
      <c r="O1662" s="11" t="n">
        <v>0.06</v>
      </c>
      <c r="P1662" s="11" t="n">
        <v>29.7</v>
      </c>
      <c r="Q1662" s="25"/>
    </row>
    <row r="1663" ht="22.5" customHeight="1">
      <c r="A1663" s="77"/>
      <c r="B1663" s="33"/>
      <c r="C1663" s="52" t="n">
        <v>12064281</v>
      </c>
      <c r="D1663" s="12" t="s">
        <v>16</v>
      </c>
      <c r="E1663" s="12" t="s">
        <v>18</v>
      </c>
      <c r="F1663" s="12" t="s">
        <v>15</v>
      </c>
      <c r="G1663" s="23" t="n">
        <v>0.7</v>
      </c>
      <c r="H1663" s="12" t="n">
        <v>100</v>
      </c>
      <c r="I1663" s="20" t="n">
        <f>G1663*H1663*7</f>
        <v>490</v>
      </c>
      <c r="J1663" s="12" t="s">
        <v>119</v>
      </c>
      <c r="K1663" s="14" t="s">
        <v>133</v>
      </c>
      <c r="L1663" s="14"/>
      <c r="M1663" s="14"/>
      <c r="N1663" s="11"/>
      <c r="O1663" s="11"/>
      <c r="P1663" s="11"/>
      <c r="Q1663" s="22" t="n">
        <f>M1665/H1663</f>
        <v>0</v>
      </c>
    </row>
    <row r="1664" ht="22.5" customHeight="1">
      <c r="A1664" s="77"/>
      <c r="B1664" s="33"/>
      <c r="C1664" s="12"/>
      <c r="D1664" s="19"/>
      <c r="E1664" s="19"/>
      <c r="F1664" s="19"/>
      <c r="G1664" s="28"/>
      <c r="H1664" s="19"/>
      <c r="I1664" s="19"/>
      <c r="J1664" s="12" t="s">
        <v>120</v>
      </c>
      <c r="K1664" s="14" t="s">
        <v>133</v>
      </c>
      <c r="L1664" s="14"/>
      <c r="M1664" s="14"/>
      <c r="N1664" s="11"/>
      <c r="O1664" s="11"/>
      <c r="P1664" s="11"/>
      <c r="Q1664" s="25"/>
    </row>
    <row r="1665" ht="22.5" customHeight="1">
      <c r="A1665" s="77"/>
      <c r="B1665" s="33"/>
      <c r="C1665" s="12"/>
      <c r="D1665" s="19"/>
      <c r="E1665" s="19"/>
      <c r="F1665" s="19"/>
      <c r="G1665" s="28"/>
      <c r="H1665" s="19"/>
      <c r="I1665" s="19"/>
      <c r="J1665" s="12" t="s">
        <v>121</v>
      </c>
      <c r="K1665" s="14" t="n">
        <v>4819</v>
      </c>
      <c r="L1665" s="14" t="n">
        <v>11</v>
      </c>
      <c r="M1665" s="14" t="n">
        <v>0</v>
      </c>
      <c r="N1665" s="11" t="n">
        <v>0</v>
      </c>
      <c r="O1665" s="11" t="n">
        <v>0</v>
      </c>
      <c r="P1665" s="11" t="n">
        <v>0</v>
      </c>
      <c r="Q1665" s="25"/>
    </row>
    <row r="1666" ht="22.5" customHeight="1">
      <c r="A1666" s="77"/>
      <c r="B1666" s="50" t="s">
        <v>122</v>
      </c>
      <c r="C1666" s="12" t="n">
        <v>6061077</v>
      </c>
      <c r="D1666" s="12" t="s">
        <v>38</v>
      </c>
      <c r="E1666" s="12" t="s">
        <v>14</v>
      </c>
      <c r="F1666" s="12" t="s">
        <v>15</v>
      </c>
      <c r="G1666" s="23" t="n">
        <v>2</v>
      </c>
      <c r="H1666" s="12" t="n">
        <v>20</v>
      </c>
      <c r="I1666" s="20" t="n">
        <f>G1666*H1666*7</f>
        <v>280</v>
      </c>
      <c r="J1666" s="12" t="s">
        <v>119</v>
      </c>
      <c r="K1666" s="16" t="n">
        <v>112</v>
      </c>
      <c r="L1666" s="14" t="n">
        <v>0</v>
      </c>
      <c r="M1666" s="14" t="n">
        <v>0</v>
      </c>
      <c r="N1666" s="11" t="n">
        <v>0</v>
      </c>
      <c r="O1666" s="11" t="n">
        <v>0</v>
      </c>
      <c r="P1666" s="11" t="n">
        <v>0</v>
      </c>
      <c r="Q1666" s="22" t="n">
        <f>M1668/H1666</f>
        <v>0.1</v>
      </c>
    </row>
    <row r="1667" ht="22.5" customHeight="1">
      <c r="A1667" s="77"/>
      <c r="B1667" s="19"/>
      <c r="C1667" s="12"/>
      <c r="D1667" s="19"/>
      <c r="E1667" s="19"/>
      <c r="F1667" s="19"/>
      <c r="G1667" s="28"/>
      <c r="H1667" s="19"/>
      <c r="I1667" s="19"/>
      <c r="J1667" s="12" t="s">
        <v>120</v>
      </c>
      <c r="K1667" s="16" t="n">
        <v>9871</v>
      </c>
      <c r="L1667" s="14" t="n">
        <v>110</v>
      </c>
      <c r="M1667" s="14" t="n">
        <v>1</v>
      </c>
      <c r="N1667" s="11" t="n">
        <v>0</v>
      </c>
      <c r="O1667" s="11" t="n">
        <v>0.011</v>
      </c>
      <c r="P1667" s="11" t="n">
        <v>0.011</v>
      </c>
      <c r="Q1667" s="25"/>
    </row>
    <row r="1668" ht="22.5" customHeight="1">
      <c r="A1668" s="77"/>
      <c r="B1668" s="19"/>
      <c r="C1668" s="12"/>
      <c r="D1668" s="19"/>
      <c r="E1668" s="19"/>
      <c r="F1668" s="19"/>
      <c r="G1668" s="28"/>
      <c r="H1668" s="19"/>
      <c r="I1668" s="19"/>
      <c r="J1668" s="12" t="s">
        <v>121</v>
      </c>
      <c r="K1668" s="16" t="n">
        <v>42991</v>
      </c>
      <c r="L1668" s="14" t="n">
        <v>218</v>
      </c>
      <c r="M1668" s="14" t="n">
        <v>2</v>
      </c>
      <c r="N1668" s="11" t="n">
        <v>0.002</v>
      </c>
      <c r="O1668" s="11" t="n">
        <v>0.166</v>
      </c>
      <c r="P1668" s="11" t="n">
        <v>0.332</v>
      </c>
      <c r="Q1668" s="25"/>
    </row>
    <row r="1669" ht="22.5" customHeight="1">
      <c r="A1669" s="77"/>
      <c r="B1669" s="19"/>
      <c r="C1669" s="12" t="n">
        <v>6607117</v>
      </c>
      <c r="D1669" s="12" t="s">
        <v>38</v>
      </c>
      <c r="E1669" s="12" t="s">
        <v>14</v>
      </c>
      <c r="F1669" s="12" t="s">
        <v>15</v>
      </c>
      <c r="G1669" s="23" t="n">
        <v>2</v>
      </c>
      <c r="H1669" s="12" t="n">
        <v>300</v>
      </c>
      <c r="I1669" s="20" t="n">
        <f>G1669*H1669*7</f>
        <v>4200</v>
      </c>
      <c r="J1669" s="12" t="s">
        <v>119</v>
      </c>
      <c r="K1669" s="16" t="n">
        <v>258</v>
      </c>
      <c r="L1669" s="14" t="n">
        <v>29</v>
      </c>
      <c r="M1669" s="14" t="n">
        <v>2</v>
      </c>
      <c r="N1669" s="11" t="n">
        <v>0.069</v>
      </c>
      <c r="O1669" s="11" t="n">
        <v>1.005</v>
      </c>
      <c r="P1669" s="11" t="n">
        <v>2.01</v>
      </c>
      <c r="Q1669" s="22" t="n">
        <f>M1671/H1669</f>
        <v>0.383333333333333</v>
      </c>
    </row>
    <row r="1670" ht="22.5" customHeight="1">
      <c r="A1670" s="77"/>
      <c r="B1670" s="19"/>
      <c r="C1670" s="12"/>
      <c r="D1670" s="19"/>
      <c r="E1670" s="19"/>
      <c r="F1670" s="19"/>
      <c r="G1670" s="28"/>
      <c r="H1670" s="19"/>
      <c r="I1670" s="19"/>
      <c r="J1670" s="12" t="s">
        <v>120</v>
      </c>
      <c r="K1670" s="14" t="n">
        <v>5028</v>
      </c>
      <c r="L1670" s="14" t="n">
        <v>564</v>
      </c>
      <c r="M1670" s="14" t="n">
        <v>8</v>
      </c>
      <c r="N1670" s="11" t="n">
        <v>0.013</v>
      </c>
      <c r="O1670" s="11" t="n">
        <v>0.922</v>
      </c>
      <c r="P1670" s="11" t="n">
        <v>7.379</v>
      </c>
      <c r="Q1670" s="25"/>
    </row>
    <row r="1671" ht="22.5" customHeight="1">
      <c r="A1671" s="77"/>
      <c r="B1671" s="19"/>
      <c r="C1671" s="12"/>
      <c r="D1671" s="19"/>
      <c r="E1671" s="19"/>
      <c r="F1671" s="19"/>
      <c r="G1671" s="28"/>
      <c r="H1671" s="19"/>
      <c r="I1671" s="19"/>
      <c r="J1671" s="12" t="s">
        <v>121</v>
      </c>
      <c r="K1671" s="43" t="n">
        <v>20352</v>
      </c>
      <c r="L1671" s="14" t="n">
        <v>1980</v>
      </c>
      <c r="M1671" s="14" t="n">
        <v>115</v>
      </c>
      <c r="N1671" s="11" t="n">
        <v>0.042</v>
      </c>
      <c r="O1671" s="11" t="n">
        <v>0.723</v>
      </c>
      <c r="P1671" s="11" t="n">
        <v>83.137</v>
      </c>
      <c r="Q1671" s="25"/>
    </row>
    <row r="1672" ht="22.5" customHeight="1">
      <c r="A1672" s="77"/>
      <c r="B1672" s="19"/>
      <c r="C1672" s="12" t="n">
        <v>5497580</v>
      </c>
      <c r="D1672" s="12" t="s">
        <v>28</v>
      </c>
      <c r="E1672" s="12" t="s">
        <v>17</v>
      </c>
      <c r="F1672" s="12" t="s">
        <v>15</v>
      </c>
      <c r="G1672" s="23" t="n">
        <v>0.28</v>
      </c>
      <c r="H1672" s="12" t="n">
        <v>1300</v>
      </c>
      <c r="I1672" s="20" t="n">
        <f>G1672*H1672*7</f>
        <v>2548</v>
      </c>
      <c r="J1672" s="12" t="s">
        <v>119</v>
      </c>
      <c r="K1672" s="16" t="n">
        <v>1806</v>
      </c>
      <c r="L1672" s="14" t="n">
        <v>530</v>
      </c>
      <c r="M1672" s="14" t="n">
        <v>15</v>
      </c>
      <c r="N1672" s="11" t="n">
        <v>0.007</v>
      </c>
      <c r="O1672" s="11" t="n">
        <v>0.25</v>
      </c>
      <c r="P1672" s="11" t="n">
        <v>3.755</v>
      </c>
      <c r="Q1672" s="22" t="n">
        <f>M1674/H1672</f>
        <v>1.03769230769231</v>
      </c>
    </row>
    <row r="1673" ht="22.5" customHeight="1">
      <c r="A1673" s="77"/>
      <c r="B1673" s="19"/>
      <c r="C1673" s="12"/>
      <c r="D1673" s="19"/>
      <c r="E1673" s="19"/>
      <c r="F1673" s="19"/>
      <c r="G1673" s="28"/>
      <c r="H1673" s="19"/>
      <c r="I1673" s="19"/>
      <c r="J1673" s="12" t="s">
        <v>120</v>
      </c>
      <c r="K1673" s="16" t="n">
        <v>80251</v>
      </c>
      <c r="L1673" s="14" t="n">
        <v>21249</v>
      </c>
      <c r="M1673" s="14" t="n">
        <v>526</v>
      </c>
      <c r="N1673" s="11" t="n">
        <v>0.006</v>
      </c>
      <c r="O1673" s="11" t="n">
        <v>0.254</v>
      </c>
      <c r="P1673" s="11" t="n">
        <v>133.46</v>
      </c>
      <c r="Q1673" s="25"/>
    </row>
    <row r="1674" ht="22.5" customHeight="1">
      <c r="A1674" s="77"/>
      <c r="B1674" s="19"/>
      <c r="C1674" s="12"/>
      <c r="D1674" s="19"/>
      <c r="E1674" s="19"/>
      <c r="F1674" s="19"/>
      <c r="G1674" s="28"/>
      <c r="H1674" s="19"/>
      <c r="I1674" s="19"/>
      <c r="J1674" s="12" t="s">
        <v>121</v>
      </c>
      <c r="K1674" s="16" t="n">
        <v>263331</v>
      </c>
      <c r="L1674" s="14" t="n">
        <v>66008</v>
      </c>
      <c r="M1674" s="14" t="n">
        <v>1349</v>
      </c>
      <c r="N1674" s="11" t="n">
        <v>0.005</v>
      </c>
      <c r="O1674" s="11" t="n">
        <v>0.253</v>
      </c>
      <c r="P1674" s="11" t="n">
        <v>341.752</v>
      </c>
      <c r="Q1674" s="25"/>
    </row>
    <row r="1675" ht="22.5" customHeight="1">
      <c r="A1675" s="77"/>
      <c r="B1675" s="19"/>
      <c r="C1675" s="12" t="n">
        <v>91407542</v>
      </c>
      <c r="D1675" s="12" t="s">
        <v>28</v>
      </c>
      <c r="E1675" s="12" t="s">
        <v>39</v>
      </c>
      <c r="F1675" s="12" t="s">
        <v>15</v>
      </c>
      <c r="G1675" s="23" t="n">
        <v>0.02</v>
      </c>
      <c r="H1675" s="12" t="n">
        <v>500</v>
      </c>
      <c r="I1675" s="20" t="n">
        <f>G1675*H1675*7</f>
        <v>70</v>
      </c>
      <c r="J1675" s="12" t="s">
        <v>119</v>
      </c>
      <c r="K1675" s="16" t="n">
        <v>1798</v>
      </c>
      <c r="L1675" s="14" t="n">
        <v>316</v>
      </c>
      <c r="M1675" s="14" t="n">
        <v>6</v>
      </c>
      <c r="N1675" s="11" t="n">
        <v>0</v>
      </c>
      <c r="O1675" s="11" t="n">
        <v>0.025</v>
      </c>
      <c r="P1675" s="11" t="n">
        <v>0.148</v>
      </c>
      <c r="Q1675" s="22" t="n">
        <f>M1677/H1675</f>
        <v>1.2</v>
      </c>
    </row>
    <row r="1676" ht="22.5" customHeight="1">
      <c r="A1676" s="77"/>
      <c r="B1676" s="19"/>
      <c r="C1676" s="12"/>
      <c r="D1676" s="19"/>
      <c r="E1676" s="19"/>
      <c r="F1676" s="19"/>
      <c r="G1676" s="28"/>
      <c r="H1676" s="19"/>
      <c r="I1676" s="19"/>
      <c r="J1676" s="12" t="s">
        <v>120</v>
      </c>
      <c r="K1676" s="16" t="n">
        <v>54899</v>
      </c>
      <c r="L1676" s="14" t="n">
        <v>17090</v>
      </c>
      <c r="M1676" s="14" t="n">
        <v>385</v>
      </c>
      <c r="N1676" s="11" t="n">
        <v>0</v>
      </c>
      <c r="O1676" s="11" t="n">
        <v>0.02</v>
      </c>
      <c r="P1676" s="11" t="n">
        <v>7.876</v>
      </c>
      <c r="Q1676" s="25"/>
    </row>
    <row r="1677" ht="22.5" customHeight="1">
      <c r="A1677" s="77"/>
      <c r="B1677" s="19"/>
      <c r="C1677" s="12"/>
      <c r="D1677" s="19"/>
      <c r="E1677" s="19"/>
      <c r="F1677" s="19"/>
      <c r="G1677" s="28"/>
      <c r="H1677" s="19"/>
      <c r="I1677" s="19"/>
      <c r="J1677" s="12" t="s">
        <v>121</v>
      </c>
      <c r="K1677" s="16" t="n">
        <v>151100</v>
      </c>
      <c r="L1677" s="14" t="n">
        <v>42588</v>
      </c>
      <c r="M1677" s="14" t="n">
        <v>600</v>
      </c>
      <c r="N1677" s="11" t="n">
        <v>0</v>
      </c>
      <c r="O1677" s="11" t="n">
        <v>0.02</v>
      </c>
      <c r="P1677" s="11" t="n">
        <v>12.256</v>
      </c>
      <c r="Q1677" s="25"/>
    </row>
    <row r="1678" ht="22.5" customHeight="1">
      <c r="A1678" s="77"/>
      <c r="B1678" s="19"/>
      <c r="C1678" s="12" t="n">
        <v>8998645</v>
      </c>
      <c r="D1678" s="12" t="s">
        <v>28</v>
      </c>
      <c r="E1678" s="12" t="s">
        <v>17</v>
      </c>
      <c r="F1678" s="12" t="s">
        <v>15</v>
      </c>
      <c r="G1678" s="23" t="n">
        <v>0.28</v>
      </c>
      <c r="H1678" s="12" t="n">
        <v>200</v>
      </c>
      <c r="I1678" s="20" t="n">
        <f>G1678*H1678*7</f>
        <v>392</v>
      </c>
      <c r="J1678" s="12" t="s">
        <v>119</v>
      </c>
      <c r="K1678" s="16" t="n">
        <v>2857</v>
      </c>
      <c r="L1678" s="14" t="n">
        <v>28</v>
      </c>
      <c r="M1678" s="14" t="n">
        <v>0</v>
      </c>
      <c r="N1678" s="11" t="n">
        <v>0</v>
      </c>
      <c r="O1678" s="11" t="n">
        <v>0</v>
      </c>
      <c r="P1678" s="11" t="n">
        <v>0</v>
      </c>
      <c r="Q1678" s="22" t="n">
        <f>M1680/H1678</f>
        <v>0.085</v>
      </c>
    </row>
    <row r="1679" ht="22.5" customHeight="1">
      <c r="A1679" s="77"/>
      <c r="B1679" s="19"/>
      <c r="C1679" s="12"/>
      <c r="D1679" s="19"/>
      <c r="E1679" s="19"/>
      <c r="F1679" s="19"/>
      <c r="G1679" s="28"/>
      <c r="H1679" s="19"/>
      <c r="I1679" s="19"/>
      <c r="J1679" s="12" t="s">
        <v>120</v>
      </c>
      <c r="K1679" s="16" t="n">
        <v>22946</v>
      </c>
      <c r="L1679" s="14" t="n">
        <v>192</v>
      </c>
      <c r="M1679" s="14" t="n">
        <v>2</v>
      </c>
      <c r="N1679" s="11" t="n">
        <v>0.002</v>
      </c>
      <c r="O1679" s="11" t="n">
        <v>0.148</v>
      </c>
      <c r="P1679" s="11" t="n">
        <v>0.297</v>
      </c>
      <c r="Q1679" s="25"/>
    </row>
    <row r="1680" ht="22.5" customHeight="1">
      <c r="A1680" s="77"/>
      <c r="B1680" s="19"/>
      <c r="C1680" s="12"/>
      <c r="D1680" s="19"/>
      <c r="E1680" s="19"/>
      <c r="F1680" s="19"/>
      <c r="G1680" s="28"/>
      <c r="H1680" s="19"/>
      <c r="I1680" s="19"/>
      <c r="J1680" s="12" t="s">
        <v>121</v>
      </c>
      <c r="K1680" s="16" t="n">
        <v>83563</v>
      </c>
      <c r="L1680" s="14" t="n">
        <v>632</v>
      </c>
      <c r="M1680" s="16" t="n">
        <v>17</v>
      </c>
      <c r="N1680" s="11" t="n">
        <v>0.019</v>
      </c>
      <c r="O1680" s="11" t="n">
        <v>0.701</v>
      </c>
      <c r="P1680" s="11" t="n">
        <v>11.913</v>
      </c>
      <c r="Q1680" s="25"/>
    </row>
    <row r="1681" ht="22.5" customHeight="1">
      <c r="A1681" s="77"/>
      <c r="B1681" s="19"/>
      <c r="C1681" s="12" t="n">
        <v>4383473</v>
      </c>
      <c r="D1681" s="12" t="s">
        <v>38</v>
      </c>
      <c r="E1681" s="12" t="s">
        <v>14</v>
      </c>
      <c r="F1681" s="12" t="s">
        <v>15</v>
      </c>
      <c r="G1681" s="23" t="n">
        <v>0.2</v>
      </c>
      <c r="H1681" s="12" t="n">
        <v>150</v>
      </c>
      <c r="I1681" s="20" t="n">
        <f>G1681*H1681*7</f>
        <v>210</v>
      </c>
      <c r="J1681" s="12" t="s">
        <v>119</v>
      </c>
      <c r="K1681" s="16" t="n">
        <v>39</v>
      </c>
      <c r="L1681" s="14" t="n">
        <v>6</v>
      </c>
      <c r="M1681" s="14" t="n">
        <v>0</v>
      </c>
      <c r="N1681" s="11" t="n">
        <v>0</v>
      </c>
      <c r="O1681" s="11" t="n">
        <v>0</v>
      </c>
      <c r="P1681" s="11" t="n">
        <v>0</v>
      </c>
      <c r="Q1681" s="22" t="n">
        <f>M1683/H1681</f>
        <v>1</v>
      </c>
    </row>
    <row r="1682" ht="22.5" customHeight="1">
      <c r="A1682" s="77"/>
      <c r="B1682" s="19"/>
      <c r="C1682" s="12"/>
      <c r="D1682" s="19"/>
      <c r="E1682" s="19"/>
      <c r="F1682" s="19"/>
      <c r="G1682" s="28"/>
      <c r="H1682" s="19"/>
      <c r="I1682" s="19"/>
      <c r="J1682" s="12" t="s">
        <v>120</v>
      </c>
      <c r="K1682" s="16" t="n">
        <v>12134</v>
      </c>
      <c r="L1682" s="14" t="n">
        <v>2619</v>
      </c>
      <c r="M1682" s="14" t="n">
        <v>47</v>
      </c>
      <c r="N1682" s="11" t="n">
        <v>0.003</v>
      </c>
      <c r="O1682" s="11" t="n">
        <v>0.195</v>
      </c>
      <c r="P1682" s="11" t="n">
        <v>9.144</v>
      </c>
      <c r="Q1682" s="25"/>
    </row>
    <row r="1683" ht="22.5" customHeight="1">
      <c r="A1683" s="77"/>
      <c r="B1683" s="19"/>
      <c r="C1683" s="12"/>
      <c r="D1683" s="19"/>
      <c r="E1683" s="19"/>
      <c r="F1683" s="19"/>
      <c r="G1683" s="28"/>
      <c r="H1683" s="19"/>
      <c r="I1683" s="19"/>
      <c r="J1683" s="12" t="s">
        <v>121</v>
      </c>
      <c r="K1683" s="16" t="n">
        <v>61408</v>
      </c>
      <c r="L1683" s="14" t="n">
        <v>9396</v>
      </c>
      <c r="M1683" s="14" t="n">
        <v>150</v>
      </c>
      <c r="N1683" s="11" t="n">
        <v>0.003</v>
      </c>
      <c r="O1683" s="11" t="n">
        <v>0.194</v>
      </c>
      <c r="P1683" s="11" t="n">
        <v>29.034</v>
      </c>
      <c r="Q1683" s="25"/>
    </row>
    <row r="1684" ht="22.5" customHeight="1">
      <c r="A1684" s="77"/>
      <c r="B1684" s="19"/>
      <c r="C1684" s="12" t="n">
        <v>8094753</v>
      </c>
      <c r="D1684" s="12" t="s">
        <v>38</v>
      </c>
      <c r="E1684" s="12" t="s">
        <v>14</v>
      </c>
      <c r="F1684" s="12" t="s">
        <v>26</v>
      </c>
      <c r="G1684" s="23" t="n">
        <v>0.3</v>
      </c>
      <c r="H1684" s="12" t="n">
        <v>400</v>
      </c>
      <c r="I1684" s="20" t="n">
        <f>G1684*H1684*7</f>
        <v>840</v>
      </c>
      <c r="J1684" s="12" t="s">
        <v>119</v>
      </c>
      <c r="K1684" s="16" t="n">
        <v>79498</v>
      </c>
      <c r="L1684" s="14" t="n">
        <v>290</v>
      </c>
      <c r="M1684" s="14" t="n">
        <v>14</v>
      </c>
      <c r="N1684" s="11" t="n">
        <v>0.01</v>
      </c>
      <c r="O1684" s="11" t="n">
        <v>0.31</v>
      </c>
      <c r="P1684" s="11" t="n">
        <v>4.29</v>
      </c>
      <c r="Q1684" s="22" t="n">
        <f>M1686/H1684</f>
        <v>0.92</v>
      </c>
    </row>
    <row r="1685" ht="22.5" customHeight="1">
      <c r="A1685" s="77"/>
      <c r="B1685" s="19"/>
      <c r="C1685" s="12"/>
      <c r="D1685" s="19"/>
      <c r="E1685" s="19"/>
      <c r="F1685" s="19"/>
      <c r="G1685" s="28"/>
      <c r="H1685" s="19"/>
      <c r="I1685" s="19"/>
      <c r="J1685" s="12" t="s">
        <v>120</v>
      </c>
      <c r="K1685" s="16" t="n">
        <v>777700</v>
      </c>
      <c r="L1685" s="14" t="n">
        <v>2513</v>
      </c>
      <c r="M1685" s="14" t="n">
        <v>118</v>
      </c>
      <c r="N1685" s="11" t="n">
        <v>0.01</v>
      </c>
      <c r="O1685" s="11" t="n">
        <v>0.31</v>
      </c>
      <c r="P1685" s="11" t="n">
        <v>36.89</v>
      </c>
      <c r="Q1685" s="25"/>
    </row>
    <row r="1686" ht="22.5" customHeight="1">
      <c r="A1686" s="77"/>
      <c r="B1686" s="19"/>
      <c r="C1686" s="12"/>
      <c r="D1686" s="19"/>
      <c r="E1686" s="19"/>
      <c r="F1686" s="19"/>
      <c r="G1686" s="28"/>
      <c r="H1686" s="19"/>
      <c r="I1686" s="19"/>
      <c r="J1686" s="12" t="s">
        <v>121</v>
      </c>
      <c r="K1686" s="16" t="n">
        <v>2404662</v>
      </c>
      <c r="L1686" s="14" t="n">
        <v>8154</v>
      </c>
      <c r="M1686" s="14" t="n">
        <v>368</v>
      </c>
      <c r="N1686" s="11" t="n">
        <v>0.01</v>
      </c>
      <c r="O1686" s="11" t="n">
        <v>0.31</v>
      </c>
      <c r="P1686" s="11" t="n">
        <v>112.3</v>
      </c>
      <c r="Q1686" s="25"/>
    </row>
    <row r="1687" ht="22.5" customHeight="1">
      <c r="A1687" s="77"/>
      <c r="B1687" s="19"/>
      <c r="C1687" s="12" t="n">
        <v>9415350</v>
      </c>
      <c r="D1687" s="12" t="s">
        <v>40</v>
      </c>
      <c r="E1687" s="12" t="s">
        <v>14</v>
      </c>
      <c r="F1687" s="12" t="s">
        <v>26</v>
      </c>
      <c r="G1687" s="23" t="n">
        <v>0.15</v>
      </c>
      <c r="H1687" s="12" t="n">
        <v>50</v>
      </c>
      <c r="I1687" s="20" t="n">
        <f>G1687*H1687*7</f>
        <v>52.5</v>
      </c>
      <c r="J1687" s="12" t="s">
        <v>119</v>
      </c>
      <c r="K1687" s="16" t="n">
        <v>2411</v>
      </c>
      <c r="L1687" s="14" t="n">
        <v>34</v>
      </c>
      <c r="M1687" s="14" t="n">
        <v>1</v>
      </c>
      <c r="N1687" s="11" t="n">
        <v>0.01</v>
      </c>
      <c r="O1687" s="11" t="n">
        <v>0.4</v>
      </c>
      <c r="P1687" s="11" t="n">
        <v>0.4</v>
      </c>
      <c r="Q1687" s="22" t="n">
        <f>M1689/H1687</f>
        <v>0.72</v>
      </c>
    </row>
    <row r="1688" ht="22.5" customHeight="1">
      <c r="A1688" s="77"/>
      <c r="B1688" s="19"/>
      <c r="C1688" s="12"/>
      <c r="D1688" s="19"/>
      <c r="E1688" s="19"/>
      <c r="F1688" s="19"/>
      <c r="G1688" s="28"/>
      <c r="H1688" s="19"/>
      <c r="I1688" s="19"/>
      <c r="J1688" s="12" t="s">
        <v>120</v>
      </c>
      <c r="K1688" s="16" t="n">
        <v>16818</v>
      </c>
      <c r="L1688" s="14" t="n">
        <v>296</v>
      </c>
      <c r="M1688" s="14" t="n">
        <v>36</v>
      </c>
      <c r="N1688" s="11" t="n">
        <v>0.02</v>
      </c>
      <c r="O1688" s="11" t="n">
        <v>0.15</v>
      </c>
      <c r="P1688" s="11" t="n">
        <v>5.28</v>
      </c>
      <c r="Q1688" s="25"/>
    </row>
    <row r="1689" ht="22.5" customHeight="1">
      <c r="A1689" s="77"/>
      <c r="B1689" s="19"/>
      <c r="C1689" s="12"/>
      <c r="D1689" s="19"/>
      <c r="E1689" s="19"/>
      <c r="F1689" s="19"/>
      <c r="G1689" s="28"/>
      <c r="H1689" s="19"/>
      <c r="I1689" s="19"/>
      <c r="J1689" s="12" t="s">
        <v>121</v>
      </c>
      <c r="K1689" s="16" t="n">
        <v>58035</v>
      </c>
      <c r="L1689" s="14" t="n">
        <v>676</v>
      </c>
      <c r="M1689" s="14" t="n">
        <v>36</v>
      </c>
      <c r="N1689" s="11" t="n">
        <v>0.02</v>
      </c>
      <c r="O1689" s="11" t="n">
        <v>0.15</v>
      </c>
      <c r="P1689" s="11" t="n">
        <v>5.28</v>
      </c>
      <c r="Q1689" s="25"/>
    </row>
    <row r="1690" ht="22.5" customHeight="1">
      <c r="A1690" s="77"/>
      <c r="B1690" s="19"/>
      <c r="C1690" s="12" t="n">
        <v>2783561</v>
      </c>
      <c r="D1690" s="12" t="s">
        <v>41</v>
      </c>
      <c r="E1690" s="12" t="s">
        <v>14</v>
      </c>
      <c r="F1690" s="12" t="s">
        <v>15</v>
      </c>
      <c r="G1690" s="23" t="n">
        <v>0.1</v>
      </c>
      <c r="H1690" s="12" t="n">
        <v>500</v>
      </c>
      <c r="I1690" s="20" t="n">
        <f>G1690*H1690*7</f>
        <v>350</v>
      </c>
      <c r="J1690" s="12" t="s">
        <v>119</v>
      </c>
      <c r="K1690" s="16" t="n">
        <v>28</v>
      </c>
      <c r="L1690" s="14" t="n">
        <v>3</v>
      </c>
      <c r="M1690" s="14" t="n">
        <v>0</v>
      </c>
      <c r="N1690" s="11" t="n">
        <v>0</v>
      </c>
      <c r="O1690" s="11" t="n">
        <v>0</v>
      </c>
      <c r="P1690" s="11" t="n">
        <v>0</v>
      </c>
      <c r="Q1690" s="22" t="n">
        <f>M1692/H1690</f>
        <v>0.868</v>
      </c>
    </row>
    <row r="1691" ht="22.5" customHeight="1">
      <c r="A1691" s="77"/>
      <c r="B1691" s="19"/>
      <c r="C1691" s="12"/>
      <c r="D1691" s="19"/>
      <c r="E1691" s="19"/>
      <c r="F1691" s="19"/>
      <c r="G1691" s="28"/>
      <c r="H1691" s="19"/>
      <c r="I1691" s="19"/>
      <c r="J1691" s="12" t="s">
        <v>120</v>
      </c>
      <c r="K1691" s="16" t="n">
        <v>5648</v>
      </c>
      <c r="L1691" s="14" t="n">
        <v>856</v>
      </c>
      <c r="M1691" s="16" t="n">
        <v>65</v>
      </c>
      <c r="N1691" s="11" t="n">
        <v>0.008</v>
      </c>
      <c r="O1691" s="11" t="n">
        <v>0.101</v>
      </c>
      <c r="P1691" s="11" t="n">
        <v>6.585</v>
      </c>
      <c r="Q1691" s="25"/>
    </row>
    <row r="1692" ht="22.5" customHeight="1">
      <c r="A1692" s="77"/>
      <c r="B1692" s="19"/>
      <c r="C1692" s="12"/>
      <c r="D1692" s="19"/>
      <c r="E1692" s="19"/>
      <c r="F1692" s="19"/>
      <c r="G1692" s="28"/>
      <c r="H1692" s="19"/>
      <c r="I1692" s="19"/>
      <c r="J1692" s="12" t="s">
        <v>121</v>
      </c>
      <c r="K1692" s="16" t="n">
        <v>61950</v>
      </c>
      <c r="L1692" s="14" t="n">
        <v>16748</v>
      </c>
      <c r="M1692" s="16" t="n">
        <v>434</v>
      </c>
      <c r="N1692" s="11" t="n">
        <v>0.003</v>
      </c>
      <c r="O1692" s="11" t="n">
        <v>0.102</v>
      </c>
      <c r="P1692" s="11" t="n">
        <v>44.115</v>
      </c>
      <c r="Q1692" s="25"/>
    </row>
    <row r="1693" ht="22.5" customHeight="1">
      <c r="A1693" s="77"/>
      <c r="B1693" s="19"/>
      <c r="C1693" s="12" t="n">
        <v>10599157</v>
      </c>
      <c r="D1693" s="12" t="s">
        <v>42</v>
      </c>
      <c r="E1693" s="12" t="s">
        <v>14</v>
      </c>
      <c r="F1693" s="12" t="s">
        <v>15</v>
      </c>
      <c r="G1693" s="23" t="n">
        <v>0.3</v>
      </c>
      <c r="H1693" s="12" t="n">
        <v>150</v>
      </c>
      <c r="I1693" s="20" t="n">
        <f>G1693*H1693*7</f>
        <v>315</v>
      </c>
      <c r="J1693" s="12" t="s">
        <v>119</v>
      </c>
      <c r="K1693" s="16" t="n">
        <v>7</v>
      </c>
      <c r="L1693" s="14" t="n">
        <v>2</v>
      </c>
      <c r="M1693" s="14" t="n">
        <v>0</v>
      </c>
      <c r="N1693" s="11" t="n">
        <v>0</v>
      </c>
      <c r="O1693" s="11" t="n">
        <v>0</v>
      </c>
      <c r="P1693" s="11" t="n">
        <v>0</v>
      </c>
      <c r="Q1693" s="22" t="n">
        <f>M1695/H1693</f>
        <v>0.68</v>
      </c>
    </row>
    <row r="1694" ht="22.5" customHeight="1">
      <c r="A1694" s="77"/>
      <c r="B1694" s="19"/>
      <c r="C1694" s="12"/>
      <c r="D1694" s="19"/>
      <c r="E1694" s="19"/>
      <c r="F1694" s="19"/>
      <c r="G1694" s="28"/>
      <c r="H1694" s="19"/>
      <c r="I1694" s="19"/>
      <c r="J1694" s="12" t="s">
        <v>120</v>
      </c>
      <c r="K1694" s="16" t="n">
        <v>6659</v>
      </c>
      <c r="L1694" s="14" t="n">
        <v>1972</v>
      </c>
      <c r="M1694" s="16" t="n">
        <v>33</v>
      </c>
      <c r="N1694" s="11" t="n">
        <v>0.005</v>
      </c>
      <c r="O1694" s="11" t="n">
        <v>0.308</v>
      </c>
      <c r="P1694" s="11" t="n">
        <v>10.15</v>
      </c>
      <c r="Q1694" s="25"/>
    </row>
    <row r="1695" ht="22.5" customHeight="1">
      <c r="A1695" s="77"/>
      <c r="B1695" s="19"/>
      <c r="C1695" s="12"/>
      <c r="D1695" s="19"/>
      <c r="E1695" s="19"/>
      <c r="F1695" s="19"/>
      <c r="G1695" s="28"/>
      <c r="H1695" s="19"/>
      <c r="I1695" s="19"/>
      <c r="J1695" s="12" t="s">
        <v>121</v>
      </c>
      <c r="K1695" s="16" t="n">
        <v>17496</v>
      </c>
      <c r="L1695" s="14" t="n">
        <v>4700</v>
      </c>
      <c r="M1695" s="16" t="n">
        <v>102</v>
      </c>
      <c r="N1695" s="11" t="n">
        <v>0.007</v>
      </c>
      <c r="O1695" s="11" t="n">
        <v>0.31</v>
      </c>
      <c r="P1695" s="11" t="n">
        <v>31.6</v>
      </c>
      <c r="Q1695" s="25"/>
    </row>
    <row r="1696" ht="22.5" customHeight="1">
      <c r="A1696" s="77"/>
      <c r="B1696" s="19"/>
      <c r="C1696" s="12" t="n">
        <v>10599681</v>
      </c>
      <c r="D1696" s="12" t="s">
        <v>43</v>
      </c>
      <c r="E1696" s="12" t="s">
        <v>14</v>
      </c>
      <c r="F1696" s="12" t="s">
        <v>15</v>
      </c>
      <c r="G1696" s="23" t="n">
        <v>0.13</v>
      </c>
      <c r="H1696" s="12" t="n">
        <v>400</v>
      </c>
      <c r="I1696" s="20" t="n">
        <f>G1696*H1696*7</f>
        <v>364</v>
      </c>
      <c r="J1696" s="12" t="s">
        <v>119</v>
      </c>
      <c r="K1696" s="14" t="n">
        <v>171</v>
      </c>
      <c r="L1696" s="14" t="n">
        <v>45</v>
      </c>
      <c r="M1696" s="14" t="n">
        <v>2</v>
      </c>
      <c r="N1696" s="11" t="n">
        <v>0.006</v>
      </c>
      <c r="O1696" s="11" t="n">
        <v>0.13</v>
      </c>
      <c r="P1696" s="11" t="n">
        <v>0.26</v>
      </c>
      <c r="Q1696" s="22" t="n">
        <f>M1698/H1696</f>
        <v>0.79</v>
      </c>
    </row>
    <row r="1697" ht="22.5" customHeight="1">
      <c r="A1697" s="77"/>
      <c r="B1697" s="19"/>
      <c r="C1697" s="12"/>
      <c r="D1697" s="19"/>
      <c r="E1697" s="19"/>
      <c r="F1697" s="19"/>
      <c r="G1697" s="28"/>
      <c r="H1697" s="19"/>
      <c r="I1697" s="19"/>
      <c r="J1697" s="12" t="s">
        <v>120</v>
      </c>
      <c r="K1697" s="16" t="n">
        <v>5641</v>
      </c>
      <c r="L1697" s="14" t="n">
        <v>1878</v>
      </c>
      <c r="M1697" s="16" t="n">
        <v>59</v>
      </c>
      <c r="N1697" s="11" t="n">
        <v>0.004</v>
      </c>
      <c r="O1697" s="11" t="n">
        <v>0.13</v>
      </c>
      <c r="P1697" s="11" t="n">
        <v>7.67</v>
      </c>
      <c r="Q1697" s="25"/>
    </row>
    <row r="1698" ht="22.5" customHeight="1">
      <c r="A1698" s="77"/>
      <c r="B1698" s="19"/>
      <c r="C1698" s="12"/>
      <c r="D1698" s="19"/>
      <c r="E1698" s="19"/>
      <c r="F1698" s="19"/>
      <c r="G1698" s="28"/>
      <c r="H1698" s="19"/>
      <c r="I1698" s="19"/>
      <c r="J1698" s="12" t="s">
        <v>121</v>
      </c>
      <c r="K1698" s="16" t="n">
        <v>25564</v>
      </c>
      <c r="L1698" s="14" t="n">
        <v>7862</v>
      </c>
      <c r="M1698" s="16" t="n">
        <v>316</v>
      </c>
      <c r="N1698" s="11" t="n">
        <v>0.005</v>
      </c>
      <c r="O1698" s="11" t="n">
        <v>0.13</v>
      </c>
      <c r="P1698" s="11" t="n">
        <v>41.08</v>
      </c>
      <c r="Q1698" s="25"/>
    </row>
    <row r="1699" ht="22.5" customHeight="1">
      <c r="A1699" s="77"/>
      <c r="B1699" s="19"/>
      <c r="C1699" s="12" t="n">
        <v>6060965</v>
      </c>
      <c r="D1699" s="12" t="s">
        <v>38</v>
      </c>
      <c r="E1699" s="12" t="s">
        <v>14</v>
      </c>
      <c r="F1699" s="12" t="s">
        <v>15</v>
      </c>
      <c r="G1699" s="98" t="n">
        <v>0.3</v>
      </c>
      <c r="H1699" s="37" t="n">
        <v>100</v>
      </c>
      <c r="I1699" s="39" t="n">
        <f>G1699*H1699*7</f>
        <v>210</v>
      </c>
      <c r="J1699" s="12" t="s">
        <v>119</v>
      </c>
      <c r="K1699" s="14" t="n">
        <v>135</v>
      </c>
      <c r="L1699" s="14" t="n">
        <v>17</v>
      </c>
      <c r="M1699" s="14" t="n">
        <v>0</v>
      </c>
      <c r="N1699" s="11" t="n">
        <v>0</v>
      </c>
      <c r="O1699" s="11" t="n">
        <v>0</v>
      </c>
      <c r="P1699" s="11" t="n">
        <v>0</v>
      </c>
      <c r="Q1699" s="22" t="n">
        <f>M1701/H1699</f>
        <v>1</v>
      </c>
    </row>
    <row r="1700" ht="22.5" customHeight="1">
      <c r="A1700" s="77"/>
      <c r="B1700" s="19"/>
      <c r="C1700" s="19"/>
      <c r="D1700" s="19"/>
      <c r="E1700" s="19"/>
      <c r="F1700" s="19"/>
      <c r="G1700" s="44"/>
      <c r="H1700" s="33"/>
      <c r="I1700" s="33"/>
      <c r="J1700" s="12" t="s">
        <v>120</v>
      </c>
      <c r="K1700" s="14" t="n">
        <v>5026</v>
      </c>
      <c r="L1700" s="14" t="n">
        <v>857</v>
      </c>
      <c r="M1700" s="15" t="n">
        <v>27</v>
      </c>
      <c r="N1700" s="11" t="n">
        <v>0.01</v>
      </c>
      <c r="O1700" s="11" t="n">
        <v>0.319</v>
      </c>
      <c r="P1700" s="11" t="n">
        <v>8.6</v>
      </c>
      <c r="Q1700" s="25"/>
    </row>
    <row r="1701" ht="22.5" customHeight="1">
      <c r="A1701" s="77"/>
      <c r="B1701" s="19"/>
      <c r="C1701" s="19"/>
      <c r="D1701" s="19"/>
      <c r="E1701" s="19"/>
      <c r="F1701" s="19"/>
      <c r="G1701" s="45"/>
      <c r="H1701" s="29"/>
      <c r="I1701" s="29"/>
      <c r="J1701" s="12" t="s">
        <v>121</v>
      </c>
      <c r="K1701" s="14" t="n">
        <v>26790</v>
      </c>
      <c r="L1701" s="14" t="n">
        <v>3920</v>
      </c>
      <c r="M1701" s="15" t="n">
        <v>100</v>
      </c>
      <c r="N1701" s="11" t="n">
        <v>0.008</v>
      </c>
      <c r="O1701" s="11" t="n">
        <v>0.317</v>
      </c>
      <c r="P1701" s="11" t="n">
        <v>31.72</v>
      </c>
      <c r="Q1701" s="25"/>
    </row>
    <row r="1702" ht="22.5" customHeight="1">
      <c r="A1702" s="77"/>
      <c r="B1702" s="19"/>
      <c r="C1702" s="12" t="n">
        <v>10842514</v>
      </c>
      <c r="D1702" s="12" t="s">
        <v>44</v>
      </c>
      <c r="E1702" s="12" t="s">
        <v>14</v>
      </c>
      <c r="F1702" s="12" t="s">
        <v>26</v>
      </c>
      <c r="G1702" s="98" t="n">
        <v>0.15</v>
      </c>
      <c r="H1702" s="37" t="n">
        <v>100</v>
      </c>
      <c r="I1702" s="39" t="n">
        <f>G1702*H1702*7</f>
        <v>105</v>
      </c>
      <c r="J1702" s="12" t="s">
        <v>119</v>
      </c>
      <c r="K1702" s="14" t="n">
        <v>12</v>
      </c>
      <c r="L1702" s="14" t="n">
        <v>0</v>
      </c>
      <c r="M1702" s="14" t="n">
        <v>0</v>
      </c>
      <c r="N1702" s="11" t="n">
        <v>0</v>
      </c>
      <c r="O1702" s="11" t="n">
        <v>0</v>
      </c>
      <c r="P1702" s="11" t="n">
        <v>0</v>
      </c>
      <c r="Q1702" s="22" t="n">
        <f>M1704/H1702</f>
        <v>0</v>
      </c>
    </row>
    <row r="1703" ht="22.5" customHeight="1">
      <c r="A1703" s="77"/>
      <c r="B1703" s="19"/>
      <c r="C1703" s="19"/>
      <c r="D1703" s="19"/>
      <c r="E1703" s="19"/>
      <c r="F1703" s="19"/>
      <c r="G1703" s="44"/>
      <c r="H1703" s="33"/>
      <c r="I1703" s="33"/>
      <c r="J1703" s="12" t="s">
        <v>120</v>
      </c>
      <c r="K1703" s="14" t="n">
        <v>78</v>
      </c>
      <c r="L1703" s="14" t="n">
        <v>10</v>
      </c>
      <c r="M1703" s="14" t="n">
        <v>0</v>
      </c>
      <c r="N1703" s="11" t="n">
        <v>0</v>
      </c>
      <c r="O1703" s="11" t="n">
        <v>0</v>
      </c>
      <c r="P1703" s="11" t="n">
        <v>0.05</v>
      </c>
      <c r="Q1703" s="25"/>
      <c r="R1703" s="4" t="s">
        <v>123</v>
      </c>
    </row>
    <row r="1704" ht="22.5" customHeight="1">
      <c r="A1704" s="77"/>
      <c r="B1704" s="19"/>
      <c r="C1704" s="19"/>
      <c r="D1704" s="19"/>
      <c r="E1704" s="19"/>
      <c r="F1704" s="19"/>
      <c r="G1704" s="45"/>
      <c r="H1704" s="29"/>
      <c r="I1704" s="29"/>
      <c r="J1704" s="12" t="s">
        <v>121</v>
      </c>
      <c r="K1704" s="14" t="n">
        <v>231</v>
      </c>
      <c r="L1704" s="14" t="n">
        <v>25</v>
      </c>
      <c r="M1704" s="14" t="n">
        <v>0</v>
      </c>
      <c r="N1704" s="11" t="n">
        <v>0</v>
      </c>
      <c r="O1704" s="11" t="n">
        <v>0</v>
      </c>
      <c r="P1704" s="11" t="n">
        <v>0.1</v>
      </c>
      <c r="Q1704" s="25"/>
    </row>
    <row r="1705" ht="22.5" customHeight="1">
      <c r="A1705" s="77"/>
      <c r="B1705" s="19"/>
      <c r="C1705" s="12" t="n">
        <v>10815258</v>
      </c>
      <c r="D1705" s="12" t="s">
        <v>44</v>
      </c>
      <c r="E1705" s="12" t="s">
        <v>14</v>
      </c>
      <c r="F1705" s="12" t="s">
        <v>15</v>
      </c>
      <c r="G1705" s="98" t="n">
        <v>0.15</v>
      </c>
      <c r="H1705" s="37" t="n">
        <v>100</v>
      </c>
      <c r="I1705" s="39" t="n">
        <f>G1705*H1705*7</f>
        <v>105</v>
      </c>
      <c r="J1705" s="12" t="s">
        <v>119</v>
      </c>
      <c r="K1705" s="14" t="n">
        <v>69</v>
      </c>
      <c r="L1705" s="14" t="n">
        <v>0</v>
      </c>
      <c r="M1705" s="14" t="n">
        <v>0</v>
      </c>
      <c r="N1705" s="11" t="n">
        <v>0</v>
      </c>
      <c r="O1705" s="11" t="n">
        <v>0</v>
      </c>
      <c r="P1705" s="11" t="n">
        <v>0</v>
      </c>
      <c r="Q1705" s="22" t="n">
        <f>M1707/H1705</f>
        <v>0.03</v>
      </c>
    </row>
    <row r="1706" ht="22.5" customHeight="1">
      <c r="A1706" s="77"/>
      <c r="B1706" s="19"/>
      <c r="C1706" s="19"/>
      <c r="D1706" s="19"/>
      <c r="E1706" s="19"/>
      <c r="F1706" s="19"/>
      <c r="G1706" s="44"/>
      <c r="H1706" s="33"/>
      <c r="I1706" s="33"/>
      <c r="J1706" s="12" t="s">
        <v>120</v>
      </c>
      <c r="K1706" s="14" t="n">
        <v>1686</v>
      </c>
      <c r="L1706" s="14" t="n">
        <v>20</v>
      </c>
      <c r="M1706" s="14" t="n">
        <v>1</v>
      </c>
      <c r="N1706" s="11" t="n">
        <v>0.011</v>
      </c>
      <c r="O1706" s="11" t="n">
        <v>0.21</v>
      </c>
      <c r="P1706" s="11" t="n">
        <v>0.21</v>
      </c>
      <c r="Q1706" s="25"/>
    </row>
    <row r="1707" ht="22.5" customHeight="1">
      <c r="A1707" s="77"/>
      <c r="B1707" s="19"/>
      <c r="C1707" s="19"/>
      <c r="D1707" s="19"/>
      <c r="E1707" s="19"/>
      <c r="F1707" s="19"/>
      <c r="G1707" s="45"/>
      <c r="H1707" s="29"/>
      <c r="I1707" s="29"/>
      <c r="J1707" s="12" t="s">
        <v>121</v>
      </c>
      <c r="K1707" s="14" t="n">
        <v>6943</v>
      </c>
      <c r="L1707" s="14" t="n">
        <v>60</v>
      </c>
      <c r="M1707" s="14" t="n">
        <v>3</v>
      </c>
      <c r="N1707" s="11" t="n">
        <v>0.011</v>
      </c>
      <c r="O1707" s="11" t="n">
        <v>0.21</v>
      </c>
      <c r="P1707" s="11" t="n">
        <v>0.63</v>
      </c>
      <c r="Q1707" s="25"/>
    </row>
    <row r="1708" ht="22.5" customHeight="1">
      <c r="A1708" s="77"/>
      <c r="B1708" s="19"/>
      <c r="C1708" s="12" t="n">
        <v>91535229</v>
      </c>
      <c r="D1708" s="12" t="s">
        <v>28</v>
      </c>
      <c r="E1708" s="12" t="s">
        <v>39</v>
      </c>
      <c r="F1708" s="12" t="s">
        <v>15</v>
      </c>
      <c r="G1708" s="98" t="n">
        <v>0.02</v>
      </c>
      <c r="H1708" s="37" t="n">
        <v>500</v>
      </c>
      <c r="I1708" s="39" t="n">
        <f>G1708*H1708*7</f>
        <v>70</v>
      </c>
      <c r="J1708" s="12" t="s">
        <v>119</v>
      </c>
      <c r="K1708" s="14" t="n">
        <v>38</v>
      </c>
      <c r="L1708" s="14" t="n">
        <v>21</v>
      </c>
      <c r="M1708" s="14" t="n">
        <v>0</v>
      </c>
      <c r="N1708" s="11" t="n">
        <v>0</v>
      </c>
      <c r="O1708" s="11" t="n">
        <v>0</v>
      </c>
      <c r="P1708" s="11" t="n">
        <v>0</v>
      </c>
      <c r="Q1708" s="22" t="n">
        <f>M1710/H1708</f>
        <v>0.044</v>
      </c>
    </row>
    <row r="1709" ht="22.5" customHeight="1">
      <c r="A1709" s="77"/>
      <c r="B1709" s="19"/>
      <c r="C1709" s="19"/>
      <c r="D1709" s="19"/>
      <c r="E1709" s="19"/>
      <c r="F1709" s="19"/>
      <c r="G1709" s="44"/>
      <c r="H1709" s="33"/>
      <c r="I1709" s="33"/>
      <c r="J1709" s="12" t="s">
        <v>120</v>
      </c>
      <c r="K1709" s="14" t="n">
        <v>1766</v>
      </c>
      <c r="L1709" s="14" t="n">
        <v>605</v>
      </c>
      <c r="M1709" s="14" t="n">
        <v>11</v>
      </c>
      <c r="N1709" s="11" t="n">
        <v>0.001</v>
      </c>
      <c r="O1709" s="11" t="n">
        <v>0.04</v>
      </c>
      <c r="P1709" s="11" t="n">
        <v>0.44</v>
      </c>
      <c r="Q1709" s="25"/>
    </row>
    <row r="1710" ht="22.5" customHeight="1">
      <c r="A1710" s="77"/>
      <c r="B1710" s="19"/>
      <c r="C1710" s="19"/>
      <c r="D1710" s="19"/>
      <c r="E1710" s="19"/>
      <c r="F1710" s="19"/>
      <c r="G1710" s="45"/>
      <c r="H1710" s="29"/>
      <c r="I1710" s="29"/>
      <c r="J1710" s="12" t="s">
        <v>121</v>
      </c>
      <c r="K1710" s="14" t="n">
        <v>3598</v>
      </c>
      <c r="L1710" s="14" t="n">
        <v>1187</v>
      </c>
      <c r="M1710" s="14" t="n">
        <v>22</v>
      </c>
      <c r="N1710" s="11" t="n">
        <v>0.001</v>
      </c>
      <c r="O1710" s="11" t="n">
        <v>0.04</v>
      </c>
      <c r="P1710" s="11" t="n">
        <v>0.88</v>
      </c>
      <c r="Q1710" s="25"/>
    </row>
    <row r="1711" ht="22.5" customHeight="1">
      <c r="A1711" s="77"/>
      <c r="B1711" s="19"/>
      <c r="C1711" s="12" t="n">
        <v>91535331</v>
      </c>
      <c r="D1711" s="12" t="s">
        <v>28</v>
      </c>
      <c r="E1711" s="12" t="s">
        <v>29</v>
      </c>
      <c r="F1711" s="12" t="s">
        <v>15</v>
      </c>
      <c r="G1711" s="98" t="n">
        <v>0.02</v>
      </c>
      <c r="H1711" s="37" t="n">
        <v>750</v>
      </c>
      <c r="I1711" s="39" t="n">
        <f>G1711*H1711*7</f>
        <v>105</v>
      </c>
      <c r="J1711" s="12" t="s">
        <v>119</v>
      </c>
      <c r="K1711" s="14" t="n">
        <v>71</v>
      </c>
      <c r="L1711" s="14" t="n">
        <v>34</v>
      </c>
      <c r="M1711" s="14" t="n">
        <v>0</v>
      </c>
      <c r="N1711" s="11" t="n">
        <v>0</v>
      </c>
      <c r="O1711" s="11" t="n">
        <v>0</v>
      </c>
      <c r="P1711" s="11" t="n">
        <v>0</v>
      </c>
      <c r="Q1711" s="22" t="n">
        <f>M1713/H1711</f>
        <v>0.0253333333333333</v>
      </c>
    </row>
    <row r="1712" ht="22.5" customHeight="1">
      <c r="A1712" s="77"/>
      <c r="B1712" s="19"/>
      <c r="C1712" s="19"/>
      <c r="D1712" s="19"/>
      <c r="E1712" s="19"/>
      <c r="F1712" s="19"/>
      <c r="G1712" s="44"/>
      <c r="H1712" s="33"/>
      <c r="I1712" s="33"/>
      <c r="J1712" s="12" t="s">
        <v>120</v>
      </c>
      <c r="K1712" s="14" t="n">
        <v>1443</v>
      </c>
      <c r="L1712" s="14" t="n">
        <v>574</v>
      </c>
      <c r="M1712" s="14" t="n">
        <v>10</v>
      </c>
      <c r="N1712" s="11" t="n">
        <v>0.001</v>
      </c>
      <c r="O1712" s="11" t="n">
        <v>0.04</v>
      </c>
      <c r="P1712" s="11" t="n">
        <v>0.4</v>
      </c>
      <c r="Q1712" s="25"/>
    </row>
    <row r="1713" ht="22.5" customHeight="1">
      <c r="A1713" s="77"/>
      <c r="B1713" s="19"/>
      <c r="C1713" s="19"/>
      <c r="D1713" s="19"/>
      <c r="E1713" s="19"/>
      <c r="F1713" s="19"/>
      <c r="G1713" s="45"/>
      <c r="H1713" s="29"/>
      <c r="I1713" s="29"/>
      <c r="J1713" s="12" t="s">
        <v>121</v>
      </c>
      <c r="K1713" s="14" t="n">
        <v>3369</v>
      </c>
      <c r="L1713" s="14" t="n">
        <v>1291</v>
      </c>
      <c r="M1713" s="15" t="n">
        <v>19</v>
      </c>
      <c r="N1713" s="11" t="n">
        <v>0.001</v>
      </c>
      <c r="O1713" s="11" t="n">
        <v>0.04</v>
      </c>
      <c r="P1713" s="11" t="n">
        <v>0.76</v>
      </c>
      <c r="Q1713" s="25"/>
    </row>
    <row r="1714" ht="22.5" customHeight="1">
      <c r="A1714" s="77"/>
      <c r="B1714" s="19"/>
      <c r="C1714" s="12" t="n">
        <v>11324493</v>
      </c>
      <c r="D1714" s="12" t="s">
        <v>28</v>
      </c>
      <c r="E1714" s="12" t="s">
        <v>17</v>
      </c>
      <c r="F1714" s="12" t="s">
        <v>15</v>
      </c>
      <c r="G1714" s="98" t="n">
        <v>0.28</v>
      </c>
      <c r="H1714" s="37" t="n">
        <v>100</v>
      </c>
      <c r="I1714" s="39" t="n">
        <f>G1714*H1714*7</f>
        <v>196</v>
      </c>
      <c r="J1714" s="12" t="s">
        <v>119</v>
      </c>
      <c r="K1714" s="14" t="n">
        <v>18</v>
      </c>
      <c r="L1714" s="14" t="n">
        <v>7</v>
      </c>
      <c r="M1714" s="14" t="n">
        <v>1</v>
      </c>
      <c r="N1714" s="11" t="n">
        <v>0.043</v>
      </c>
      <c r="O1714" s="11" t="n">
        <v>0.3</v>
      </c>
      <c r="P1714" s="11" t="n">
        <v>0.3</v>
      </c>
      <c r="Q1714" s="22" t="n">
        <f>M1716/H1714</f>
        <v>0.04</v>
      </c>
    </row>
    <row r="1715" ht="22.5" customHeight="1">
      <c r="A1715" s="77"/>
      <c r="B1715" s="19"/>
      <c r="C1715" s="19"/>
      <c r="D1715" s="19"/>
      <c r="E1715" s="19"/>
      <c r="F1715" s="19"/>
      <c r="G1715" s="44"/>
      <c r="H1715" s="33"/>
      <c r="I1715" s="33"/>
      <c r="J1715" s="12" t="s">
        <v>120</v>
      </c>
      <c r="K1715" s="14" t="n">
        <v>242</v>
      </c>
      <c r="L1715" s="14" t="n">
        <v>95</v>
      </c>
      <c r="M1715" s="14" t="n">
        <v>1</v>
      </c>
      <c r="N1715" s="11" t="n">
        <v>0.003</v>
      </c>
      <c r="O1715" s="11" t="n">
        <v>0.3</v>
      </c>
      <c r="P1715" s="11" t="n">
        <v>0.3</v>
      </c>
      <c r="Q1715" s="25"/>
    </row>
    <row r="1716" ht="22.5" customHeight="1">
      <c r="A1716" s="77"/>
      <c r="B1716" s="19"/>
      <c r="C1716" s="19"/>
      <c r="D1716" s="19"/>
      <c r="E1716" s="19"/>
      <c r="F1716" s="19"/>
      <c r="G1716" s="45"/>
      <c r="H1716" s="29"/>
      <c r="I1716" s="29"/>
      <c r="J1716" s="12" t="s">
        <v>121</v>
      </c>
      <c r="K1716" s="14" t="n">
        <v>573</v>
      </c>
      <c r="L1716" s="14" t="n">
        <v>206</v>
      </c>
      <c r="M1716" s="14" t="n">
        <v>4</v>
      </c>
      <c r="N1716" s="11" t="n">
        <v>0.006</v>
      </c>
      <c r="O1716" s="11" t="n">
        <v>0.3</v>
      </c>
      <c r="P1716" s="11" t="n">
        <v>1.2</v>
      </c>
      <c r="Q1716" s="25"/>
    </row>
    <row r="1717" ht="22.5" customHeight="1">
      <c r="A1717" s="77"/>
      <c r="B1717" s="19"/>
      <c r="C1717" s="12" t="n">
        <v>10298628</v>
      </c>
      <c r="D1717" s="12" t="s">
        <v>45</v>
      </c>
      <c r="E1717" s="12" t="s">
        <v>14</v>
      </c>
      <c r="F1717" s="12" t="s">
        <v>26</v>
      </c>
      <c r="G1717" s="98" t="n">
        <v>0.15</v>
      </c>
      <c r="H1717" s="37" t="n">
        <v>100</v>
      </c>
      <c r="I1717" s="39" t="n">
        <f>G1717*H1717*7</f>
        <v>105</v>
      </c>
      <c r="J1717" s="12" t="s">
        <v>119</v>
      </c>
      <c r="K1717" s="14" t="n">
        <v>13860</v>
      </c>
      <c r="L1717" s="14" t="n">
        <v>38</v>
      </c>
      <c r="M1717" s="14" t="n">
        <v>4</v>
      </c>
      <c r="N1717" s="11" t="n">
        <v>0.03</v>
      </c>
      <c r="O1717" s="11" t="n">
        <v>0.33</v>
      </c>
      <c r="P1717" s="11" t="n">
        <v>1.31</v>
      </c>
      <c r="Q1717" s="22" t="n">
        <f>M1719/H1717</f>
        <v>0.8</v>
      </c>
    </row>
    <row r="1718" ht="22.5" customHeight="1">
      <c r="A1718" s="77"/>
      <c r="B1718" s="19"/>
      <c r="C1718" s="19"/>
      <c r="D1718" s="19"/>
      <c r="E1718" s="19"/>
      <c r="F1718" s="19"/>
      <c r="G1718" s="44"/>
      <c r="H1718" s="33"/>
      <c r="I1718" s="33"/>
      <c r="J1718" s="12" t="s">
        <v>120</v>
      </c>
      <c r="K1718" s="14" t="n">
        <v>75865</v>
      </c>
      <c r="L1718" s="14" t="n">
        <v>155</v>
      </c>
      <c r="M1718" s="14" t="n">
        <v>25</v>
      </c>
      <c r="N1718" s="11" t="n">
        <v>0.03</v>
      </c>
      <c r="O1718" s="11" t="n">
        <v>0.21</v>
      </c>
      <c r="P1718" s="11" t="n">
        <v>5.35</v>
      </c>
      <c r="Q1718" s="25"/>
    </row>
    <row r="1719" ht="22.5" customHeight="1">
      <c r="A1719" s="77"/>
      <c r="B1719" s="19"/>
      <c r="C1719" s="19"/>
      <c r="D1719" s="19"/>
      <c r="E1719" s="19"/>
      <c r="F1719" s="19"/>
      <c r="G1719" s="45"/>
      <c r="H1719" s="29"/>
      <c r="I1719" s="29"/>
      <c r="J1719" s="12" t="s">
        <v>121</v>
      </c>
      <c r="K1719" s="14" t="n">
        <v>325772</v>
      </c>
      <c r="L1719" s="14" t="n">
        <v>795</v>
      </c>
      <c r="M1719" s="15" t="n">
        <v>80</v>
      </c>
      <c r="N1719" s="11" t="n">
        <v>0.03</v>
      </c>
      <c r="O1719" s="11" t="n">
        <v>0.29</v>
      </c>
      <c r="P1719" s="11" t="n">
        <v>23.1</v>
      </c>
      <c r="Q1719" s="25"/>
    </row>
    <row r="1720" ht="22.5" customHeight="1">
      <c r="A1720" s="77"/>
      <c r="B1720" s="19"/>
      <c r="C1720" s="12" t="n">
        <v>11655595</v>
      </c>
      <c r="D1720" s="12" t="s">
        <v>46</v>
      </c>
      <c r="E1720" s="12" t="s">
        <v>14</v>
      </c>
      <c r="F1720" s="12" t="s">
        <v>26</v>
      </c>
      <c r="G1720" s="98" t="n">
        <v>0.4</v>
      </c>
      <c r="H1720" s="37" t="n">
        <v>100</v>
      </c>
      <c r="I1720" s="39" t="n">
        <f>G1720*H1720*7</f>
        <v>280</v>
      </c>
      <c r="J1720" s="12" t="s">
        <v>119</v>
      </c>
      <c r="K1720" s="14" t="n">
        <v>151</v>
      </c>
      <c r="L1720" s="14" t="n">
        <v>3</v>
      </c>
      <c r="M1720" s="14" t="n">
        <v>0</v>
      </c>
      <c r="N1720" s="11" t="n">
        <v>0</v>
      </c>
      <c r="O1720" s="11" t="n">
        <v>0</v>
      </c>
      <c r="P1720" s="11" t="n">
        <v>0</v>
      </c>
      <c r="Q1720" s="22" t="n">
        <f>M1722/H1720</f>
        <v>0</v>
      </c>
    </row>
    <row r="1721" ht="22.5" customHeight="1">
      <c r="A1721" s="77"/>
      <c r="B1721" s="19"/>
      <c r="C1721" s="19"/>
      <c r="D1721" s="19"/>
      <c r="E1721" s="19"/>
      <c r="F1721" s="19"/>
      <c r="G1721" s="44"/>
      <c r="H1721" s="33"/>
      <c r="I1721" s="33"/>
      <c r="J1721" s="12" t="s">
        <v>120</v>
      </c>
      <c r="K1721" s="14" t="n">
        <v>540</v>
      </c>
      <c r="L1721" s="14" t="n">
        <v>17</v>
      </c>
      <c r="M1721" s="14" t="n">
        <v>0</v>
      </c>
      <c r="N1721" s="11" t="n">
        <v>0</v>
      </c>
      <c r="O1721" s="11" t="n">
        <v>0</v>
      </c>
      <c r="P1721" s="11" t="n">
        <v>0</v>
      </c>
      <c r="Q1721" s="25"/>
      <c r="R1721" s="4" t="s">
        <v>124</v>
      </c>
    </row>
    <row r="1722" ht="22.5" customHeight="1">
      <c r="A1722" s="77"/>
      <c r="B1722" s="19"/>
      <c r="C1722" s="19"/>
      <c r="D1722" s="19"/>
      <c r="E1722" s="19"/>
      <c r="F1722" s="19"/>
      <c r="G1722" s="45"/>
      <c r="H1722" s="29"/>
      <c r="I1722" s="29"/>
      <c r="J1722" s="12" t="s">
        <v>121</v>
      </c>
      <c r="K1722" s="14" t="n">
        <v>2345</v>
      </c>
      <c r="L1722" s="14" t="n">
        <v>34</v>
      </c>
      <c r="M1722" s="14" t="n">
        <v>0</v>
      </c>
      <c r="N1722" s="11" t="n">
        <v>0</v>
      </c>
      <c r="O1722" s="11" t="n">
        <v>0</v>
      </c>
      <c r="P1722" s="11" t="n">
        <v>0.07</v>
      </c>
      <c r="Q1722" s="25"/>
    </row>
    <row r="1723" ht="22.5" customHeight="1">
      <c r="A1723" s="77"/>
      <c r="B1723" s="19"/>
      <c r="C1723" s="12" t="n">
        <v>11655596</v>
      </c>
      <c r="D1723" s="12" t="s">
        <v>46</v>
      </c>
      <c r="E1723" s="12" t="s">
        <v>14</v>
      </c>
      <c r="F1723" s="12" t="s">
        <v>12</v>
      </c>
      <c r="G1723" s="98" t="n">
        <v>0.3</v>
      </c>
      <c r="H1723" s="37" t="n">
        <v>50</v>
      </c>
      <c r="I1723" s="39" t="n">
        <f>G1723*H1723*7</f>
        <v>105</v>
      </c>
      <c r="J1723" s="12" t="s">
        <v>119</v>
      </c>
      <c r="K1723" s="14" t="n">
        <v>5</v>
      </c>
      <c r="L1723" s="14" t="n">
        <v>0</v>
      </c>
      <c r="M1723" s="14" t="n">
        <v>0</v>
      </c>
      <c r="N1723" s="11" t="n">
        <v>0</v>
      </c>
      <c r="O1723" s="11" t="n">
        <v>0</v>
      </c>
      <c r="P1723" s="11" t="n">
        <v>0</v>
      </c>
      <c r="Q1723" s="22" t="n">
        <f>M1725/H1723</f>
        <v>0</v>
      </c>
    </row>
    <row r="1724" ht="22.5" customHeight="1">
      <c r="A1724" s="77"/>
      <c r="B1724" s="19"/>
      <c r="C1724" s="19"/>
      <c r="D1724" s="19"/>
      <c r="E1724" s="19"/>
      <c r="F1724" s="19"/>
      <c r="G1724" s="44"/>
      <c r="H1724" s="33"/>
      <c r="I1724" s="33"/>
      <c r="J1724" s="12" t="s">
        <v>120</v>
      </c>
      <c r="K1724" s="14" t="n">
        <v>129</v>
      </c>
      <c r="L1724" s="14" t="n">
        <v>0</v>
      </c>
      <c r="M1724" s="14" t="n">
        <v>0</v>
      </c>
      <c r="N1724" s="11" t="n">
        <v>0</v>
      </c>
      <c r="O1724" s="11" t="n">
        <v>0</v>
      </c>
      <c r="P1724" s="11" t="n">
        <v>0</v>
      </c>
      <c r="Q1724" s="25"/>
      <c r="R1724" s="4" t="s">
        <v>125</v>
      </c>
    </row>
    <row r="1725" ht="22.5" customHeight="1">
      <c r="A1725" s="77"/>
      <c r="B1725" s="19"/>
      <c r="C1725" s="19"/>
      <c r="D1725" s="19"/>
      <c r="E1725" s="19"/>
      <c r="F1725" s="19"/>
      <c r="G1725" s="45"/>
      <c r="H1725" s="29"/>
      <c r="I1725" s="29"/>
      <c r="J1725" s="12" t="s">
        <v>121</v>
      </c>
      <c r="K1725" s="14" t="n">
        <v>731</v>
      </c>
      <c r="L1725" s="14" t="n">
        <v>1</v>
      </c>
      <c r="M1725" s="14" t="n">
        <v>0</v>
      </c>
      <c r="N1725" s="11" t="n">
        <v>0.002</v>
      </c>
      <c r="O1725" s="11" t="n">
        <v>0</v>
      </c>
      <c r="P1725" s="11" t="n">
        <v>0.0019</v>
      </c>
      <c r="Q1725" s="25"/>
    </row>
    <row r="1726" ht="22.5" customHeight="1">
      <c r="A1726" s="77"/>
      <c r="B1726" s="19"/>
      <c r="C1726" s="12" t="n">
        <v>11690183</v>
      </c>
      <c r="D1726" s="12" t="s">
        <v>41</v>
      </c>
      <c r="E1726" s="12" t="s">
        <v>14</v>
      </c>
      <c r="F1726" s="12" t="s">
        <v>15</v>
      </c>
      <c r="G1726" s="98" t="n">
        <v>0.1</v>
      </c>
      <c r="H1726" s="37" t="n">
        <v>100</v>
      </c>
      <c r="I1726" s="39" t="n">
        <f>G1726*H1726*7</f>
        <v>70</v>
      </c>
      <c r="J1726" s="12" t="s">
        <v>119</v>
      </c>
      <c r="K1726" s="14" t="n">
        <v>14</v>
      </c>
      <c r="L1726" s="14" t="n">
        <v>0</v>
      </c>
      <c r="M1726" s="14" t="n">
        <v>0</v>
      </c>
      <c r="N1726" s="11" t="n">
        <v>0</v>
      </c>
      <c r="O1726" s="11" t="n">
        <v>0</v>
      </c>
      <c r="P1726" s="11" t="n">
        <v>0</v>
      </c>
      <c r="Q1726" s="22" t="n">
        <f>M1728/H1726</f>
        <v>0.51</v>
      </c>
    </row>
    <row r="1727" ht="22.5" customHeight="1">
      <c r="A1727" s="77"/>
      <c r="B1727" s="19"/>
      <c r="C1727" s="19"/>
      <c r="D1727" s="19"/>
      <c r="E1727" s="19"/>
      <c r="F1727" s="19"/>
      <c r="G1727" s="44"/>
      <c r="H1727" s="33"/>
      <c r="I1727" s="33"/>
      <c r="J1727" s="12" t="s">
        <v>120</v>
      </c>
      <c r="K1727" s="14" t="n">
        <v>1503</v>
      </c>
      <c r="L1727" s="14" t="n">
        <v>347</v>
      </c>
      <c r="M1727" s="15" t="n">
        <v>11</v>
      </c>
      <c r="N1727" s="11" t="n">
        <v>0.006</v>
      </c>
      <c r="O1727" s="11" t="n">
        <v>0.2</v>
      </c>
      <c r="P1727" s="11" t="n">
        <v>2.2</v>
      </c>
      <c r="Q1727" s="25"/>
    </row>
    <row r="1728" ht="22.5" customHeight="1">
      <c r="A1728" s="77"/>
      <c r="B1728" s="19"/>
      <c r="C1728" s="19"/>
      <c r="D1728" s="19"/>
      <c r="E1728" s="19"/>
      <c r="F1728" s="19"/>
      <c r="G1728" s="45"/>
      <c r="H1728" s="29"/>
      <c r="I1728" s="29"/>
      <c r="J1728" s="12" t="s">
        <v>121</v>
      </c>
      <c r="K1728" s="14" t="n">
        <v>14284</v>
      </c>
      <c r="L1728" s="14" t="n">
        <v>4253</v>
      </c>
      <c r="M1728" s="15" t="n">
        <v>51</v>
      </c>
      <c r="N1728" s="11" t="n">
        <v>0.002</v>
      </c>
      <c r="O1728" s="11" t="n">
        <v>0.2</v>
      </c>
      <c r="P1728" s="11" t="n">
        <v>10.2</v>
      </c>
      <c r="Q1728" s="25"/>
    </row>
    <row r="1729" ht="22.5" customHeight="1">
      <c r="A1729" s="77"/>
      <c r="B1729" s="19"/>
      <c r="C1729" s="12" t="n">
        <v>11763482</v>
      </c>
      <c r="D1729" s="12" t="s">
        <v>46</v>
      </c>
      <c r="E1729" s="12" t="s">
        <v>14</v>
      </c>
      <c r="F1729" s="12" t="s">
        <v>12</v>
      </c>
      <c r="G1729" s="98" t="n">
        <v>0.4</v>
      </c>
      <c r="H1729" s="37" t="n">
        <v>100</v>
      </c>
      <c r="I1729" s="39" t="n">
        <f>G1729*H1729*7</f>
        <v>280</v>
      </c>
      <c r="J1729" s="12" t="s">
        <v>119</v>
      </c>
      <c r="K1729" s="14" t="n">
        <v>42</v>
      </c>
      <c r="L1729" s="14" t="n">
        <v>16</v>
      </c>
      <c r="M1729" s="14" t="n">
        <v>0</v>
      </c>
      <c r="N1729" s="11" t="n">
        <v>0.002</v>
      </c>
      <c r="O1729" s="11" t="n">
        <v>0</v>
      </c>
      <c r="P1729" s="11" t="n">
        <v>0.0241</v>
      </c>
      <c r="Q1729" s="22" t="n">
        <f>M1731/H1729</f>
        <v>0</v>
      </c>
    </row>
    <row r="1730" ht="22.5" customHeight="1">
      <c r="A1730" s="77"/>
      <c r="B1730" s="19"/>
      <c r="C1730" s="19"/>
      <c r="D1730" s="19"/>
      <c r="E1730" s="19"/>
      <c r="F1730" s="19"/>
      <c r="G1730" s="44"/>
      <c r="H1730" s="33"/>
      <c r="I1730" s="33"/>
      <c r="J1730" s="12" t="s">
        <v>120</v>
      </c>
      <c r="K1730" s="14" t="n">
        <v>113</v>
      </c>
      <c r="L1730" s="14" t="n">
        <v>46</v>
      </c>
      <c r="M1730" s="14" t="n">
        <v>0</v>
      </c>
      <c r="N1730" s="11" t="n">
        <v>0.002</v>
      </c>
      <c r="O1730" s="11" t="n">
        <v>0</v>
      </c>
      <c r="P1730" s="11" t="n">
        <v>0.0698</v>
      </c>
      <c r="Q1730" s="25"/>
      <c r="R1730" s="4" t="s">
        <v>126</v>
      </c>
    </row>
    <row r="1731" ht="22.5" customHeight="1">
      <c r="A1731" s="77"/>
      <c r="B1731" s="19"/>
      <c r="C1731" s="19"/>
      <c r="D1731" s="19"/>
      <c r="E1731" s="19"/>
      <c r="F1731" s="19"/>
      <c r="G1731" s="45"/>
      <c r="H1731" s="29"/>
      <c r="I1731" s="29"/>
      <c r="J1731" s="12" t="s">
        <v>121</v>
      </c>
      <c r="K1731" s="14" t="n">
        <v>304</v>
      </c>
      <c r="L1731" s="14" t="n">
        <v>105</v>
      </c>
      <c r="M1731" s="14" t="n">
        <v>0</v>
      </c>
      <c r="N1731" s="11" t="n">
        <v>0.002</v>
      </c>
      <c r="O1731" s="11" t="n">
        <v>0</v>
      </c>
      <c r="P1731" s="11" t="n">
        <v>0.1888</v>
      </c>
      <c r="Q1731" s="25"/>
    </row>
    <row r="1732" ht="22.5" customHeight="1">
      <c r="A1732" s="77"/>
      <c r="B1732" s="75" t="s">
        <v>127</v>
      </c>
      <c r="C1732" s="12" t="n">
        <v>5464039</v>
      </c>
      <c r="D1732" s="12" t="s">
        <v>28</v>
      </c>
      <c r="E1732" s="12" t="s">
        <v>47</v>
      </c>
      <c r="F1732" s="12" t="s">
        <v>15</v>
      </c>
      <c r="G1732" s="23" t="n">
        <v>0.28</v>
      </c>
      <c r="H1732" s="12" t="n">
        <v>1500</v>
      </c>
      <c r="I1732" s="20" t="n">
        <f>G1732*H1732*7</f>
        <v>2940</v>
      </c>
      <c r="J1732" s="12" t="s">
        <v>119</v>
      </c>
      <c r="K1732" s="14" t="n">
        <v>14568</v>
      </c>
      <c r="L1732" s="14" t="n">
        <v>2474</v>
      </c>
      <c r="M1732" s="14" t="n">
        <v>68</v>
      </c>
      <c r="N1732" s="11" t="n">
        <v>0.008</v>
      </c>
      <c r="O1732" s="11" t="n">
        <v>0.302</v>
      </c>
      <c r="P1732" s="11" t="n">
        <v>20.544</v>
      </c>
      <c r="Q1732" s="22" t="n">
        <f>M1734/H1732</f>
        <v>1</v>
      </c>
    </row>
    <row r="1733" ht="22.5" customHeight="1">
      <c r="A1733" s="77"/>
      <c r="B1733" s="33"/>
      <c r="C1733" s="12"/>
      <c r="D1733" s="19"/>
      <c r="E1733" s="19"/>
      <c r="F1733" s="19"/>
      <c r="G1733" s="28"/>
      <c r="H1733" s="19"/>
      <c r="I1733" s="19"/>
      <c r="J1733" s="12" t="s">
        <v>120</v>
      </c>
      <c r="K1733" s="14" t="n">
        <v>169747</v>
      </c>
      <c r="L1733" s="14" t="n">
        <v>32552</v>
      </c>
      <c r="M1733" s="14" t="n">
        <v>701</v>
      </c>
      <c r="N1733" s="11" t="n">
        <v>0.006</v>
      </c>
      <c r="O1733" s="11" t="n">
        <v>0.294</v>
      </c>
      <c r="P1733" s="17" t="n">
        <v>205.902</v>
      </c>
      <c r="Q1733" s="25"/>
    </row>
    <row r="1734" ht="22.5" customHeight="1">
      <c r="A1734" s="77"/>
      <c r="B1734" s="33"/>
      <c r="C1734" s="12"/>
      <c r="D1734" s="19"/>
      <c r="E1734" s="19"/>
      <c r="F1734" s="19"/>
      <c r="G1734" s="28"/>
      <c r="H1734" s="19"/>
      <c r="I1734" s="19"/>
      <c r="J1734" s="12" t="s">
        <v>121</v>
      </c>
      <c r="K1734" s="14" t="n">
        <v>393506</v>
      </c>
      <c r="L1734" s="14" t="n">
        <v>80192</v>
      </c>
      <c r="M1734" s="14" t="n">
        <v>1500</v>
      </c>
      <c r="N1734" s="11" t="n">
        <v>0.006</v>
      </c>
      <c r="O1734" s="11" t="n">
        <v>0.296</v>
      </c>
      <c r="P1734" s="11" t="n">
        <v>443.891</v>
      </c>
      <c r="Q1734" s="25"/>
    </row>
    <row r="1735" ht="22.5" customHeight="1">
      <c r="A1735" s="77"/>
      <c r="B1735" s="33"/>
      <c r="C1735" s="12" t="n">
        <v>8057746</v>
      </c>
      <c r="D1735" s="12" t="s">
        <v>28</v>
      </c>
      <c r="E1735" s="12" t="s">
        <v>47</v>
      </c>
      <c r="F1735" s="12" t="s">
        <v>15</v>
      </c>
      <c r="G1735" s="23" t="n">
        <v>0.32</v>
      </c>
      <c r="H1735" s="12" t="n">
        <v>300</v>
      </c>
      <c r="I1735" s="20" t="n">
        <f>G1735*H1735*7</f>
        <v>672</v>
      </c>
      <c r="J1735" s="12" t="s">
        <v>119</v>
      </c>
      <c r="K1735" s="14" t="n">
        <v>0</v>
      </c>
      <c r="L1735" s="14" t="n">
        <v>0</v>
      </c>
      <c r="M1735" s="14" t="n">
        <v>0</v>
      </c>
      <c r="N1735" s="11" t="n">
        <v>0</v>
      </c>
      <c r="O1735" s="11" t="n">
        <v>0</v>
      </c>
      <c r="P1735" s="11" t="n">
        <v>0</v>
      </c>
      <c r="Q1735" s="22" t="n">
        <f>M1737/H1735</f>
        <v>0</v>
      </c>
    </row>
    <row r="1736" ht="22.5" customHeight="1">
      <c r="A1736" s="77"/>
      <c r="B1736" s="33"/>
      <c r="C1736" s="12"/>
      <c r="D1736" s="19"/>
      <c r="E1736" s="19"/>
      <c r="F1736" s="19"/>
      <c r="G1736" s="28"/>
      <c r="H1736" s="19"/>
      <c r="I1736" s="19"/>
      <c r="J1736" s="12" t="s">
        <v>120</v>
      </c>
      <c r="K1736" s="14" t="n">
        <v>0</v>
      </c>
      <c r="L1736" s="14" t="n">
        <v>0</v>
      </c>
      <c r="M1736" s="14" t="n">
        <v>0</v>
      </c>
      <c r="N1736" s="11" t="n">
        <v>0</v>
      </c>
      <c r="O1736" s="11" t="n">
        <v>0</v>
      </c>
      <c r="P1736" s="11" t="n">
        <v>0</v>
      </c>
      <c r="Q1736" s="25"/>
    </row>
    <row r="1737" ht="22.5" customHeight="1">
      <c r="A1737" s="77"/>
      <c r="B1737" s="33"/>
      <c r="C1737" s="12"/>
      <c r="D1737" s="19"/>
      <c r="E1737" s="19"/>
      <c r="F1737" s="19"/>
      <c r="G1737" s="28"/>
      <c r="H1737" s="19"/>
      <c r="I1737" s="19"/>
      <c r="J1737" s="12" t="s">
        <v>121</v>
      </c>
      <c r="K1737" s="14" t="n">
        <v>0</v>
      </c>
      <c r="L1737" s="14" t="n">
        <v>0</v>
      </c>
      <c r="M1737" s="14" t="n">
        <v>0</v>
      </c>
      <c r="N1737" s="11" t="n">
        <v>0</v>
      </c>
      <c r="O1737" s="11" t="n">
        <v>0</v>
      </c>
      <c r="P1737" s="11" t="n">
        <v>0</v>
      </c>
      <c r="Q1737" s="25"/>
    </row>
    <row r="1738" ht="22.5" customHeight="1">
      <c r="A1738" s="77"/>
      <c r="B1738" s="33"/>
      <c r="C1738" s="12" t="n">
        <v>91399821</v>
      </c>
      <c r="D1738" s="12" t="s">
        <v>43</v>
      </c>
      <c r="E1738" s="12" t="s">
        <v>14</v>
      </c>
      <c r="F1738" s="12" t="s">
        <v>26</v>
      </c>
      <c r="G1738" s="23" t="n">
        <v>0.1</v>
      </c>
      <c r="H1738" s="12" t="n">
        <v>500</v>
      </c>
      <c r="I1738" s="20" t="n">
        <f>G1738*H1738*7</f>
        <v>350</v>
      </c>
      <c r="J1738" s="12" t="s">
        <v>119</v>
      </c>
      <c r="K1738" s="14" t="n">
        <v>92141</v>
      </c>
      <c r="L1738" s="14" t="n">
        <v>870</v>
      </c>
      <c r="M1738" s="14" t="n">
        <v>12</v>
      </c>
      <c r="N1738" s="11" t="n">
        <v>0</v>
      </c>
      <c r="O1738" s="11" t="n">
        <v>0.33</v>
      </c>
      <c r="P1738" s="11" t="n">
        <v>3.99</v>
      </c>
      <c r="Q1738" s="22" t="n">
        <f>M1740/H1738</f>
        <v>0.988</v>
      </c>
    </row>
    <row r="1739" ht="22.5" customHeight="1">
      <c r="A1739" s="77"/>
      <c r="B1739" s="33"/>
      <c r="C1739" s="12"/>
      <c r="D1739" s="19"/>
      <c r="E1739" s="19"/>
      <c r="F1739" s="19"/>
      <c r="G1739" s="28"/>
      <c r="H1739" s="19"/>
      <c r="I1739" s="19"/>
      <c r="J1739" s="12" t="s">
        <v>120</v>
      </c>
      <c r="K1739" s="14" t="n">
        <v>20076</v>
      </c>
      <c r="L1739" s="14" t="n">
        <v>4381</v>
      </c>
      <c r="M1739" s="14" t="n">
        <v>323</v>
      </c>
      <c r="N1739" s="11" t="n">
        <v>0.01</v>
      </c>
      <c r="O1739" s="11" t="n">
        <v>0.07</v>
      </c>
      <c r="P1739" s="11" t="n">
        <v>23.38</v>
      </c>
      <c r="Q1739" s="25"/>
    </row>
    <row r="1740" ht="22.5" customHeight="1">
      <c r="A1740" s="77"/>
      <c r="B1740" s="33"/>
      <c r="C1740" s="12"/>
      <c r="D1740" s="19"/>
      <c r="E1740" s="19"/>
      <c r="F1740" s="19"/>
      <c r="G1740" s="28"/>
      <c r="H1740" s="19"/>
      <c r="I1740" s="19"/>
      <c r="J1740" s="12" t="s">
        <v>121</v>
      </c>
      <c r="K1740" s="14" t="n">
        <v>57907</v>
      </c>
      <c r="L1740" s="14" t="n">
        <v>10478</v>
      </c>
      <c r="M1740" s="14" t="n">
        <v>494</v>
      </c>
      <c r="N1740" s="11" t="n">
        <v>0</v>
      </c>
      <c r="O1740" s="11" t="n">
        <v>0.1</v>
      </c>
      <c r="P1740" s="11" t="n">
        <v>49.28</v>
      </c>
      <c r="Q1740" s="25"/>
    </row>
    <row r="1741" ht="22.5" customHeight="1">
      <c r="A1741" s="77"/>
      <c r="B1741" s="33"/>
      <c r="C1741" s="12" t="n">
        <v>8670368</v>
      </c>
      <c r="D1741" s="12" t="s">
        <v>16</v>
      </c>
      <c r="E1741" s="12" t="s">
        <v>11</v>
      </c>
      <c r="F1741" s="12" t="s">
        <v>32</v>
      </c>
      <c r="G1741" s="23" t="n">
        <v>0.12</v>
      </c>
      <c r="H1741" s="12" t="n">
        <v>100</v>
      </c>
      <c r="I1741" s="20" t="n">
        <f>G1741*H1741*7</f>
        <v>84</v>
      </c>
      <c r="J1741" s="12" t="s">
        <v>119</v>
      </c>
      <c r="K1741" s="14" t="n">
        <v>114</v>
      </c>
      <c r="L1741" s="14" t="n">
        <v>19</v>
      </c>
      <c r="M1741" s="14" t="n">
        <v>0</v>
      </c>
      <c r="N1741" s="11" t="n">
        <v>0</v>
      </c>
      <c r="O1741" s="11" t="n">
        <v>0</v>
      </c>
      <c r="P1741" s="11" t="n">
        <v>0.09</v>
      </c>
      <c r="Q1741" s="22" t="n">
        <f>M1743/H1741</f>
        <v>0.04</v>
      </c>
    </row>
    <row r="1742" ht="22.5" customHeight="1">
      <c r="A1742" s="77"/>
      <c r="B1742" s="33"/>
      <c r="C1742" s="12"/>
      <c r="D1742" s="19"/>
      <c r="E1742" s="19"/>
      <c r="F1742" s="19"/>
      <c r="G1742" s="28"/>
      <c r="H1742" s="19"/>
      <c r="I1742" s="19"/>
      <c r="J1742" s="12" t="s">
        <v>120</v>
      </c>
      <c r="K1742" s="14" t="n">
        <v>146</v>
      </c>
      <c r="L1742" s="14" t="n">
        <v>26</v>
      </c>
      <c r="M1742" s="14" t="n">
        <v>0</v>
      </c>
      <c r="N1742" s="11" t="n">
        <v>0</v>
      </c>
      <c r="O1742" s="11" t="n">
        <v>0</v>
      </c>
      <c r="P1742" s="11" t="n">
        <v>0.09</v>
      </c>
      <c r="Q1742" s="25"/>
    </row>
    <row r="1743" ht="22.5" customHeight="1">
      <c r="A1743" s="77"/>
      <c r="B1743" s="33"/>
      <c r="C1743" s="12"/>
      <c r="D1743" s="19"/>
      <c r="E1743" s="19"/>
      <c r="F1743" s="19"/>
      <c r="G1743" s="28"/>
      <c r="H1743" s="19"/>
      <c r="I1743" s="19"/>
      <c r="J1743" s="12" t="s">
        <v>121</v>
      </c>
      <c r="K1743" s="14" t="n">
        <v>2408</v>
      </c>
      <c r="L1743" s="14" t="n">
        <v>192</v>
      </c>
      <c r="M1743" s="14" t="n">
        <v>4</v>
      </c>
      <c r="N1743" s="11" t="n">
        <v>0</v>
      </c>
      <c r="O1743" s="11" t="n">
        <v>0.17</v>
      </c>
      <c r="P1743" s="11" t="n">
        <v>0.68</v>
      </c>
      <c r="Q1743" s="25"/>
    </row>
    <row r="1744" ht="22.5" customHeight="1">
      <c r="A1744" s="77"/>
      <c r="B1744" s="33"/>
      <c r="C1744" s="12" t="n">
        <v>10514860</v>
      </c>
      <c r="D1744" s="12" t="s">
        <v>46</v>
      </c>
      <c r="E1744" s="12" t="s">
        <v>14</v>
      </c>
      <c r="F1744" s="12" t="s">
        <v>15</v>
      </c>
      <c r="G1744" s="23" t="n">
        <v>0.7</v>
      </c>
      <c r="H1744" s="12" t="n">
        <v>200</v>
      </c>
      <c r="I1744" s="20" t="n">
        <f>G1744*H1744*7</f>
        <v>980</v>
      </c>
      <c r="J1744" s="12" t="s">
        <v>119</v>
      </c>
      <c r="K1744" s="14" t="n">
        <v>487</v>
      </c>
      <c r="L1744" s="14" t="n">
        <v>158</v>
      </c>
      <c r="M1744" s="14" t="n">
        <v>0</v>
      </c>
      <c r="N1744" s="11" t="n">
        <v>0</v>
      </c>
      <c r="O1744" s="11" t="n">
        <v>0</v>
      </c>
      <c r="P1744" s="11" t="n">
        <v>0</v>
      </c>
      <c r="Q1744" s="22" t="n">
        <f>M1746/H1744</f>
        <v>0.54</v>
      </c>
    </row>
    <row r="1745" ht="22.5" customHeight="1">
      <c r="A1745" s="77"/>
      <c r="B1745" s="33"/>
      <c r="C1745" s="12"/>
      <c r="D1745" s="19"/>
      <c r="E1745" s="19"/>
      <c r="F1745" s="19"/>
      <c r="G1745" s="28"/>
      <c r="H1745" s="19"/>
      <c r="I1745" s="19"/>
      <c r="J1745" s="12" t="s">
        <v>120</v>
      </c>
      <c r="K1745" s="14" t="n">
        <v>24067</v>
      </c>
      <c r="L1745" s="14" t="n">
        <v>7479</v>
      </c>
      <c r="M1745" s="14" t="n">
        <v>28</v>
      </c>
      <c r="N1745" s="11" t="n">
        <v>0.003</v>
      </c>
      <c r="O1745" s="11" t="n">
        <v>0.7</v>
      </c>
      <c r="P1745" s="11" t="n">
        <v>19.6</v>
      </c>
      <c r="Q1745" s="25"/>
    </row>
    <row r="1746" ht="22.5" customHeight="1">
      <c r="A1746" s="77"/>
      <c r="B1746" s="33"/>
      <c r="C1746" s="12"/>
      <c r="D1746" s="19"/>
      <c r="E1746" s="19"/>
      <c r="F1746" s="19"/>
      <c r="G1746" s="28"/>
      <c r="H1746" s="19"/>
      <c r="I1746" s="19"/>
      <c r="J1746" s="12" t="s">
        <v>121</v>
      </c>
      <c r="K1746" s="14" t="n">
        <v>75025</v>
      </c>
      <c r="L1746" s="14" t="n">
        <v>21651</v>
      </c>
      <c r="M1746" s="14" t="n">
        <v>108</v>
      </c>
      <c r="N1746" s="11" t="n">
        <v>0.003</v>
      </c>
      <c r="O1746" s="11" t="n">
        <v>0.7</v>
      </c>
      <c r="P1746" s="11" t="n">
        <v>75.6</v>
      </c>
      <c r="Q1746" s="25"/>
    </row>
    <row r="1747" ht="22.5" customHeight="1">
      <c r="A1747" s="77"/>
      <c r="B1747" s="33"/>
      <c r="C1747" s="12" t="n">
        <v>91532857</v>
      </c>
      <c r="D1747" s="12" t="s">
        <v>48</v>
      </c>
      <c r="E1747" s="12" t="s">
        <v>14</v>
      </c>
      <c r="F1747" s="12" t="s">
        <v>12</v>
      </c>
      <c r="G1747" s="23" t="n">
        <v>0.23</v>
      </c>
      <c r="H1747" s="12" t="n">
        <v>100</v>
      </c>
      <c r="I1747" s="20" t="n">
        <f>G1747*H1747*7</f>
        <v>161</v>
      </c>
      <c r="J1747" s="12" t="s">
        <v>119</v>
      </c>
      <c r="K1747" s="14" t="n">
        <v>578</v>
      </c>
      <c r="L1747" s="14" t="n">
        <v>59</v>
      </c>
      <c r="M1747" s="14" t="n">
        <v>3</v>
      </c>
      <c r="N1747" s="11" t="n">
        <v>0.009</v>
      </c>
      <c r="O1747" s="11" t="n">
        <v>0.17</v>
      </c>
      <c r="P1747" s="11" t="n">
        <v>0.5113</v>
      </c>
      <c r="Q1747" s="22" t="n">
        <f>M1749/H1747</f>
        <v>0.71</v>
      </c>
    </row>
    <row r="1748" ht="22.5" customHeight="1">
      <c r="A1748" s="77"/>
      <c r="B1748" s="33"/>
      <c r="C1748" s="12"/>
      <c r="D1748" s="19"/>
      <c r="E1748" s="19"/>
      <c r="F1748" s="19"/>
      <c r="G1748" s="28"/>
      <c r="H1748" s="19"/>
      <c r="I1748" s="19"/>
      <c r="J1748" s="12" t="s">
        <v>120</v>
      </c>
      <c r="K1748" s="14" t="n">
        <v>1784</v>
      </c>
      <c r="L1748" s="14" t="n">
        <v>577</v>
      </c>
      <c r="M1748" s="14" t="n">
        <v>20</v>
      </c>
      <c r="N1748" s="11" t="n">
        <v>0.021</v>
      </c>
      <c r="O1748" s="11" t="n">
        <v>0.595</v>
      </c>
      <c r="P1748" s="11" t="n">
        <v>11.8926</v>
      </c>
      <c r="Q1748" s="25"/>
    </row>
    <row r="1749" ht="22.5" customHeight="1">
      <c r="A1749" s="77"/>
      <c r="B1749" s="33"/>
      <c r="C1749" s="12"/>
      <c r="D1749" s="19"/>
      <c r="E1749" s="19"/>
      <c r="F1749" s="19"/>
      <c r="G1749" s="28"/>
      <c r="H1749" s="19"/>
      <c r="I1749" s="19"/>
      <c r="J1749" s="12" t="s">
        <v>121</v>
      </c>
      <c r="K1749" s="14" t="n">
        <v>12081</v>
      </c>
      <c r="L1749" s="14" t="n">
        <v>1667</v>
      </c>
      <c r="M1749" s="14" t="n">
        <v>71</v>
      </c>
      <c r="N1749" s="11" t="n">
        <v>0.007</v>
      </c>
      <c r="O1749" s="11" t="n">
        <v>0.175</v>
      </c>
      <c r="P1749" s="11" t="n">
        <v>12.4574</v>
      </c>
      <c r="Q1749" s="25"/>
    </row>
    <row r="1750" ht="22.5" customHeight="1">
      <c r="A1750" s="77"/>
      <c r="B1750" s="33"/>
      <c r="C1750" s="12" t="n">
        <v>91534913</v>
      </c>
      <c r="D1750" s="12" t="s">
        <v>49</v>
      </c>
      <c r="E1750" s="12" t="s">
        <v>50</v>
      </c>
      <c r="F1750" s="12" t="s">
        <v>15</v>
      </c>
      <c r="G1750" s="23" t="n">
        <v>0.5</v>
      </c>
      <c r="H1750" s="12" t="n">
        <v>100</v>
      </c>
      <c r="I1750" s="20" t="n">
        <f>G1750*H1750*7</f>
        <v>350</v>
      </c>
      <c r="J1750" s="12" t="s">
        <v>119</v>
      </c>
      <c r="K1750" s="14" t="n">
        <v>120</v>
      </c>
      <c r="L1750" s="14" t="n">
        <v>20</v>
      </c>
      <c r="M1750" s="14" t="n">
        <v>0</v>
      </c>
      <c r="N1750" s="11" t="n">
        <v>0</v>
      </c>
      <c r="O1750" s="11" t="n">
        <v>0</v>
      </c>
      <c r="P1750" s="11" t="n">
        <v>0</v>
      </c>
      <c r="Q1750" s="22" t="n">
        <f>M1752/H1750</f>
        <v>0</v>
      </c>
    </row>
    <row r="1751" ht="22.5" customHeight="1">
      <c r="A1751" s="77"/>
      <c r="B1751" s="33"/>
      <c r="C1751" s="12"/>
      <c r="D1751" s="19"/>
      <c r="E1751" s="19"/>
      <c r="F1751" s="19"/>
      <c r="G1751" s="28"/>
      <c r="H1751" s="19"/>
      <c r="I1751" s="19"/>
      <c r="J1751" s="12" t="s">
        <v>120</v>
      </c>
      <c r="K1751" s="14" t="n">
        <v>1228</v>
      </c>
      <c r="L1751" s="14" t="n">
        <v>191</v>
      </c>
      <c r="M1751" s="14" t="n">
        <v>0</v>
      </c>
      <c r="N1751" s="11" t="n">
        <v>0</v>
      </c>
      <c r="O1751" s="11" t="n">
        <v>0</v>
      </c>
      <c r="P1751" s="11" t="n">
        <v>0</v>
      </c>
      <c r="Q1751" s="25"/>
    </row>
    <row r="1752" ht="22.5" customHeight="1">
      <c r="A1752" s="77"/>
      <c r="B1752" s="33"/>
      <c r="C1752" s="12"/>
      <c r="D1752" s="19"/>
      <c r="E1752" s="19"/>
      <c r="F1752" s="19"/>
      <c r="G1752" s="28"/>
      <c r="H1752" s="19"/>
      <c r="I1752" s="19"/>
      <c r="J1752" s="12" t="s">
        <v>121</v>
      </c>
      <c r="K1752" s="14" t="n">
        <v>2679</v>
      </c>
      <c r="L1752" s="14" t="n">
        <v>393</v>
      </c>
      <c r="M1752" s="14" t="n">
        <v>0</v>
      </c>
      <c r="N1752" s="11" t="n">
        <v>0</v>
      </c>
      <c r="O1752" s="11" t="n">
        <v>0</v>
      </c>
      <c r="P1752" s="11" t="n">
        <v>0</v>
      </c>
      <c r="Q1752" s="25"/>
    </row>
    <row r="1753" ht="22.5" customHeight="1">
      <c r="A1753" s="77"/>
      <c r="B1753" s="33"/>
      <c r="C1753" s="12" t="n">
        <v>91533906</v>
      </c>
      <c r="D1753" s="12" t="s">
        <v>51</v>
      </c>
      <c r="E1753" s="12" t="s">
        <v>52</v>
      </c>
      <c r="F1753" s="12" t="s">
        <v>15</v>
      </c>
      <c r="G1753" s="23" t="n">
        <v>0.5</v>
      </c>
      <c r="H1753" s="12" t="n">
        <v>100</v>
      </c>
      <c r="I1753" s="20" t="n">
        <f>G1753*H1753*7</f>
        <v>350</v>
      </c>
      <c r="J1753" s="12" t="s">
        <v>119</v>
      </c>
      <c r="K1753" s="14" t="n">
        <v>58</v>
      </c>
      <c r="L1753" s="14" t="n">
        <v>10</v>
      </c>
      <c r="M1753" s="14" t="n">
        <v>0</v>
      </c>
      <c r="N1753" s="11" t="n">
        <v>0</v>
      </c>
      <c r="O1753" s="11" t="n">
        <v>0</v>
      </c>
      <c r="P1753" s="11" t="n">
        <v>0</v>
      </c>
      <c r="Q1753" s="22" t="n">
        <f>M1755/H1753</f>
        <v>0</v>
      </c>
    </row>
    <row r="1754" ht="22.5" customHeight="1">
      <c r="A1754" s="77"/>
      <c r="B1754" s="33"/>
      <c r="C1754" s="12"/>
      <c r="D1754" s="19"/>
      <c r="E1754" s="19"/>
      <c r="F1754" s="19"/>
      <c r="G1754" s="28"/>
      <c r="H1754" s="19"/>
      <c r="I1754" s="19"/>
      <c r="J1754" s="12" t="s">
        <v>120</v>
      </c>
      <c r="K1754" s="14" t="n">
        <v>637</v>
      </c>
      <c r="L1754" s="14" t="n">
        <v>66</v>
      </c>
      <c r="M1754" s="14" t="n">
        <v>0</v>
      </c>
      <c r="N1754" s="11" t="n">
        <v>0</v>
      </c>
      <c r="O1754" s="11" t="n">
        <v>0</v>
      </c>
      <c r="P1754" s="11" t="n">
        <v>0</v>
      </c>
      <c r="Q1754" s="25"/>
    </row>
    <row r="1755" ht="22.5" customHeight="1">
      <c r="A1755" s="77"/>
      <c r="B1755" s="33"/>
      <c r="C1755" s="12"/>
      <c r="D1755" s="19"/>
      <c r="E1755" s="19"/>
      <c r="F1755" s="19"/>
      <c r="G1755" s="28"/>
      <c r="H1755" s="19"/>
      <c r="I1755" s="19"/>
      <c r="J1755" s="12" t="s">
        <v>121</v>
      </c>
      <c r="K1755" s="14" t="n">
        <v>1651</v>
      </c>
      <c r="L1755" s="14" t="n">
        <v>179</v>
      </c>
      <c r="M1755" s="14" t="n">
        <v>0</v>
      </c>
      <c r="N1755" s="11" t="n">
        <v>0</v>
      </c>
      <c r="O1755" s="11" t="n">
        <v>0</v>
      </c>
      <c r="P1755" s="11" t="n">
        <v>0</v>
      </c>
      <c r="Q1755" s="25"/>
    </row>
    <row r="1756" ht="22.5" customHeight="1">
      <c r="A1756" s="77"/>
      <c r="B1756" s="33"/>
      <c r="C1756" s="12" t="n">
        <v>91545519</v>
      </c>
      <c r="D1756" s="12" t="s">
        <v>53</v>
      </c>
      <c r="E1756" s="12" t="s">
        <v>47</v>
      </c>
      <c r="F1756" s="12" t="s">
        <v>15</v>
      </c>
      <c r="G1756" s="23" t="n">
        <v>0.2</v>
      </c>
      <c r="H1756" s="12" t="n">
        <v>100</v>
      </c>
      <c r="I1756" s="20" t="n">
        <f>G1756*H1756*7</f>
        <v>140</v>
      </c>
      <c r="J1756" s="12" t="s">
        <v>119</v>
      </c>
      <c r="K1756" s="14" t="n">
        <v>3</v>
      </c>
      <c r="L1756" s="14" t="n">
        <v>0</v>
      </c>
      <c r="M1756" s="14" t="n">
        <v>0</v>
      </c>
      <c r="N1756" s="11" t="n">
        <v>0</v>
      </c>
      <c r="O1756" s="11" t="n">
        <v>0</v>
      </c>
      <c r="P1756" s="11" t="n">
        <v>0</v>
      </c>
      <c r="Q1756" s="22" t="n">
        <f>M1758/H1756</f>
        <v>0</v>
      </c>
    </row>
    <row r="1757" ht="22.5" customHeight="1">
      <c r="A1757" s="77"/>
      <c r="B1757" s="33"/>
      <c r="C1757" s="12"/>
      <c r="D1757" s="19"/>
      <c r="E1757" s="19"/>
      <c r="F1757" s="19"/>
      <c r="G1757" s="28"/>
      <c r="H1757" s="19"/>
      <c r="I1757" s="19"/>
      <c r="J1757" s="12" t="s">
        <v>120</v>
      </c>
      <c r="K1757" s="14" t="n">
        <v>21</v>
      </c>
      <c r="L1757" s="14" t="n">
        <v>7</v>
      </c>
      <c r="M1757" s="14" t="n">
        <v>0</v>
      </c>
      <c r="N1757" s="11" t="n">
        <v>0</v>
      </c>
      <c r="O1757" s="11" t="n">
        <v>0</v>
      </c>
      <c r="P1757" s="11" t="n">
        <v>0</v>
      </c>
      <c r="Q1757" s="25"/>
    </row>
    <row r="1758" ht="22.5" customHeight="1">
      <c r="A1758" s="77"/>
      <c r="B1758" s="33"/>
      <c r="C1758" s="12"/>
      <c r="D1758" s="19"/>
      <c r="E1758" s="19"/>
      <c r="F1758" s="19"/>
      <c r="G1758" s="28"/>
      <c r="H1758" s="19"/>
      <c r="I1758" s="19"/>
      <c r="J1758" s="12" t="s">
        <v>121</v>
      </c>
      <c r="K1758" s="14" t="n">
        <v>33</v>
      </c>
      <c r="L1758" s="14" t="n">
        <v>13</v>
      </c>
      <c r="M1758" s="14" t="n">
        <v>0</v>
      </c>
      <c r="N1758" s="11" t="n">
        <v>0</v>
      </c>
      <c r="O1758" s="11" t="n">
        <v>0</v>
      </c>
      <c r="P1758" s="11" t="n">
        <v>0</v>
      </c>
      <c r="Q1758" s="25"/>
    </row>
    <row r="1759" ht="22.5" customHeight="1">
      <c r="A1759" s="77"/>
      <c r="B1759" s="33"/>
      <c r="C1759" s="12" t="n">
        <v>91551388</v>
      </c>
      <c r="D1759" s="12" t="s">
        <v>54</v>
      </c>
      <c r="E1759" s="12" t="s">
        <v>34</v>
      </c>
      <c r="F1759" s="12" t="s">
        <v>12</v>
      </c>
      <c r="G1759" s="23" t="n">
        <v>0.5</v>
      </c>
      <c r="H1759" s="12" t="n">
        <v>50</v>
      </c>
      <c r="I1759" s="20" t="n">
        <f>G1759*H1759*7</f>
        <v>175</v>
      </c>
      <c r="J1759" s="12" t="s">
        <v>119</v>
      </c>
      <c r="K1759" s="14" t="n">
        <v>429</v>
      </c>
      <c r="L1759" s="14" t="n">
        <v>127</v>
      </c>
      <c r="M1759" s="14" t="n">
        <v>7</v>
      </c>
      <c r="N1759" s="11" t="n">
        <v>0.022</v>
      </c>
      <c r="O1759" s="11" t="n">
        <v>0.405</v>
      </c>
      <c r="P1759" s="11" t="n">
        <v>2.8356</v>
      </c>
      <c r="Q1759" s="22" t="n">
        <f>M1761/H1759</f>
        <v>0.4</v>
      </c>
    </row>
    <row r="1760" ht="22.5" customHeight="1">
      <c r="A1760" s="77"/>
      <c r="B1760" s="33"/>
      <c r="C1760" s="12"/>
      <c r="D1760" s="19"/>
      <c r="E1760" s="19"/>
      <c r="F1760" s="19"/>
      <c r="G1760" s="28"/>
      <c r="H1760" s="19"/>
      <c r="I1760" s="19"/>
      <c r="J1760" s="12" t="s">
        <v>120</v>
      </c>
      <c r="K1760" s="14" t="n">
        <v>4046</v>
      </c>
      <c r="L1760" s="14" t="n">
        <v>479</v>
      </c>
      <c r="M1760" s="14" t="n">
        <v>15</v>
      </c>
      <c r="N1760" s="11" t="n">
        <v>0.009</v>
      </c>
      <c r="O1760" s="11" t="n">
        <v>0.283</v>
      </c>
      <c r="P1760" s="11" t="n">
        <v>4.2449</v>
      </c>
      <c r="Q1760" s="25"/>
    </row>
    <row r="1761" ht="22.5" customHeight="1">
      <c r="A1761" s="77"/>
      <c r="B1761" s="33"/>
      <c r="C1761" s="12"/>
      <c r="D1761" s="19"/>
      <c r="E1761" s="19"/>
      <c r="F1761" s="19"/>
      <c r="G1761" s="28"/>
      <c r="H1761" s="19"/>
      <c r="I1761" s="19"/>
      <c r="J1761" s="12" t="s">
        <v>121</v>
      </c>
      <c r="K1761" s="14" t="n">
        <v>3368</v>
      </c>
      <c r="L1761" s="14" t="n">
        <v>1108</v>
      </c>
      <c r="M1761" s="14" t="n">
        <v>20</v>
      </c>
      <c r="N1761" s="11" t="n">
        <v>0.02</v>
      </c>
      <c r="O1761" s="11" t="n">
        <v>1.104</v>
      </c>
      <c r="P1761" s="11" t="n">
        <v>22.0898</v>
      </c>
      <c r="Q1761" s="25"/>
    </row>
    <row r="1762" ht="22.5" customHeight="1">
      <c r="A1762" s="77"/>
      <c r="B1762" s="33"/>
      <c r="C1762" s="12" t="n">
        <v>91550293</v>
      </c>
      <c r="D1762" s="12" t="s">
        <v>55</v>
      </c>
      <c r="E1762" s="12" t="s">
        <v>56</v>
      </c>
      <c r="F1762" s="12" t="s">
        <v>15</v>
      </c>
      <c r="G1762" s="23" t="n">
        <v>0.35</v>
      </c>
      <c r="H1762" s="12" t="n">
        <v>66</v>
      </c>
      <c r="I1762" s="20" t="n">
        <f>G1762*H1762*7</f>
        <v>161.7</v>
      </c>
      <c r="J1762" s="12" t="s">
        <v>119</v>
      </c>
      <c r="K1762" s="14" t="n">
        <v>406</v>
      </c>
      <c r="L1762" s="14" t="n">
        <v>25</v>
      </c>
      <c r="M1762" s="14" t="n">
        <v>0</v>
      </c>
      <c r="N1762" s="11" t="n">
        <v>0</v>
      </c>
      <c r="O1762" s="11" t="n">
        <v>0</v>
      </c>
      <c r="P1762" s="11" t="n">
        <v>0</v>
      </c>
      <c r="Q1762" s="22" t="n">
        <f>M1764/H1762</f>
        <v>0.393939393939394</v>
      </c>
    </row>
    <row r="1763" ht="22.5" customHeight="1">
      <c r="A1763" s="77"/>
      <c r="B1763" s="33"/>
      <c r="C1763" s="12"/>
      <c r="D1763" s="19"/>
      <c r="E1763" s="19"/>
      <c r="F1763" s="19"/>
      <c r="G1763" s="28"/>
      <c r="H1763" s="19"/>
      <c r="I1763" s="19"/>
      <c r="J1763" s="12" t="s">
        <v>120</v>
      </c>
      <c r="K1763" s="14" t="n">
        <v>13098</v>
      </c>
      <c r="L1763" s="14" t="n">
        <v>1678</v>
      </c>
      <c r="M1763" s="14" t="n">
        <v>5</v>
      </c>
      <c r="N1763" s="11" t="n">
        <v>0.001</v>
      </c>
      <c r="O1763" s="11" t="n">
        <v>0.35</v>
      </c>
      <c r="P1763" s="11" t="n">
        <v>1.75</v>
      </c>
      <c r="Q1763" s="25"/>
    </row>
    <row r="1764" ht="22.5" customHeight="1">
      <c r="A1764" s="77"/>
      <c r="B1764" s="33"/>
      <c r="C1764" s="12"/>
      <c r="D1764" s="19"/>
      <c r="E1764" s="19"/>
      <c r="F1764" s="19"/>
      <c r="G1764" s="28"/>
      <c r="H1764" s="19"/>
      <c r="I1764" s="19"/>
      <c r="J1764" s="12" t="s">
        <v>121</v>
      </c>
      <c r="K1764" s="14" t="n">
        <v>52794</v>
      </c>
      <c r="L1764" s="14" t="n">
        <v>5313</v>
      </c>
      <c r="M1764" s="14" t="n">
        <v>26</v>
      </c>
      <c r="N1764" s="11" t="n">
        <v>0.002</v>
      </c>
      <c r="O1764" s="11" t="n">
        <v>0.35</v>
      </c>
      <c r="P1764" s="11" t="n">
        <v>9.1</v>
      </c>
      <c r="Q1764" s="25"/>
    </row>
    <row r="1765" ht="22.5" customHeight="1">
      <c r="A1765" s="77"/>
      <c r="B1765" s="33"/>
      <c r="C1765" s="12" t="n">
        <v>91550294</v>
      </c>
      <c r="D1765" s="12" t="s">
        <v>87</v>
      </c>
      <c r="E1765" s="12" t="s">
        <v>34</v>
      </c>
      <c r="F1765" s="12" t="s">
        <v>15</v>
      </c>
      <c r="G1765" s="23" t="n">
        <v>0.8</v>
      </c>
      <c r="H1765" s="12" t="n">
        <v>30</v>
      </c>
      <c r="I1765" s="20" t="n">
        <f>G1765*H1765*7</f>
        <v>168</v>
      </c>
      <c r="J1765" s="12" t="s">
        <v>119</v>
      </c>
      <c r="K1765" s="14" t="n">
        <v>75</v>
      </c>
      <c r="L1765" s="14" t="n">
        <v>1</v>
      </c>
      <c r="M1765" s="14" t="n">
        <v>0</v>
      </c>
      <c r="N1765" s="11" t="n">
        <v>0</v>
      </c>
      <c r="O1765" s="11" t="n">
        <v>0</v>
      </c>
      <c r="P1765" s="11" t="n">
        <v>0</v>
      </c>
      <c r="Q1765" s="22" t="n">
        <f>M1767/H1765</f>
        <v>0</v>
      </c>
    </row>
    <row r="1766" ht="22.5" customHeight="1">
      <c r="A1766" s="77"/>
      <c r="B1766" s="33"/>
      <c r="C1766" s="12"/>
      <c r="D1766" s="19"/>
      <c r="E1766" s="19"/>
      <c r="F1766" s="19"/>
      <c r="G1766" s="28"/>
      <c r="H1766" s="19"/>
      <c r="I1766" s="19"/>
      <c r="J1766" s="12" t="s">
        <v>120</v>
      </c>
      <c r="K1766" s="14" t="n">
        <v>4365</v>
      </c>
      <c r="L1766" s="14" t="n">
        <v>10</v>
      </c>
      <c r="M1766" s="14" t="n">
        <v>0</v>
      </c>
      <c r="N1766" s="11" t="n">
        <v>0</v>
      </c>
      <c r="O1766" s="11" t="n">
        <v>0</v>
      </c>
      <c r="P1766" s="11" t="n">
        <v>0</v>
      </c>
      <c r="Q1766" s="25"/>
    </row>
    <row r="1767" ht="22.5" customHeight="1">
      <c r="A1767" s="77"/>
      <c r="B1767" s="33"/>
      <c r="C1767" s="12"/>
      <c r="D1767" s="19"/>
      <c r="E1767" s="19"/>
      <c r="F1767" s="19"/>
      <c r="G1767" s="28"/>
      <c r="H1767" s="19"/>
      <c r="I1767" s="19"/>
      <c r="J1767" s="12" t="s">
        <v>121</v>
      </c>
      <c r="K1767" s="14" t="n">
        <v>7191</v>
      </c>
      <c r="L1767" s="14" t="n">
        <v>16</v>
      </c>
      <c r="M1767" s="14" t="n">
        <v>0</v>
      </c>
      <c r="N1767" s="11" t="n">
        <v>0</v>
      </c>
      <c r="O1767" s="11" t="n">
        <v>0</v>
      </c>
      <c r="P1767" s="11" t="n">
        <v>0</v>
      </c>
      <c r="Q1767" s="25"/>
    </row>
    <row r="1768" ht="22.5" customHeight="1">
      <c r="A1768" s="77"/>
      <c r="B1768" s="33"/>
      <c r="C1768" s="12" t="n">
        <v>9333145</v>
      </c>
      <c r="D1768" s="12" t="s">
        <v>57</v>
      </c>
      <c r="E1768" s="12" t="s">
        <v>14</v>
      </c>
      <c r="F1768" s="12" t="s">
        <v>26</v>
      </c>
      <c r="G1768" s="23" t="n">
        <v>0.38</v>
      </c>
      <c r="H1768" s="12" t="n">
        <v>200</v>
      </c>
      <c r="I1768" s="20" t="n">
        <f>G1768*H1768*7</f>
        <v>532</v>
      </c>
      <c r="J1768" s="12" t="s">
        <v>119</v>
      </c>
      <c r="K1768" s="14" t="n">
        <v>92141</v>
      </c>
      <c r="L1768" s="14" t="n">
        <v>870</v>
      </c>
      <c r="M1768" s="14" t="n">
        <v>12</v>
      </c>
      <c r="N1768" s="11" t="n">
        <v>0</v>
      </c>
      <c r="O1768" s="11" t="n">
        <v>0.33</v>
      </c>
      <c r="P1768" s="11" t="n">
        <v>3.99</v>
      </c>
      <c r="Q1768" s="22" t="n">
        <f>M1770/H1768</f>
        <v>0.805</v>
      </c>
    </row>
    <row r="1769" ht="22.5" customHeight="1">
      <c r="A1769" s="77"/>
      <c r="B1769" s="33"/>
      <c r="C1769" s="12"/>
      <c r="D1769" s="19"/>
      <c r="E1769" s="19"/>
      <c r="F1769" s="19"/>
      <c r="G1769" s="28"/>
      <c r="H1769" s="19"/>
      <c r="I1769" s="19"/>
      <c r="J1769" s="12" t="s">
        <v>120</v>
      </c>
      <c r="K1769" s="14" t="n">
        <v>445592</v>
      </c>
      <c r="L1769" s="14" t="n">
        <v>3203</v>
      </c>
      <c r="M1769" s="14" t="n">
        <v>70</v>
      </c>
      <c r="N1769" s="11" t="n">
        <v>0.01</v>
      </c>
      <c r="O1769" s="11" t="n">
        <v>0.39</v>
      </c>
      <c r="P1769" s="11" t="n">
        <v>27.54</v>
      </c>
      <c r="Q1769" s="25"/>
    </row>
    <row r="1770" ht="22.5" customHeight="1">
      <c r="A1770" s="77"/>
      <c r="B1770" s="33"/>
      <c r="C1770" s="12"/>
      <c r="D1770" s="19"/>
      <c r="E1770" s="19"/>
      <c r="F1770" s="19"/>
      <c r="G1770" s="28"/>
      <c r="H1770" s="19"/>
      <c r="I1770" s="19"/>
      <c r="J1770" s="12" t="s">
        <v>121</v>
      </c>
      <c r="K1770" s="14" t="n">
        <v>1073310</v>
      </c>
      <c r="L1770" s="14" t="n">
        <v>5927</v>
      </c>
      <c r="M1770" s="14" t="n">
        <v>161</v>
      </c>
      <c r="N1770" s="11" t="n">
        <v>0.01</v>
      </c>
      <c r="O1770" s="11" t="n">
        <v>0.41</v>
      </c>
      <c r="P1770" s="11" t="n">
        <v>65.44</v>
      </c>
      <c r="Q1770" s="25"/>
    </row>
    <row r="1771" ht="22.5" customHeight="1">
      <c r="A1771" s="77"/>
      <c r="B1771" s="33"/>
      <c r="C1771" s="12" t="n">
        <v>91555309</v>
      </c>
      <c r="D1771" s="12" t="s">
        <v>53</v>
      </c>
      <c r="E1771" s="12" t="s">
        <v>39</v>
      </c>
      <c r="F1771" s="12" t="s">
        <v>15</v>
      </c>
      <c r="G1771" s="23" t="n">
        <v>1</v>
      </c>
      <c r="H1771" s="12" t="n">
        <v>50</v>
      </c>
      <c r="I1771" s="20" t="n">
        <f>G1771*H1771*7</f>
        <v>350</v>
      </c>
      <c r="J1771" s="12" t="s">
        <v>119</v>
      </c>
      <c r="K1771" s="14" t="n">
        <v>0</v>
      </c>
      <c r="L1771" s="14" t="n">
        <v>0</v>
      </c>
      <c r="M1771" s="14" t="n">
        <v>0</v>
      </c>
      <c r="N1771" s="11" t="n">
        <v>0</v>
      </c>
      <c r="O1771" s="11" t="n">
        <v>0</v>
      </c>
      <c r="P1771" s="11" t="n">
        <v>0</v>
      </c>
      <c r="Q1771" s="22" t="n">
        <f>M1773/H1771</f>
        <v>0</v>
      </c>
    </row>
    <row r="1772" ht="22.5" customHeight="1">
      <c r="A1772" s="77"/>
      <c r="B1772" s="33"/>
      <c r="C1772" s="12"/>
      <c r="D1772" s="19"/>
      <c r="E1772" s="19"/>
      <c r="F1772" s="19"/>
      <c r="G1772" s="28"/>
      <c r="H1772" s="19"/>
      <c r="I1772" s="19"/>
      <c r="J1772" s="12" t="s">
        <v>120</v>
      </c>
      <c r="K1772" s="14" t="n">
        <v>3</v>
      </c>
      <c r="L1772" s="14" t="n">
        <v>0</v>
      </c>
      <c r="M1772" s="14" t="n">
        <v>0</v>
      </c>
      <c r="N1772" s="11" t="n">
        <v>0</v>
      </c>
      <c r="O1772" s="11" t="n">
        <v>0</v>
      </c>
      <c r="P1772" s="11" t="n">
        <v>0</v>
      </c>
      <c r="Q1772" s="25"/>
    </row>
    <row r="1773" ht="22.5" customHeight="1">
      <c r="A1773" s="77"/>
      <c r="B1773" s="33"/>
      <c r="C1773" s="12"/>
      <c r="D1773" s="19"/>
      <c r="E1773" s="19"/>
      <c r="F1773" s="19"/>
      <c r="G1773" s="28"/>
      <c r="H1773" s="19"/>
      <c r="I1773" s="19"/>
      <c r="J1773" s="12" t="s">
        <v>121</v>
      </c>
      <c r="K1773" s="14" t="n">
        <v>3</v>
      </c>
      <c r="L1773" s="14" t="n">
        <v>0</v>
      </c>
      <c r="M1773" s="14" t="n">
        <v>0</v>
      </c>
      <c r="N1773" s="11" t="n">
        <v>0</v>
      </c>
      <c r="O1773" s="11" t="n">
        <v>0</v>
      </c>
      <c r="P1773" s="11" t="n">
        <v>0</v>
      </c>
      <c r="Q1773" s="25"/>
    </row>
    <row r="1774" ht="22.5" customHeight="1">
      <c r="A1774" s="77"/>
      <c r="B1774" s="33"/>
      <c r="C1774" s="12" t="n">
        <v>91554853</v>
      </c>
      <c r="D1774" s="12" t="s">
        <v>53</v>
      </c>
      <c r="E1774" s="12" t="s">
        <v>39</v>
      </c>
      <c r="F1774" s="12" t="s">
        <v>21</v>
      </c>
      <c r="G1774" s="23" t="n">
        <v>0.1</v>
      </c>
      <c r="H1774" s="12" t="n">
        <v>200</v>
      </c>
      <c r="I1774" s="20" t="n">
        <f>G1774*H1774*7</f>
        <v>140</v>
      </c>
      <c r="J1774" s="12" t="s">
        <v>119</v>
      </c>
      <c r="K1774" s="14" t="n">
        <v>0</v>
      </c>
      <c r="L1774" s="14" t="n">
        <v>0</v>
      </c>
      <c r="M1774" s="14" t="n">
        <v>0</v>
      </c>
      <c r="N1774" s="11" t="n">
        <v>0</v>
      </c>
      <c r="O1774" s="11" t="n">
        <v>0</v>
      </c>
      <c r="P1774" s="11" t="n">
        <v>0</v>
      </c>
      <c r="Q1774" s="22" t="n">
        <f>M1776/H1774</f>
        <v>0.01</v>
      </c>
    </row>
    <row r="1775" ht="22.5" customHeight="1">
      <c r="A1775" s="77"/>
      <c r="B1775" s="33"/>
      <c r="C1775" s="12"/>
      <c r="D1775" s="19"/>
      <c r="E1775" s="19"/>
      <c r="F1775" s="19"/>
      <c r="G1775" s="28"/>
      <c r="H1775" s="19"/>
      <c r="I1775" s="19"/>
      <c r="J1775" s="12" t="s">
        <v>120</v>
      </c>
      <c r="K1775" s="14" t="n">
        <v>18507</v>
      </c>
      <c r="L1775" s="14" t="n">
        <v>301</v>
      </c>
      <c r="M1775" s="14" t="n">
        <v>2</v>
      </c>
      <c r="N1775" s="11" t="n">
        <v>0</v>
      </c>
      <c r="O1775" s="11" t="n">
        <v>0.3</v>
      </c>
      <c r="P1775" s="11" t="n">
        <v>0.6</v>
      </c>
      <c r="Q1775" s="25"/>
    </row>
    <row r="1776" ht="22.5" customHeight="1">
      <c r="A1776" s="77"/>
      <c r="B1776" s="33"/>
      <c r="C1776" s="12"/>
      <c r="D1776" s="19"/>
      <c r="E1776" s="19"/>
      <c r="F1776" s="19"/>
      <c r="G1776" s="28"/>
      <c r="H1776" s="19"/>
      <c r="I1776" s="19"/>
      <c r="J1776" s="12" t="s">
        <v>121</v>
      </c>
      <c r="K1776" s="14" t="n">
        <v>18651</v>
      </c>
      <c r="L1776" s="14" t="n">
        <v>307</v>
      </c>
      <c r="M1776" s="14" t="n">
        <v>2</v>
      </c>
      <c r="N1776" s="11" t="n">
        <v>0</v>
      </c>
      <c r="O1776" s="11" t="n">
        <v>0.3</v>
      </c>
      <c r="P1776" s="11" t="n">
        <v>0.6</v>
      </c>
      <c r="Q1776" s="25"/>
    </row>
    <row r="1777" ht="22.5" customHeight="1">
      <c r="A1777" s="77"/>
      <c r="B1777" s="33"/>
      <c r="C1777" s="12" t="n">
        <v>91557347</v>
      </c>
      <c r="D1777" s="12" t="s">
        <v>58</v>
      </c>
      <c r="E1777" s="12" t="s">
        <v>14</v>
      </c>
      <c r="F1777" s="12" t="s">
        <v>15</v>
      </c>
      <c r="G1777" s="23" t="n">
        <v>0.5</v>
      </c>
      <c r="H1777" s="12" t="n">
        <v>50</v>
      </c>
      <c r="I1777" s="20" t="n">
        <f>G1777*H1777*7</f>
        <v>175</v>
      </c>
      <c r="J1777" s="12" t="s">
        <v>119</v>
      </c>
      <c r="K1777" s="14" t="n">
        <v>423</v>
      </c>
      <c r="L1777" s="14" t="n">
        <v>9</v>
      </c>
      <c r="M1777" s="14" t="n">
        <v>0</v>
      </c>
      <c r="N1777" s="11" t="n">
        <v>0</v>
      </c>
      <c r="O1777" s="11" t="n">
        <v>0</v>
      </c>
      <c r="P1777" s="11" t="n">
        <v>0</v>
      </c>
      <c r="Q1777" s="22" t="n">
        <f>M1779/H1777</f>
        <v>0.1</v>
      </c>
    </row>
    <row r="1778" ht="22.5" customHeight="1">
      <c r="A1778" s="77"/>
      <c r="B1778" s="33"/>
      <c r="C1778" s="12"/>
      <c r="D1778" s="19"/>
      <c r="E1778" s="19"/>
      <c r="F1778" s="19"/>
      <c r="G1778" s="28"/>
      <c r="H1778" s="19"/>
      <c r="I1778" s="19"/>
      <c r="J1778" s="12" t="s">
        <v>120</v>
      </c>
      <c r="K1778" s="14" t="n">
        <v>16835</v>
      </c>
      <c r="L1778" s="14" t="n">
        <v>829</v>
      </c>
      <c r="M1778" s="14" t="n">
        <v>2</v>
      </c>
      <c r="N1778" s="11" t="n">
        <v>0.002</v>
      </c>
      <c r="O1778" s="11" t="n">
        <v>0.8</v>
      </c>
      <c r="P1778" s="11" t="n">
        <v>1.6</v>
      </c>
      <c r="Q1778" s="25"/>
    </row>
    <row r="1779" ht="22.5" customHeight="1">
      <c r="A1779" s="77"/>
      <c r="B1779" s="33"/>
      <c r="C1779" s="12"/>
      <c r="D1779" s="19"/>
      <c r="E1779" s="19"/>
      <c r="F1779" s="19"/>
      <c r="G1779" s="28"/>
      <c r="H1779" s="19"/>
      <c r="I1779" s="19"/>
      <c r="J1779" s="12" t="s">
        <v>121</v>
      </c>
      <c r="K1779" s="14" t="n">
        <v>52924</v>
      </c>
      <c r="L1779" s="14" t="n">
        <v>2066</v>
      </c>
      <c r="M1779" s="14" t="n">
        <v>5</v>
      </c>
      <c r="N1779" s="11" t="n">
        <v>0.002</v>
      </c>
      <c r="O1779" s="11" t="n">
        <v>0.8</v>
      </c>
      <c r="P1779" s="11" t="n">
        <v>4</v>
      </c>
      <c r="Q1779" s="25"/>
    </row>
    <row r="1780" ht="22.5" customHeight="1">
      <c r="A1780" s="77"/>
      <c r="B1780" s="33"/>
      <c r="C1780" s="12" t="n">
        <v>12115625</v>
      </c>
      <c r="D1780" s="12" t="s">
        <v>59</v>
      </c>
      <c r="E1780" s="12" t="s">
        <v>14</v>
      </c>
      <c r="F1780" s="12" t="s">
        <v>15</v>
      </c>
      <c r="G1780" s="23" t="n">
        <v>0.3</v>
      </c>
      <c r="H1780" s="12" t="n">
        <v>50</v>
      </c>
      <c r="I1780" s="20" t="n">
        <f>G1780*H1780*7</f>
        <v>105</v>
      </c>
      <c r="J1780" s="12" t="s">
        <v>119</v>
      </c>
      <c r="K1780" s="14" t="s">
        <v>136</v>
      </c>
      <c r="L1780" s="14"/>
      <c r="M1780" s="14"/>
      <c r="N1780" s="11"/>
      <c r="O1780" s="11"/>
      <c r="P1780" s="11"/>
      <c r="Q1780" s="22" t="n">
        <f>M1782/H1780</f>
        <v>0.04</v>
      </c>
    </row>
    <row r="1781" ht="22.5" customHeight="1">
      <c r="A1781" s="77"/>
      <c r="B1781" s="33"/>
      <c r="C1781" s="12"/>
      <c r="D1781" s="19"/>
      <c r="E1781" s="19"/>
      <c r="F1781" s="19"/>
      <c r="G1781" s="28"/>
      <c r="H1781" s="19"/>
      <c r="I1781" s="19"/>
      <c r="J1781" s="12" t="s">
        <v>120</v>
      </c>
      <c r="K1781" s="14" t="s">
        <v>136</v>
      </c>
      <c r="L1781" s="14"/>
      <c r="M1781" s="14"/>
      <c r="N1781" s="11"/>
      <c r="O1781" s="11"/>
      <c r="P1781" s="11"/>
      <c r="Q1781" s="25"/>
    </row>
    <row r="1782" ht="22.5" customHeight="1">
      <c r="A1782" s="77"/>
      <c r="B1782" s="33"/>
      <c r="C1782" s="12"/>
      <c r="D1782" s="19"/>
      <c r="E1782" s="19"/>
      <c r="F1782" s="19"/>
      <c r="G1782" s="28"/>
      <c r="H1782" s="19"/>
      <c r="I1782" s="19"/>
      <c r="J1782" s="12" t="s">
        <v>121</v>
      </c>
      <c r="K1782" s="14" t="n">
        <v>41428</v>
      </c>
      <c r="L1782" s="14" t="n">
        <v>6809</v>
      </c>
      <c r="M1782" s="14" t="n">
        <v>2</v>
      </c>
      <c r="N1782" s="11" t="n">
        <v>0</v>
      </c>
      <c r="O1782" s="11" t="n">
        <v>0.15</v>
      </c>
      <c r="P1782" s="11" t="n">
        <v>0.3</v>
      </c>
      <c r="Q1782" s="25"/>
    </row>
    <row r="1783" ht="22.5" customHeight="1">
      <c r="A1783" s="77"/>
      <c r="B1783" s="33"/>
      <c r="C1783" s="12" t="n">
        <v>91564897</v>
      </c>
      <c r="D1783" s="12" t="s">
        <v>33</v>
      </c>
      <c r="E1783" s="12" t="s">
        <v>56</v>
      </c>
      <c r="F1783" s="12" t="s">
        <v>15</v>
      </c>
      <c r="G1783" s="23" t="n">
        <v>0.15</v>
      </c>
      <c r="H1783" s="12" t="n">
        <v>100</v>
      </c>
      <c r="I1783" s="20" t="n">
        <f>G1783*H1783*7</f>
        <v>105</v>
      </c>
      <c r="J1783" s="12" t="s">
        <v>119</v>
      </c>
      <c r="K1783" s="14" t="s">
        <v>136</v>
      </c>
      <c r="L1783" s="14"/>
      <c r="M1783" s="14"/>
      <c r="N1783" s="11"/>
      <c r="O1783" s="11"/>
      <c r="P1783" s="11"/>
      <c r="Q1783" s="22" t="n">
        <f>M1785/H1783</f>
        <v>0.01</v>
      </c>
    </row>
    <row r="1784" ht="22.5" customHeight="1">
      <c r="A1784" s="77"/>
      <c r="B1784" s="33"/>
      <c r="C1784" s="12"/>
      <c r="D1784" s="19"/>
      <c r="E1784" s="19"/>
      <c r="F1784" s="19"/>
      <c r="G1784" s="28"/>
      <c r="H1784" s="19"/>
      <c r="I1784" s="19"/>
      <c r="J1784" s="12" t="s">
        <v>120</v>
      </c>
      <c r="K1784" s="14" t="s">
        <v>136</v>
      </c>
      <c r="L1784" s="14"/>
      <c r="M1784" s="14"/>
      <c r="N1784" s="11"/>
      <c r="O1784" s="11"/>
      <c r="P1784" s="11"/>
      <c r="Q1784" s="25"/>
    </row>
    <row r="1785" ht="22.5" customHeight="1">
      <c r="A1785" s="77"/>
      <c r="B1785" s="33"/>
      <c r="C1785" s="12"/>
      <c r="D1785" s="19"/>
      <c r="E1785" s="19"/>
      <c r="F1785" s="19"/>
      <c r="G1785" s="28"/>
      <c r="H1785" s="19"/>
      <c r="I1785" s="19"/>
      <c r="J1785" s="12" t="s">
        <v>121</v>
      </c>
      <c r="K1785" s="14" t="n">
        <v>116951</v>
      </c>
      <c r="L1785" s="14" t="n">
        <v>30372</v>
      </c>
      <c r="M1785" s="14" t="n">
        <v>1</v>
      </c>
      <c r="N1785" s="11" t="n">
        <v>0</v>
      </c>
      <c r="O1785" s="11" t="n">
        <v>0</v>
      </c>
      <c r="P1785" s="11" t="n">
        <v>0</v>
      </c>
      <c r="Q1785" s="25"/>
    </row>
    <row r="1786" ht="22.5" customHeight="1">
      <c r="A1786" s="77"/>
      <c r="B1786" s="33"/>
      <c r="C1786" s="12" t="n">
        <v>91564896</v>
      </c>
      <c r="D1786" s="12" t="s">
        <v>60</v>
      </c>
      <c r="E1786" s="12" t="s">
        <v>14</v>
      </c>
      <c r="F1786" s="12" t="s">
        <v>15</v>
      </c>
      <c r="G1786" s="23" t="n">
        <v>0.35</v>
      </c>
      <c r="H1786" s="12" t="n">
        <v>60</v>
      </c>
      <c r="I1786" s="20" t="n">
        <f>G1786*H1786*7</f>
        <v>147</v>
      </c>
      <c r="J1786" s="12" t="s">
        <v>119</v>
      </c>
      <c r="K1786" s="14" t="s">
        <v>136</v>
      </c>
      <c r="L1786" s="14"/>
      <c r="M1786" s="14"/>
      <c r="N1786" s="11"/>
      <c r="O1786" s="11"/>
      <c r="P1786" s="11"/>
      <c r="Q1786" s="22" t="n">
        <f>M1788/H1786</f>
        <v>0.15</v>
      </c>
    </row>
    <row r="1787" ht="22.5" customHeight="1">
      <c r="A1787" s="77"/>
      <c r="B1787" s="33"/>
      <c r="C1787" s="12"/>
      <c r="D1787" s="19"/>
      <c r="E1787" s="19"/>
      <c r="F1787" s="19"/>
      <c r="G1787" s="28"/>
      <c r="H1787" s="19"/>
      <c r="I1787" s="19"/>
      <c r="J1787" s="12" t="s">
        <v>120</v>
      </c>
      <c r="K1787" s="14" t="s">
        <v>136</v>
      </c>
      <c r="L1787" s="14"/>
      <c r="M1787" s="14"/>
      <c r="N1787" s="11"/>
      <c r="O1787" s="11"/>
      <c r="P1787" s="11"/>
      <c r="Q1787" s="25"/>
    </row>
    <row r="1788" ht="22.5" customHeight="1">
      <c r="A1788" s="77"/>
      <c r="B1788" s="33"/>
      <c r="C1788" s="12"/>
      <c r="D1788" s="19"/>
      <c r="E1788" s="19"/>
      <c r="F1788" s="19"/>
      <c r="G1788" s="28"/>
      <c r="H1788" s="19"/>
      <c r="I1788" s="19"/>
      <c r="J1788" s="12" t="s">
        <v>121</v>
      </c>
      <c r="K1788" s="14" t="n">
        <v>18737</v>
      </c>
      <c r="L1788" s="14" t="n">
        <v>4344</v>
      </c>
      <c r="M1788" s="14" t="n">
        <v>9</v>
      </c>
      <c r="N1788" s="11" t="n">
        <v>0.001</v>
      </c>
      <c r="O1788" s="11" t="n">
        <v>0.311</v>
      </c>
      <c r="P1788" s="11" t="n">
        <v>2.8</v>
      </c>
      <c r="Q1788" s="25"/>
    </row>
    <row r="1789" ht="22.5" customHeight="1">
      <c r="A1789" s="77"/>
      <c r="B1789" s="75" t="s">
        <v>131</v>
      </c>
      <c r="C1789" s="12" t="n">
        <v>91399439</v>
      </c>
      <c r="D1789" s="12" t="s">
        <v>64</v>
      </c>
      <c r="E1789" s="12" t="s">
        <v>29</v>
      </c>
      <c r="F1789" s="12" t="s">
        <v>15</v>
      </c>
      <c r="G1789" s="23" t="n">
        <v>0.1</v>
      </c>
      <c r="H1789" s="12" t="n">
        <v>200</v>
      </c>
      <c r="I1789" s="20" t="n">
        <f>G1789*H1789*7</f>
        <v>140</v>
      </c>
      <c r="J1789" s="12" t="s">
        <v>119</v>
      </c>
      <c r="K1789" s="16" t="n">
        <v>429</v>
      </c>
      <c r="L1789" s="14" t="n">
        <v>10</v>
      </c>
      <c r="M1789" s="16" t="n">
        <v>0</v>
      </c>
      <c r="N1789" s="11" t="n">
        <v>0</v>
      </c>
      <c r="O1789" s="11" t="n">
        <v>0</v>
      </c>
      <c r="P1789" s="11" t="n">
        <v>0</v>
      </c>
      <c r="Q1789" s="22" t="n">
        <f>M1791/H1789</f>
        <v>0.125</v>
      </c>
    </row>
    <row r="1790" ht="22.5" customHeight="1">
      <c r="A1790" s="77"/>
      <c r="B1790" s="33"/>
      <c r="C1790" s="12"/>
      <c r="D1790" s="19"/>
      <c r="E1790" s="19"/>
      <c r="F1790" s="19"/>
      <c r="G1790" s="28"/>
      <c r="H1790" s="19"/>
      <c r="I1790" s="19"/>
      <c r="J1790" s="12" t="s">
        <v>120</v>
      </c>
      <c r="K1790" s="16" t="n">
        <v>101850</v>
      </c>
      <c r="L1790" s="14" t="n">
        <v>6337</v>
      </c>
      <c r="M1790" s="16" t="n">
        <v>19</v>
      </c>
      <c r="N1790" s="11" t="n">
        <v>0</v>
      </c>
      <c r="O1790" s="11" t="n">
        <v>0.1</v>
      </c>
      <c r="P1790" s="11" t="n">
        <v>1.9</v>
      </c>
      <c r="Q1790" s="25"/>
    </row>
    <row r="1791" ht="22.5" customHeight="1">
      <c r="A1791" s="77"/>
      <c r="B1791" s="33"/>
      <c r="C1791" s="12"/>
      <c r="D1791" s="19"/>
      <c r="E1791" s="19"/>
      <c r="F1791" s="19"/>
      <c r="G1791" s="28"/>
      <c r="H1791" s="19"/>
      <c r="I1791" s="19"/>
      <c r="J1791" s="12" t="s">
        <v>121</v>
      </c>
      <c r="K1791" s="16" t="n">
        <v>144614</v>
      </c>
      <c r="L1791" s="14" t="n">
        <v>8635</v>
      </c>
      <c r="M1791" s="10" t="n">
        <v>25</v>
      </c>
      <c r="N1791" s="11" t="n">
        <v>0</v>
      </c>
      <c r="O1791" s="11" t="n">
        <v>0.1</v>
      </c>
      <c r="P1791" s="11" t="n">
        <v>2.5</v>
      </c>
      <c r="Q1791" s="25"/>
    </row>
    <row r="1792" ht="22.5" customHeight="1">
      <c r="A1792" s="77"/>
      <c r="B1792" s="33"/>
      <c r="C1792" s="12" t="n">
        <v>91399437</v>
      </c>
      <c r="D1792" s="12" t="s">
        <v>65</v>
      </c>
      <c r="E1792" s="12" t="s">
        <v>63</v>
      </c>
      <c r="F1792" s="12" t="s">
        <v>15</v>
      </c>
      <c r="G1792" s="23" t="n">
        <v>0.15</v>
      </c>
      <c r="H1792" s="12" t="n">
        <v>50</v>
      </c>
      <c r="I1792" s="20" t="n">
        <f>G1792*H1792*7</f>
        <v>52.5</v>
      </c>
      <c r="J1792" s="12" t="s">
        <v>119</v>
      </c>
      <c r="K1792" s="16" t="n">
        <v>331</v>
      </c>
      <c r="L1792" s="14" t="n">
        <v>103</v>
      </c>
      <c r="M1792" s="16" t="n">
        <v>3</v>
      </c>
      <c r="N1792" s="11" t="n">
        <v>0.004</v>
      </c>
      <c r="O1792" s="11" t="n">
        <v>0.15</v>
      </c>
      <c r="P1792" s="11" t="n">
        <v>0.45</v>
      </c>
      <c r="Q1792" s="22" t="n">
        <f>M1794/H1792</f>
        <v>1</v>
      </c>
    </row>
    <row r="1793" ht="22.5" customHeight="1">
      <c r="A1793" s="77"/>
      <c r="B1793" s="33"/>
      <c r="C1793" s="12"/>
      <c r="D1793" s="19"/>
      <c r="E1793" s="19"/>
      <c r="F1793" s="19"/>
      <c r="G1793" s="28"/>
      <c r="H1793" s="19"/>
      <c r="I1793" s="19"/>
      <c r="J1793" s="12" t="s">
        <v>120</v>
      </c>
      <c r="K1793" s="16" t="n">
        <v>9074</v>
      </c>
      <c r="L1793" s="14" t="n">
        <v>4265</v>
      </c>
      <c r="M1793" s="14" t="n">
        <v>50</v>
      </c>
      <c r="N1793" s="11" t="n">
        <v>0.002</v>
      </c>
      <c r="O1793" s="11" t="n">
        <v>0.15</v>
      </c>
      <c r="P1793" s="11" t="n">
        <v>7.5</v>
      </c>
      <c r="Q1793" s="25"/>
    </row>
    <row r="1794" ht="22.5" customHeight="1">
      <c r="A1794" s="77"/>
      <c r="B1794" s="33"/>
      <c r="C1794" s="12"/>
      <c r="D1794" s="19"/>
      <c r="E1794" s="19"/>
      <c r="F1794" s="19"/>
      <c r="G1794" s="28"/>
      <c r="H1794" s="19"/>
      <c r="I1794" s="19"/>
      <c r="J1794" s="12" t="s">
        <v>121</v>
      </c>
      <c r="K1794" s="16" t="n">
        <v>14697</v>
      </c>
      <c r="L1794" s="14" t="n">
        <v>5866</v>
      </c>
      <c r="M1794" s="14" t="n">
        <v>50</v>
      </c>
      <c r="N1794" s="11" t="n">
        <v>0.001</v>
      </c>
      <c r="O1794" s="11" t="n">
        <v>0.15</v>
      </c>
      <c r="P1794" s="11" t="n">
        <v>7.5</v>
      </c>
      <c r="Q1794" s="25"/>
    </row>
    <row r="1795" ht="22.5" customHeight="1">
      <c r="A1795" s="77"/>
      <c r="B1795" s="33"/>
      <c r="C1795" s="12" t="n">
        <v>5556054</v>
      </c>
      <c r="D1795" s="12" t="s">
        <v>66</v>
      </c>
      <c r="E1795" s="12" t="s">
        <v>39</v>
      </c>
      <c r="F1795" s="12" t="s">
        <v>15</v>
      </c>
      <c r="G1795" s="23" t="n">
        <v>0.8</v>
      </c>
      <c r="H1795" s="12" t="n">
        <v>100</v>
      </c>
      <c r="I1795" s="20" t="n">
        <f>G1795*H1795*7</f>
        <v>560</v>
      </c>
      <c r="J1795" s="12" t="s">
        <v>119</v>
      </c>
      <c r="K1795" s="16" t="n">
        <v>516</v>
      </c>
      <c r="L1795" s="14" t="n">
        <v>18</v>
      </c>
      <c r="M1795" s="16" t="n">
        <v>0</v>
      </c>
      <c r="N1795" s="11" t="n">
        <v>0</v>
      </c>
      <c r="O1795" s="11" t="n">
        <v>0</v>
      </c>
      <c r="P1795" s="11" t="n">
        <v>0</v>
      </c>
      <c r="Q1795" s="22" t="n">
        <f>M1797/H1795</f>
        <v>0.03</v>
      </c>
    </row>
    <row r="1796" ht="22.5" customHeight="1">
      <c r="A1796" s="77"/>
      <c r="B1796" s="33"/>
      <c r="C1796" s="12"/>
      <c r="D1796" s="19"/>
      <c r="E1796" s="19"/>
      <c r="F1796" s="19"/>
      <c r="G1796" s="28"/>
      <c r="H1796" s="19"/>
      <c r="I1796" s="19"/>
      <c r="J1796" s="12" t="s">
        <v>120</v>
      </c>
      <c r="K1796" s="16" t="n">
        <v>7495</v>
      </c>
      <c r="L1796" s="14" t="n">
        <v>311</v>
      </c>
      <c r="M1796" s="16" t="n">
        <v>2</v>
      </c>
      <c r="N1796" s="11" t="n">
        <v>0.005</v>
      </c>
      <c r="O1796" s="11" t="n">
        <v>0.75</v>
      </c>
      <c r="P1796" s="11" t="n">
        <v>1.5</v>
      </c>
      <c r="Q1796" s="25"/>
    </row>
    <row r="1797" ht="22.5" customHeight="1">
      <c r="A1797" s="77"/>
      <c r="B1797" s="33"/>
      <c r="C1797" s="12"/>
      <c r="D1797" s="19"/>
      <c r="E1797" s="19"/>
      <c r="F1797" s="19"/>
      <c r="G1797" s="28"/>
      <c r="H1797" s="19"/>
      <c r="I1797" s="19"/>
      <c r="J1797" s="12" t="s">
        <v>121</v>
      </c>
      <c r="K1797" s="16" t="n">
        <v>17102</v>
      </c>
      <c r="L1797" s="14" t="n">
        <v>663</v>
      </c>
      <c r="M1797" s="16" t="n">
        <v>3</v>
      </c>
      <c r="N1797" s="11" t="n">
        <v>0.003</v>
      </c>
      <c r="O1797" s="11" t="n">
        <v>0.75</v>
      </c>
      <c r="P1797" s="11" t="n">
        <v>2.25</v>
      </c>
      <c r="Q1797" s="25"/>
    </row>
    <row r="1798" ht="22.5" customHeight="1">
      <c r="A1798" s="77"/>
      <c r="B1798" s="33"/>
      <c r="C1798" s="12" t="n">
        <v>8628042</v>
      </c>
      <c r="D1798" s="12" t="s">
        <v>30</v>
      </c>
      <c r="E1798" s="12" t="s">
        <v>14</v>
      </c>
      <c r="F1798" s="12" t="s">
        <v>26</v>
      </c>
      <c r="G1798" s="23" t="n">
        <v>0.48</v>
      </c>
      <c r="H1798" s="12" t="n">
        <v>500</v>
      </c>
      <c r="I1798" s="20" t="n">
        <f>G1798*H1798*7</f>
        <v>1680</v>
      </c>
      <c r="J1798" s="12" t="s">
        <v>119</v>
      </c>
      <c r="K1798" s="16" t="n">
        <v>1558</v>
      </c>
      <c r="L1798" s="14" t="n">
        <v>814</v>
      </c>
      <c r="M1798" s="16" t="n">
        <v>23</v>
      </c>
      <c r="N1798" s="11" t="n">
        <v>0.02</v>
      </c>
      <c r="O1798" s="11" t="n">
        <v>0.59</v>
      </c>
      <c r="P1798" s="11" t="n">
        <v>13.6</v>
      </c>
      <c r="Q1798" s="22" t="n">
        <f>M1800/H1798</f>
        <v>1.322</v>
      </c>
    </row>
    <row r="1799" ht="22.5" customHeight="1">
      <c r="A1799" s="77"/>
      <c r="B1799" s="33"/>
      <c r="C1799" s="12"/>
      <c r="D1799" s="19"/>
      <c r="E1799" s="19"/>
      <c r="F1799" s="19"/>
      <c r="G1799" s="28"/>
      <c r="H1799" s="19"/>
      <c r="I1799" s="19"/>
      <c r="J1799" s="12" t="s">
        <v>120</v>
      </c>
      <c r="K1799" s="16" t="n">
        <v>17310</v>
      </c>
      <c r="L1799" s="14" t="n">
        <v>7441</v>
      </c>
      <c r="M1799" s="16" t="n">
        <v>203</v>
      </c>
      <c r="N1799" s="11" t="n">
        <v>0.02</v>
      </c>
      <c r="O1799" s="11" t="n">
        <v>0.83</v>
      </c>
      <c r="P1799" s="11" t="n">
        <v>169.04</v>
      </c>
      <c r="Q1799" s="25"/>
    </row>
    <row r="1800" ht="22.5" customHeight="1">
      <c r="A1800" s="77"/>
      <c r="B1800" s="33"/>
      <c r="C1800" s="12"/>
      <c r="D1800" s="19"/>
      <c r="E1800" s="19"/>
      <c r="F1800" s="19"/>
      <c r="G1800" s="28"/>
      <c r="H1800" s="19"/>
      <c r="I1800" s="19"/>
      <c r="J1800" s="12" t="s">
        <v>121</v>
      </c>
      <c r="K1800" s="16" t="n">
        <v>992922</v>
      </c>
      <c r="L1800" s="14" t="n">
        <v>20032</v>
      </c>
      <c r="M1800" s="10" t="n">
        <v>661</v>
      </c>
      <c r="N1800" s="11" t="n">
        <v>0.02</v>
      </c>
      <c r="O1800" s="11" t="n">
        <v>0.59</v>
      </c>
      <c r="P1800" s="11" t="n">
        <v>392.4</v>
      </c>
      <c r="Q1800" s="25"/>
    </row>
    <row r="1801" ht="22.5" customHeight="1">
      <c r="A1801" s="77"/>
      <c r="B1801" s="33"/>
      <c r="C1801" s="12" t="n">
        <v>9297014</v>
      </c>
      <c r="D1801" s="12" t="s">
        <v>13</v>
      </c>
      <c r="E1801" s="12" t="s">
        <v>14</v>
      </c>
      <c r="F1801" s="12" t="s">
        <v>26</v>
      </c>
      <c r="G1801" s="23" t="n">
        <v>0.19</v>
      </c>
      <c r="H1801" s="12" t="n">
        <v>300</v>
      </c>
      <c r="I1801" s="20" t="n">
        <f>G1801*H1801*7</f>
        <v>399</v>
      </c>
      <c r="J1801" s="12" t="s">
        <v>119</v>
      </c>
      <c r="K1801" s="16" t="n">
        <v>4779</v>
      </c>
      <c r="L1801" s="14" t="n">
        <v>339</v>
      </c>
      <c r="M1801" s="16" t="n">
        <v>13</v>
      </c>
      <c r="N1801" s="11" t="n">
        <v>0.03</v>
      </c>
      <c r="O1801" s="11" t="n">
        <v>0.72</v>
      </c>
      <c r="P1801" s="11" t="n">
        <v>9.34</v>
      </c>
      <c r="Q1801" s="22" t="n">
        <f>M1803/H1801</f>
        <v>0.446666666666667</v>
      </c>
    </row>
    <row r="1802" ht="22.5" customHeight="1">
      <c r="A1802" s="77"/>
      <c r="B1802" s="33"/>
      <c r="C1802" s="12"/>
      <c r="D1802" s="19"/>
      <c r="E1802" s="19"/>
      <c r="F1802" s="19"/>
      <c r="G1802" s="28"/>
      <c r="H1802" s="19"/>
      <c r="I1802" s="19"/>
      <c r="J1802" s="12" t="s">
        <v>120</v>
      </c>
      <c r="K1802" s="16" t="n">
        <v>14993</v>
      </c>
      <c r="L1802" s="14" t="n">
        <v>919</v>
      </c>
      <c r="M1802" s="10" t="n">
        <v>76</v>
      </c>
      <c r="N1802" s="11" t="n">
        <v>0.03</v>
      </c>
      <c r="O1802" s="11" t="n">
        <v>0.34</v>
      </c>
      <c r="P1802" s="11" t="n">
        <v>26.04</v>
      </c>
      <c r="Q1802" s="25"/>
    </row>
    <row r="1803" ht="22.5" customHeight="1">
      <c r="A1803" s="77"/>
      <c r="B1803" s="33"/>
      <c r="C1803" s="12"/>
      <c r="D1803" s="19"/>
      <c r="E1803" s="19"/>
      <c r="F1803" s="19"/>
      <c r="G1803" s="28"/>
      <c r="H1803" s="19"/>
      <c r="I1803" s="19"/>
      <c r="J1803" s="12" t="s">
        <v>121</v>
      </c>
      <c r="K1803" s="16" t="n">
        <v>21894</v>
      </c>
      <c r="L1803" s="14" t="n">
        <v>1523</v>
      </c>
      <c r="M1803" s="10" t="n">
        <v>134</v>
      </c>
      <c r="N1803" s="11" t="n">
        <v>0.03</v>
      </c>
      <c r="O1803" s="11" t="n">
        <v>0.31</v>
      </c>
      <c r="P1803" s="11" t="n">
        <v>41.49</v>
      </c>
      <c r="Q1803" s="25"/>
    </row>
    <row r="1804" ht="22.5" customHeight="1">
      <c r="A1804" s="77"/>
      <c r="B1804" s="33"/>
      <c r="C1804" s="12" t="n">
        <v>7815836</v>
      </c>
      <c r="D1804" s="12" t="s">
        <v>67</v>
      </c>
      <c r="E1804" s="12" t="s">
        <v>39</v>
      </c>
      <c r="F1804" s="12" t="s">
        <v>15</v>
      </c>
      <c r="G1804" s="23" t="n">
        <v>0.08</v>
      </c>
      <c r="H1804" s="12" t="n">
        <v>12000</v>
      </c>
      <c r="I1804" s="20" t="n">
        <f>G1804*H1804*7</f>
        <v>6720</v>
      </c>
      <c r="J1804" s="12" t="s">
        <v>119</v>
      </c>
      <c r="K1804" s="16" t="n">
        <v>20335</v>
      </c>
      <c r="L1804" s="14" t="n">
        <v>4405</v>
      </c>
      <c r="M1804" s="16" t="n">
        <v>103</v>
      </c>
      <c r="N1804" s="11" t="n">
        <v>0.002</v>
      </c>
      <c r="O1804" s="11" t="n">
        <v>0.099</v>
      </c>
      <c r="P1804" s="11" t="n">
        <v>10.225</v>
      </c>
      <c r="Q1804" s="22" t="n">
        <f>M1806/H1804</f>
        <v>0.254</v>
      </c>
    </row>
    <row r="1805" ht="22.5" customHeight="1">
      <c r="A1805" s="77"/>
      <c r="B1805" s="33"/>
      <c r="C1805" s="12"/>
      <c r="D1805" s="19"/>
      <c r="E1805" s="19"/>
      <c r="F1805" s="19"/>
      <c r="G1805" s="28"/>
      <c r="H1805" s="19"/>
      <c r="I1805" s="19"/>
      <c r="J1805" s="12" t="s">
        <v>120</v>
      </c>
      <c r="K1805" s="16" t="n">
        <v>214534</v>
      </c>
      <c r="L1805" s="14" t="n">
        <v>52486</v>
      </c>
      <c r="M1805" s="16" t="n">
        <v>1175</v>
      </c>
      <c r="N1805" s="11" t="n">
        <v>0.002</v>
      </c>
      <c r="O1805" s="11" t="n">
        <v>0.097</v>
      </c>
      <c r="P1805" s="11" t="n">
        <v>113.415</v>
      </c>
      <c r="Q1805" s="25"/>
    </row>
    <row r="1806" ht="22.5" customHeight="1">
      <c r="A1806" s="77"/>
      <c r="B1806" s="33"/>
      <c r="C1806" s="12"/>
      <c r="D1806" s="19"/>
      <c r="E1806" s="19"/>
      <c r="F1806" s="19"/>
      <c r="G1806" s="28"/>
      <c r="H1806" s="19"/>
      <c r="I1806" s="19"/>
      <c r="J1806" s="12" t="s">
        <v>121</v>
      </c>
      <c r="K1806" s="16" t="n">
        <v>505290</v>
      </c>
      <c r="L1806" s="14" t="n">
        <v>123213</v>
      </c>
      <c r="M1806" s="16" t="n">
        <v>3048</v>
      </c>
      <c r="N1806" s="11" t="n">
        <v>0.002</v>
      </c>
      <c r="O1806" s="11" t="n">
        <v>0.098</v>
      </c>
      <c r="P1806" s="11" t="n">
        <v>298.13</v>
      </c>
      <c r="Q1806" s="25"/>
    </row>
    <row r="1807" ht="22.5" customHeight="1">
      <c r="A1807" s="77"/>
      <c r="B1807" s="33"/>
      <c r="C1807" s="12" t="n">
        <v>8312006</v>
      </c>
      <c r="D1807" s="12" t="s">
        <v>68</v>
      </c>
      <c r="E1807" s="12" t="s">
        <v>14</v>
      </c>
      <c r="F1807" s="12" t="s">
        <v>15</v>
      </c>
      <c r="G1807" s="23" t="n">
        <v>0.12</v>
      </c>
      <c r="H1807" s="13" t="n">
        <v>50</v>
      </c>
      <c r="I1807" s="20" t="n">
        <f>G1807*H1807*7</f>
        <v>42</v>
      </c>
      <c r="J1807" s="12" t="s">
        <v>119</v>
      </c>
      <c r="K1807" s="16" t="n">
        <v>5</v>
      </c>
      <c r="L1807" s="16" t="n">
        <v>3</v>
      </c>
      <c r="M1807" s="16" t="n">
        <v>0</v>
      </c>
      <c r="N1807" s="11" t="n">
        <v>0</v>
      </c>
      <c r="O1807" s="11" t="n">
        <v>0</v>
      </c>
      <c r="P1807" s="11" t="n">
        <v>0</v>
      </c>
      <c r="Q1807" s="22" t="n">
        <f>M1809/H1807</f>
        <v>1</v>
      </c>
    </row>
    <row r="1808" ht="22.5" customHeight="1">
      <c r="A1808" s="77"/>
      <c r="B1808" s="33"/>
      <c r="C1808" s="12"/>
      <c r="D1808" s="19"/>
      <c r="E1808" s="19"/>
      <c r="F1808" s="19"/>
      <c r="G1808" s="28"/>
      <c r="H1808" s="28"/>
      <c r="I1808" s="19"/>
      <c r="J1808" s="12" t="s">
        <v>120</v>
      </c>
      <c r="K1808" s="16" t="n">
        <v>4836</v>
      </c>
      <c r="L1808" s="14" t="n">
        <v>1219</v>
      </c>
      <c r="M1808" s="16" t="n">
        <v>47</v>
      </c>
      <c r="N1808" s="11" t="n">
        <v>0.005</v>
      </c>
      <c r="O1808" s="11" t="n">
        <v>0.12</v>
      </c>
      <c r="P1808" s="11" t="n">
        <v>5.64</v>
      </c>
      <c r="Q1808" s="25"/>
    </row>
    <row r="1809" ht="22.5" customHeight="1">
      <c r="A1809" s="77"/>
      <c r="B1809" s="33"/>
      <c r="C1809" s="12"/>
      <c r="D1809" s="19"/>
      <c r="E1809" s="19"/>
      <c r="F1809" s="19"/>
      <c r="G1809" s="28"/>
      <c r="H1809" s="28"/>
      <c r="I1809" s="19"/>
      <c r="J1809" s="12" t="s">
        <v>121</v>
      </c>
      <c r="K1809" s="16" t="n">
        <v>7797</v>
      </c>
      <c r="L1809" s="14" t="n">
        <v>1434</v>
      </c>
      <c r="M1809" s="16" t="n">
        <v>50</v>
      </c>
      <c r="N1809" s="11" t="n">
        <v>0.004</v>
      </c>
      <c r="O1809" s="11" t="n">
        <v>0.12</v>
      </c>
      <c r="P1809" s="11" t="n">
        <v>6</v>
      </c>
      <c r="Q1809" s="25"/>
    </row>
    <row r="1810" ht="22.5" customHeight="1">
      <c r="A1810" s="77"/>
      <c r="B1810" s="33"/>
      <c r="C1810" s="12" t="n">
        <v>91467820</v>
      </c>
      <c r="D1810" s="12" t="s">
        <v>69</v>
      </c>
      <c r="E1810" s="12" t="s">
        <v>39</v>
      </c>
      <c r="F1810" s="12" t="s">
        <v>15</v>
      </c>
      <c r="G1810" s="23" t="n">
        <v>0.1</v>
      </c>
      <c r="H1810" s="13" t="n">
        <v>300</v>
      </c>
      <c r="I1810" s="20" t="n">
        <f>G1810*H1810*7</f>
        <v>210</v>
      </c>
      <c r="J1810" s="12" t="s">
        <v>119</v>
      </c>
      <c r="K1810" s="16" t="n">
        <v>642</v>
      </c>
      <c r="L1810" s="14" t="n">
        <v>124</v>
      </c>
      <c r="M1810" s="16" t="n">
        <v>2</v>
      </c>
      <c r="N1810" s="11" t="n">
        <v>0</v>
      </c>
      <c r="O1810" s="11" t="n">
        <v>0.1</v>
      </c>
      <c r="P1810" s="11" t="n">
        <v>0.2</v>
      </c>
      <c r="Q1810" s="22" t="n">
        <f>M1812/H1810</f>
        <v>0.666666666666667</v>
      </c>
    </row>
    <row r="1811" ht="22.5" customHeight="1">
      <c r="A1811" s="77"/>
      <c r="B1811" s="33"/>
      <c r="C1811" s="12"/>
      <c r="D1811" s="19"/>
      <c r="E1811" s="19"/>
      <c r="F1811" s="19"/>
      <c r="G1811" s="28"/>
      <c r="H1811" s="28"/>
      <c r="I1811" s="19"/>
      <c r="J1811" s="12" t="s">
        <v>120</v>
      </c>
      <c r="K1811" s="16" t="n">
        <v>176297</v>
      </c>
      <c r="L1811" s="14" t="n">
        <v>67790</v>
      </c>
      <c r="M1811" s="16" t="n">
        <v>200</v>
      </c>
      <c r="N1811" s="11" t="n">
        <v>0</v>
      </c>
      <c r="O1811" s="11" t="n">
        <v>0.1</v>
      </c>
      <c r="P1811" s="11" t="n">
        <v>20</v>
      </c>
      <c r="Q1811" s="25"/>
    </row>
    <row r="1812" ht="22.5" customHeight="1">
      <c r="A1812" s="77"/>
      <c r="B1812" s="33"/>
      <c r="C1812" s="12"/>
      <c r="D1812" s="19"/>
      <c r="E1812" s="19"/>
      <c r="F1812" s="19"/>
      <c r="G1812" s="28"/>
      <c r="H1812" s="28"/>
      <c r="I1812" s="19"/>
      <c r="J1812" s="12" t="s">
        <v>121</v>
      </c>
      <c r="K1812" s="16" t="n">
        <v>185030</v>
      </c>
      <c r="L1812" s="14" t="n">
        <v>69529</v>
      </c>
      <c r="M1812" s="16" t="n">
        <v>200</v>
      </c>
      <c r="N1812" s="11" t="n">
        <v>0</v>
      </c>
      <c r="O1812" s="11" t="n">
        <v>0.1</v>
      </c>
      <c r="P1812" s="11" t="n">
        <v>20</v>
      </c>
      <c r="Q1812" s="25"/>
    </row>
    <row r="1813" ht="22.5" customHeight="1">
      <c r="A1813" s="77"/>
      <c r="B1813" s="33"/>
      <c r="C1813" s="12" t="n">
        <v>91467821</v>
      </c>
      <c r="D1813" s="12" t="s">
        <v>69</v>
      </c>
      <c r="E1813" s="12" t="s">
        <v>17</v>
      </c>
      <c r="F1813" s="12" t="s">
        <v>15</v>
      </c>
      <c r="G1813" s="23" t="n">
        <v>0.17</v>
      </c>
      <c r="H1813" s="13" t="n">
        <v>100</v>
      </c>
      <c r="I1813" s="20" t="n">
        <f>G1813*H1813*7</f>
        <v>119</v>
      </c>
      <c r="J1813" s="12" t="s">
        <v>119</v>
      </c>
      <c r="K1813" s="16" t="n">
        <v>820</v>
      </c>
      <c r="L1813" s="16" t="n">
        <v>118</v>
      </c>
      <c r="M1813" s="16" t="n">
        <v>2</v>
      </c>
      <c r="N1813" s="11" t="n">
        <v>0.003</v>
      </c>
      <c r="O1813" s="11" t="n">
        <v>0.17</v>
      </c>
      <c r="P1813" s="11" t="n">
        <v>0.34</v>
      </c>
      <c r="Q1813" s="22" t="n">
        <f>M1815/H1813</f>
        <v>1</v>
      </c>
    </row>
    <row r="1814" ht="22.5" customHeight="1">
      <c r="A1814" s="77"/>
      <c r="B1814" s="33"/>
      <c r="C1814" s="12"/>
      <c r="D1814" s="19"/>
      <c r="E1814" s="19"/>
      <c r="F1814" s="19"/>
      <c r="G1814" s="28"/>
      <c r="H1814" s="28"/>
      <c r="I1814" s="19"/>
      <c r="J1814" s="12" t="s">
        <v>120</v>
      </c>
      <c r="K1814" s="16" t="n">
        <v>40861</v>
      </c>
      <c r="L1814" s="14" t="n">
        <v>6910</v>
      </c>
      <c r="M1814" s="16" t="n">
        <v>31</v>
      </c>
      <c r="N1814" s="11" t="n">
        <v>0.002</v>
      </c>
      <c r="O1814" s="11" t="n">
        <v>0.17</v>
      </c>
      <c r="P1814" s="11" t="n">
        <v>10.37</v>
      </c>
      <c r="Q1814" s="25"/>
    </row>
    <row r="1815" ht="22.5" customHeight="1">
      <c r="A1815" s="77"/>
      <c r="B1815" s="33"/>
      <c r="C1815" s="12"/>
      <c r="D1815" s="19"/>
      <c r="E1815" s="19"/>
      <c r="F1815" s="19"/>
      <c r="G1815" s="28"/>
      <c r="H1815" s="28"/>
      <c r="I1815" s="19"/>
      <c r="J1815" s="12" t="s">
        <v>121</v>
      </c>
      <c r="K1815" s="16" t="n">
        <v>89962</v>
      </c>
      <c r="L1815" s="14" t="n">
        <v>12725</v>
      </c>
      <c r="M1815" s="16" t="n">
        <v>100</v>
      </c>
      <c r="N1815" s="11" t="n">
        <v>0.001</v>
      </c>
      <c r="O1815" s="11" t="n">
        <v>0.17</v>
      </c>
      <c r="P1815" s="11" t="n">
        <v>17</v>
      </c>
      <c r="Q1815" s="25"/>
    </row>
    <row r="1816" ht="22.5" customHeight="1">
      <c r="A1816" s="77"/>
      <c r="B1816" s="33"/>
      <c r="C1816" s="12" t="n">
        <v>10295313</v>
      </c>
      <c r="D1816" s="12" t="s">
        <v>68</v>
      </c>
      <c r="E1816" s="12" t="s">
        <v>14</v>
      </c>
      <c r="F1816" s="12" t="s">
        <v>15</v>
      </c>
      <c r="G1816" s="23" t="n">
        <v>3</v>
      </c>
      <c r="H1816" s="13" t="n">
        <v>100</v>
      </c>
      <c r="I1816" s="20" t="n">
        <f>G1816*H1816*7</f>
        <v>2100</v>
      </c>
      <c r="J1816" s="12" t="s">
        <v>119</v>
      </c>
      <c r="K1816" s="16" t="n">
        <v>5</v>
      </c>
      <c r="L1816" s="14" t="n">
        <v>0</v>
      </c>
      <c r="M1816" s="16" t="n">
        <v>0</v>
      </c>
      <c r="N1816" s="11" t="n">
        <v>0</v>
      </c>
      <c r="O1816" s="11" t="n">
        <v>0</v>
      </c>
      <c r="P1816" s="11" t="n">
        <v>0</v>
      </c>
      <c r="Q1816" s="22" t="n">
        <f>M1818/H1816</f>
        <v>0</v>
      </c>
    </row>
    <row r="1817" ht="22.5" customHeight="1">
      <c r="A1817" s="77"/>
      <c r="B1817" s="33"/>
      <c r="C1817" s="12"/>
      <c r="D1817" s="19"/>
      <c r="E1817" s="19"/>
      <c r="F1817" s="19"/>
      <c r="G1817" s="28"/>
      <c r="H1817" s="28"/>
      <c r="I1817" s="19"/>
      <c r="J1817" s="12" t="s">
        <v>120</v>
      </c>
      <c r="K1817" s="16" t="n">
        <v>659</v>
      </c>
      <c r="L1817" s="16" t="n">
        <v>5</v>
      </c>
      <c r="M1817" s="16" t="n">
        <v>0</v>
      </c>
      <c r="N1817" s="11" t="n">
        <v>0</v>
      </c>
      <c r="O1817" s="11" t="n">
        <v>0</v>
      </c>
      <c r="P1817" s="11" t="n">
        <v>0</v>
      </c>
      <c r="Q1817" s="25"/>
    </row>
    <row r="1818" ht="22.5" customHeight="1">
      <c r="A1818" s="77"/>
      <c r="B1818" s="33"/>
      <c r="C1818" s="12"/>
      <c r="D1818" s="19"/>
      <c r="E1818" s="19"/>
      <c r="F1818" s="19"/>
      <c r="G1818" s="28"/>
      <c r="H1818" s="28"/>
      <c r="I1818" s="19"/>
      <c r="J1818" s="12" t="s">
        <v>121</v>
      </c>
      <c r="K1818" s="16" t="n">
        <v>843</v>
      </c>
      <c r="L1818" s="14" t="n">
        <v>5</v>
      </c>
      <c r="M1818" s="16" t="n">
        <v>0</v>
      </c>
      <c r="N1818" s="11" t="n">
        <v>0</v>
      </c>
      <c r="O1818" s="11" t="n">
        <v>0</v>
      </c>
      <c r="P1818" s="11" t="n">
        <v>0</v>
      </c>
      <c r="Q1818" s="25"/>
    </row>
    <row r="1819" ht="22.5" customHeight="1">
      <c r="A1819" s="77"/>
      <c r="B1819" s="33"/>
      <c r="C1819" s="12" t="n">
        <v>91496145</v>
      </c>
      <c r="D1819" s="12" t="s">
        <v>69</v>
      </c>
      <c r="E1819" s="12" t="s">
        <v>63</v>
      </c>
      <c r="F1819" s="12" t="s">
        <v>15</v>
      </c>
      <c r="G1819" s="23" t="n">
        <v>0.14</v>
      </c>
      <c r="H1819" s="13" t="n">
        <v>50</v>
      </c>
      <c r="I1819" s="20" t="n">
        <f>G1819*H1819*7</f>
        <v>49</v>
      </c>
      <c r="J1819" s="12" t="s">
        <v>119</v>
      </c>
      <c r="K1819" s="16" t="n">
        <v>400</v>
      </c>
      <c r="L1819" s="16" t="n">
        <v>37</v>
      </c>
      <c r="M1819" s="16" t="n">
        <v>2</v>
      </c>
      <c r="N1819" s="11" t="n">
        <v>0.008</v>
      </c>
      <c r="O1819" s="11" t="n">
        <v>0.15</v>
      </c>
      <c r="P1819" s="11" t="n">
        <v>0.3</v>
      </c>
      <c r="Q1819" s="22" t="n">
        <f>M1821/H1819</f>
        <v>1</v>
      </c>
    </row>
    <row r="1820" ht="22.5" customHeight="1">
      <c r="A1820" s="77"/>
      <c r="B1820" s="33"/>
      <c r="C1820" s="12"/>
      <c r="D1820" s="19"/>
      <c r="E1820" s="19"/>
      <c r="F1820" s="19"/>
      <c r="G1820" s="28"/>
      <c r="H1820" s="28"/>
      <c r="I1820" s="19"/>
      <c r="J1820" s="12" t="s">
        <v>120</v>
      </c>
      <c r="K1820" s="16" t="n">
        <v>36157</v>
      </c>
      <c r="L1820" s="14" t="n">
        <v>11437</v>
      </c>
      <c r="M1820" s="16" t="n">
        <v>50</v>
      </c>
      <c r="N1820" s="11" t="n">
        <v>0.001</v>
      </c>
      <c r="O1820" s="11" t="n">
        <v>0.15</v>
      </c>
      <c r="P1820" s="11" t="n">
        <v>7.5</v>
      </c>
      <c r="Q1820" s="25"/>
    </row>
    <row r="1821" ht="22.5" customHeight="1">
      <c r="A1821" s="77"/>
      <c r="B1821" s="33"/>
      <c r="C1821" s="12"/>
      <c r="D1821" s="19"/>
      <c r="E1821" s="19"/>
      <c r="F1821" s="19"/>
      <c r="G1821" s="28"/>
      <c r="H1821" s="28"/>
      <c r="I1821" s="19"/>
      <c r="J1821" s="12" t="s">
        <v>121</v>
      </c>
      <c r="K1821" s="16" t="n">
        <v>53409</v>
      </c>
      <c r="L1821" s="14" t="n">
        <v>14148</v>
      </c>
      <c r="M1821" s="16" t="n">
        <v>50</v>
      </c>
      <c r="N1821" s="11" t="n">
        <v>0.001</v>
      </c>
      <c r="O1821" s="11" t="n">
        <v>0.15</v>
      </c>
      <c r="P1821" s="11" t="n">
        <v>7.5</v>
      </c>
      <c r="Q1821" s="25"/>
    </row>
    <row r="1822" ht="22.5" customHeight="1">
      <c r="A1822" s="77"/>
      <c r="B1822" s="33"/>
      <c r="C1822" s="12" t="n">
        <v>91496146</v>
      </c>
      <c r="D1822" s="12" t="s">
        <v>69</v>
      </c>
      <c r="E1822" s="12" t="s">
        <v>47</v>
      </c>
      <c r="F1822" s="12" t="s">
        <v>15</v>
      </c>
      <c r="G1822" s="23" t="n">
        <v>0.14</v>
      </c>
      <c r="H1822" s="13" t="n">
        <v>200</v>
      </c>
      <c r="I1822" s="20" t="n">
        <f>G1822*H1822*7</f>
        <v>196</v>
      </c>
      <c r="J1822" s="12" t="s">
        <v>119</v>
      </c>
      <c r="K1822" s="16" t="n">
        <v>1897</v>
      </c>
      <c r="L1822" s="16" t="n">
        <v>417</v>
      </c>
      <c r="M1822" s="16" t="n">
        <v>16</v>
      </c>
      <c r="N1822" s="11" t="n">
        <v>0.005</v>
      </c>
      <c r="O1822" s="11" t="n">
        <v>0.14</v>
      </c>
      <c r="P1822" s="11" t="n">
        <v>2.24</v>
      </c>
      <c r="Q1822" s="22" t="n">
        <f>M1824/H1822</f>
        <v>0.665</v>
      </c>
    </row>
    <row r="1823" ht="22.5" customHeight="1">
      <c r="A1823" s="77"/>
      <c r="B1823" s="33"/>
      <c r="C1823" s="12"/>
      <c r="D1823" s="19"/>
      <c r="E1823" s="19"/>
      <c r="F1823" s="19"/>
      <c r="G1823" s="28"/>
      <c r="H1823" s="28"/>
      <c r="I1823" s="19"/>
      <c r="J1823" s="12" t="s">
        <v>120</v>
      </c>
      <c r="K1823" s="16" t="n">
        <v>49975</v>
      </c>
      <c r="L1823" s="14" t="n">
        <v>12439</v>
      </c>
      <c r="M1823" s="16" t="n">
        <v>133</v>
      </c>
      <c r="N1823" s="11" t="n">
        <v>0.002</v>
      </c>
      <c r="O1823" s="11" t="n">
        <v>0.14</v>
      </c>
      <c r="P1823" s="11" t="n">
        <v>18.62</v>
      </c>
      <c r="Q1823" s="25"/>
    </row>
    <row r="1824" ht="22.5" customHeight="1">
      <c r="A1824" s="77"/>
      <c r="B1824" s="33"/>
      <c r="C1824" s="12"/>
      <c r="D1824" s="19"/>
      <c r="E1824" s="19"/>
      <c r="F1824" s="19"/>
      <c r="G1824" s="28"/>
      <c r="H1824" s="28"/>
      <c r="I1824" s="19"/>
      <c r="J1824" s="12" t="s">
        <v>121</v>
      </c>
      <c r="K1824" s="16" t="n">
        <v>86515</v>
      </c>
      <c r="L1824" s="14" t="n">
        <v>21074</v>
      </c>
      <c r="M1824" s="16" t="n">
        <v>133</v>
      </c>
      <c r="N1824" s="11" t="n">
        <v>0.001</v>
      </c>
      <c r="O1824" s="11" t="n">
        <v>0.14</v>
      </c>
      <c r="P1824" s="11" t="n">
        <v>18.62</v>
      </c>
      <c r="Q1824" s="25"/>
    </row>
    <row r="1825" ht="22.5" customHeight="1">
      <c r="A1825" s="77"/>
      <c r="B1825" s="33"/>
      <c r="C1825" s="12" t="n">
        <v>91496147</v>
      </c>
      <c r="D1825" s="12" t="s">
        <v>69</v>
      </c>
      <c r="E1825" s="12" t="s">
        <v>11</v>
      </c>
      <c r="F1825" s="12" t="s">
        <v>15</v>
      </c>
      <c r="G1825" s="23" t="n">
        <v>0.14</v>
      </c>
      <c r="H1825" s="13" t="n">
        <v>150</v>
      </c>
      <c r="I1825" s="20" t="n">
        <f>G1825*H1825*7</f>
        <v>147</v>
      </c>
      <c r="J1825" s="12" t="s">
        <v>119</v>
      </c>
      <c r="K1825" s="16" t="n">
        <v>1166</v>
      </c>
      <c r="L1825" s="14" t="n">
        <v>233</v>
      </c>
      <c r="M1825" s="16" t="n">
        <v>13</v>
      </c>
      <c r="N1825" s="11" t="n">
        <v>0.007</v>
      </c>
      <c r="O1825" s="11" t="n">
        <v>0.13</v>
      </c>
      <c r="P1825" s="11" t="n">
        <v>1.69</v>
      </c>
      <c r="Q1825" s="22" t="n">
        <f>M1827/H1825</f>
        <v>0.96</v>
      </c>
    </row>
    <row r="1826" ht="22.5" customHeight="1">
      <c r="A1826" s="77"/>
      <c r="B1826" s="33"/>
      <c r="C1826" s="12"/>
      <c r="D1826" s="19"/>
      <c r="E1826" s="19"/>
      <c r="F1826" s="19"/>
      <c r="G1826" s="28"/>
      <c r="H1826" s="28"/>
      <c r="I1826" s="19"/>
      <c r="J1826" s="12" t="s">
        <v>120</v>
      </c>
      <c r="K1826" s="16" t="n">
        <v>28314</v>
      </c>
      <c r="L1826" s="14" t="n">
        <v>6932</v>
      </c>
      <c r="M1826" s="16" t="n">
        <v>132</v>
      </c>
      <c r="N1826" s="11" t="n">
        <v>0.002</v>
      </c>
      <c r="O1826" s="11" t="n">
        <v>0.13</v>
      </c>
      <c r="P1826" s="11" t="n">
        <v>17.16</v>
      </c>
      <c r="Q1826" s="25"/>
    </row>
    <row r="1827" ht="22.5" customHeight="1">
      <c r="A1827" s="77"/>
      <c r="B1827" s="33"/>
      <c r="C1827" s="12"/>
      <c r="D1827" s="19"/>
      <c r="E1827" s="19"/>
      <c r="F1827" s="19"/>
      <c r="G1827" s="28"/>
      <c r="H1827" s="28"/>
      <c r="I1827" s="19"/>
      <c r="J1827" s="12" t="s">
        <v>121</v>
      </c>
      <c r="K1827" s="16" t="n">
        <v>67203</v>
      </c>
      <c r="L1827" s="14" t="n">
        <v>16586</v>
      </c>
      <c r="M1827" s="16" t="n">
        <v>144</v>
      </c>
      <c r="N1827" s="11" t="n">
        <v>0.001</v>
      </c>
      <c r="O1827" s="11" t="n">
        <v>0.13</v>
      </c>
      <c r="P1827" s="11" t="n">
        <v>18.72</v>
      </c>
      <c r="Q1827" s="25"/>
    </row>
    <row r="1828" ht="22.5" customHeight="1">
      <c r="A1828" s="77"/>
      <c r="B1828" s="33"/>
      <c r="C1828" s="12" t="n">
        <v>91496148</v>
      </c>
      <c r="D1828" s="12" t="s">
        <v>69</v>
      </c>
      <c r="E1828" s="12" t="s">
        <v>14</v>
      </c>
      <c r="F1828" s="12" t="s">
        <v>15</v>
      </c>
      <c r="G1828" s="23" t="n">
        <v>0.15</v>
      </c>
      <c r="H1828" s="13" t="n">
        <v>160</v>
      </c>
      <c r="I1828" s="20" t="n">
        <f>G1828*H1828*7</f>
        <v>168</v>
      </c>
      <c r="J1828" s="12" t="s">
        <v>119</v>
      </c>
      <c r="K1828" s="16" t="n">
        <v>10</v>
      </c>
      <c r="L1828" s="14" t="n">
        <v>1</v>
      </c>
      <c r="M1828" s="16" t="n">
        <v>0</v>
      </c>
      <c r="N1828" s="11" t="n">
        <v>0</v>
      </c>
      <c r="O1828" s="11" t="n">
        <v>0</v>
      </c>
      <c r="P1828" s="11" t="n">
        <v>0</v>
      </c>
      <c r="Q1828" s="22" t="n">
        <f>M1830/H1828</f>
        <v>1</v>
      </c>
    </row>
    <row r="1829" ht="22.5" customHeight="1">
      <c r="A1829" s="77"/>
      <c r="B1829" s="33"/>
      <c r="C1829" s="12"/>
      <c r="D1829" s="19"/>
      <c r="E1829" s="19"/>
      <c r="F1829" s="19"/>
      <c r="G1829" s="28"/>
      <c r="H1829" s="28"/>
      <c r="I1829" s="19"/>
      <c r="J1829" s="12" t="s">
        <v>120</v>
      </c>
      <c r="K1829" s="16" t="n">
        <v>13033</v>
      </c>
      <c r="L1829" s="14" t="n">
        <v>2499</v>
      </c>
      <c r="M1829" s="16" t="n">
        <v>94</v>
      </c>
      <c r="N1829" s="11" t="n">
        <v>0.006</v>
      </c>
      <c r="O1829" s="11" t="n">
        <v>0.15</v>
      </c>
      <c r="P1829" s="11" t="n">
        <v>14.1</v>
      </c>
      <c r="Q1829" s="25"/>
    </row>
    <row r="1830" ht="22.5" customHeight="1">
      <c r="A1830" s="77"/>
      <c r="B1830" s="33"/>
      <c r="C1830" s="12"/>
      <c r="D1830" s="19"/>
      <c r="E1830" s="19"/>
      <c r="F1830" s="19"/>
      <c r="G1830" s="28"/>
      <c r="H1830" s="28"/>
      <c r="I1830" s="19"/>
      <c r="J1830" s="12" t="s">
        <v>121</v>
      </c>
      <c r="K1830" s="16" t="n">
        <v>20617</v>
      </c>
      <c r="L1830" s="14" t="n">
        <v>3985</v>
      </c>
      <c r="M1830" s="16" t="n">
        <v>160</v>
      </c>
      <c r="N1830" s="11" t="n">
        <v>0.006</v>
      </c>
      <c r="O1830" s="11" t="n">
        <v>0.15</v>
      </c>
      <c r="P1830" s="11" t="n">
        <v>24</v>
      </c>
      <c r="Q1830" s="25"/>
    </row>
    <row r="1831" ht="22.5" customHeight="1">
      <c r="A1831" s="77"/>
      <c r="B1831" s="33"/>
      <c r="C1831" s="12" t="n">
        <v>10765365</v>
      </c>
      <c r="D1831" s="12" t="s">
        <v>70</v>
      </c>
      <c r="E1831" s="12" t="s">
        <v>63</v>
      </c>
      <c r="F1831" s="12" t="s">
        <v>15</v>
      </c>
      <c r="G1831" s="23" t="n">
        <v>0.19</v>
      </c>
      <c r="H1831" s="13" t="n">
        <v>100</v>
      </c>
      <c r="I1831" s="20" t="n">
        <f>G1831*H1831*7</f>
        <v>133</v>
      </c>
      <c r="J1831" s="12" t="s">
        <v>119</v>
      </c>
      <c r="K1831" s="16" t="n">
        <v>6450</v>
      </c>
      <c r="L1831" s="16" t="n">
        <v>82</v>
      </c>
      <c r="M1831" s="16" t="n">
        <v>3</v>
      </c>
      <c r="N1831" s="11" t="n">
        <v>0.007</v>
      </c>
      <c r="O1831" s="11" t="n">
        <v>0.18</v>
      </c>
      <c r="P1831" s="11" t="n">
        <v>0.54</v>
      </c>
      <c r="Q1831" s="22" t="n">
        <f>M1833/H1831</f>
        <v>1</v>
      </c>
    </row>
    <row r="1832" ht="22.5" customHeight="1">
      <c r="A1832" s="77"/>
      <c r="B1832" s="33"/>
      <c r="C1832" s="12"/>
      <c r="D1832" s="19"/>
      <c r="E1832" s="19"/>
      <c r="F1832" s="19"/>
      <c r="G1832" s="28"/>
      <c r="H1832" s="28"/>
      <c r="I1832" s="19"/>
      <c r="J1832" s="12" t="s">
        <v>120</v>
      </c>
      <c r="K1832" s="16" t="n">
        <v>57394</v>
      </c>
      <c r="L1832" s="14" t="n">
        <v>836</v>
      </c>
      <c r="M1832" s="16" t="n">
        <v>99</v>
      </c>
      <c r="N1832" s="11" t="n">
        <v>0.021</v>
      </c>
      <c r="O1832" s="11" t="n">
        <v>0.181</v>
      </c>
      <c r="P1832" s="11" t="n">
        <v>17.88</v>
      </c>
      <c r="Q1832" s="25"/>
    </row>
    <row r="1833" ht="22.5" customHeight="1">
      <c r="A1833" s="77"/>
      <c r="B1833" s="33"/>
      <c r="C1833" s="12"/>
      <c r="D1833" s="19"/>
      <c r="E1833" s="19"/>
      <c r="F1833" s="19"/>
      <c r="G1833" s="28"/>
      <c r="H1833" s="28"/>
      <c r="I1833" s="19"/>
      <c r="J1833" s="12" t="s">
        <v>121</v>
      </c>
      <c r="K1833" s="16" t="n">
        <v>137289</v>
      </c>
      <c r="L1833" s="14" t="n">
        <v>1585</v>
      </c>
      <c r="M1833" s="16" t="n">
        <v>100</v>
      </c>
      <c r="N1833" s="11" t="n">
        <v>0.011</v>
      </c>
      <c r="O1833" s="11" t="n">
        <v>0.181</v>
      </c>
      <c r="P1833" s="11" t="n">
        <v>18.07</v>
      </c>
      <c r="Q1833" s="25"/>
    </row>
    <row r="1834" ht="22.5" customHeight="1">
      <c r="A1834" s="77"/>
      <c r="B1834" s="33"/>
      <c r="C1834" s="12" t="n">
        <v>11079953</v>
      </c>
      <c r="D1834" s="12" t="s">
        <v>66</v>
      </c>
      <c r="E1834" s="12" t="s">
        <v>39</v>
      </c>
      <c r="F1834" s="12" t="s">
        <v>15</v>
      </c>
      <c r="G1834" s="23" t="n">
        <v>0.8</v>
      </c>
      <c r="H1834" s="13" t="n">
        <v>100</v>
      </c>
      <c r="I1834" s="20" t="n">
        <f>G1834*H1834*7</f>
        <v>560</v>
      </c>
      <c r="J1834" s="12" t="s">
        <v>119</v>
      </c>
      <c r="K1834" s="16" t="n">
        <v>0</v>
      </c>
      <c r="L1834" s="14" t="n">
        <v>0</v>
      </c>
      <c r="M1834" s="16" t="n">
        <v>0</v>
      </c>
      <c r="N1834" s="11" t="n">
        <v>0</v>
      </c>
      <c r="O1834" s="11" t="n">
        <v>0</v>
      </c>
      <c r="P1834" s="11" t="n">
        <v>0</v>
      </c>
      <c r="Q1834" s="22" t="n">
        <f>M1836/H1834</f>
        <v>0</v>
      </c>
    </row>
    <row r="1835" ht="22.5" customHeight="1">
      <c r="A1835" s="77"/>
      <c r="B1835" s="33"/>
      <c r="C1835" s="12"/>
      <c r="D1835" s="19"/>
      <c r="E1835" s="19"/>
      <c r="F1835" s="19"/>
      <c r="G1835" s="28"/>
      <c r="H1835" s="28"/>
      <c r="I1835" s="19"/>
      <c r="J1835" s="12" t="s">
        <v>120</v>
      </c>
      <c r="K1835" s="16" t="n">
        <v>4</v>
      </c>
      <c r="L1835" s="16" t="n">
        <v>1</v>
      </c>
      <c r="M1835" s="16" t="n">
        <v>0</v>
      </c>
      <c r="N1835" s="11" t="n">
        <v>0</v>
      </c>
      <c r="O1835" s="11" t="n">
        <v>0</v>
      </c>
      <c r="P1835" s="11" t="n">
        <v>0</v>
      </c>
      <c r="Q1835" s="25"/>
    </row>
    <row r="1836" ht="22.5" customHeight="1">
      <c r="A1836" s="77"/>
      <c r="B1836" s="33"/>
      <c r="C1836" s="12"/>
      <c r="D1836" s="19"/>
      <c r="E1836" s="19"/>
      <c r="F1836" s="19"/>
      <c r="G1836" s="28"/>
      <c r="H1836" s="28"/>
      <c r="I1836" s="19"/>
      <c r="J1836" s="12" t="s">
        <v>121</v>
      </c>
      <c r="K1836" s="16" t="n">
        <v>10</v>
      </c>
      <c r="L1836" s="16" t="n">
        <v>1</v>
      </c>
      <c r="M1836" s="16" t="n">
        <v>0</v>
      </c>
      <c r="N1836" s="11" t="n">
        <v>0</v>
      </c>
      <c r="O1836" s="11" t="n">
        <v>0</v>
      </c>
      <c r="P1836" s="11" t="n">
        <v>0</v>
      </c>
      <c r="Q1836" s="25"/>
    </row>
    <row r="1837" ht="22.5" customHeight="1">
      <c r="A1837" s="77"/>
      <c r="B1837" s="33"/>
      <c r="C1837" s="12" t="n">
        <v>9535696</v>
      </c>
      <c r="D1837" s="12" t="s">
        <v>89</v>
      </c>
      <c r="E1837" s="12" t="s">
        <v>39</v>
      </c>
      <c r="F1837" s="12" t="s">
        <v>15</v>
      </c>
      <c r="G1837" s="23" t="n">
        <v>0.1</v>
      </c>
      <c r="H1837" s="13" t="n">
        <v>100</v>
      </c>
      <c r="I1837" s="20" t="n">
        <f>G1837*H1837*7</f>
        <v>70</v>
      </c>
      <c r="J1837" s="12" t="s">
        <v>119</v>
      </c>
      <c r="K1837" s="16" t="n">
        <v>1427</v>
      </c>
      <c r="L1837" s="16" t="n">
        <v>89</v>
      </c>
      <c r="M1837" s="16" t="n">
        <v>0</v>
      </c>
      <c r="N1837" s="11" t="n">
        <v>0</v>
      </c>
      <c r="O1837" s="11" t="n">
        <v>0</v>
      </c>
      <c r="P1837" s="11" t="n">
        <v>0</v>
      </c>
      <c r="Q1837" s="22" t="n">
        <f>M1839/H1837</f>
        <v>0</v>
      </c>
    </row>
    <row r="1838" ht="22.5" customHeight="1">
      <c r="A1838" s="77"/>
      <c r="B1838" s="33"/>
      <c r="C1838" s="12"/>
      <c r="D1838" s="19"/>
      <c r="E1838" s="19"/>
      <c r="F1838" s="19"/>
      <c r="G1838" s="28"/>
      <c r="H1838" s="28"/>
      <c r="I1838" s="19"/>
      <c r="J1838" s="12" t="s">
        <v>120</v>
      </c>
      <c r="K1838" s="16" t="n">
        <v>20591</v>
      </c>
      <c r="L1838" s="14" t="n">
        <v>1716</v>
      </c>
      <c r="M1838" s="16" t="n">
        <v>0</v>
      </c>
      <c r="N1838" s="11" t="n">
        <v>0</v>
      </c>
      <c r="O1838" s="11" t="n">
        <v>0</v>
      </c>
      <c r="P1838" s="11" t="n">
        <v>0</v>
      </c>
      <c r="Q1838" s="25"/>
      <c r="R1838" s="4" t="s">
        <v>149</v>
      </c>
    </row>
    <row r="1839" ht="22.5" customHeight="1">
      <c r="A1839" s="77"/>
      <c r="B1839" s="33"/>
      <c r="C1839" s="12"/>
      <c r="D1839" s="19"/>
      <c r="E1839" s="19"/>
      <c r="F1839" s="19"/>
      <c r="G1839" s="28"/>
      <c r="H1839" s="28"/>
      <c r="I1839" s="19"/>
      <c r="J1839" s="12" t="s">
        <v>121</v>
      </c>
      <c r="K1839" s="16" t="n">
        <v>23338</v>
      </c>
      <c r="L1839" s="14" t="n">
        <v>1793</v>
      </c>
      <c r="M1839" s="16" t="n">
        <v>0</v>
      </c>
      <c r="N1839" s="11" t="n">
        <v>0</v>
      </c>
      <c r="O1839" s="11" t="n">
        <v>0</v>
      </c>
      <c r="P1839" s="11" t="n">
        <v>0</v>
      </c>
      <c r="Q1839" s="25"/>
    </row>
    <row r="1840" ht="22.5" customHeight="1">
      <c r="A1840" s="77"/>
      <c r="B1840" s="33"/>
      <c r="C1840" s="12" t="n">
        <v>11690181</v>
      </c>
      <c r="D1840" s="12" t="s">
        <v>71</v>
      </c>
      <c r="E1840" s="12" t="s">
        <v>14</v>
      </c>
      <c r="F1840" s="12" t="s">
        <v>15</v>
      </c>
      <c r="G1840" s="23" t="n">
        <v>0.45</v>
      </c>
      <c r="H1840" s="13" t="n">
        <v>500</v>
      </c>
      <c r="I1840" s="20" t="n">
        <f>G1840*H1840*7</f>
        <v>1575</v>
      </c>
      <c r="J1840" s="12" t="s">
        <v>119</v>
      </c>
      <c r="K1840" s="16" t="n">
        <v>2460</v>
      </c>
      <c r="L1840" s="16" t="n">
        <v>85</v>
      </c>
      <c r="M1840" s="16" t="n">
        <v>7</v>
      </c>
      <c r="N1840" s="11" t="n">
        <v>0.035</v>
      </c>
      <c r="O1840" s="11" t="n">
        <v>0.42</v>
      </c>
      <c r="P1840" s="11" t="n">
        <v>2.94</v>
      </c>
      <c r="Q1840" s="22" t="n">
        <f>M1842/H1840</f>
        <v>1</v>
      </c>
    </row>
    <row r="1841" ht="22.5" customHeight="1">
      <c r="A1841" s="77"/>
      <c r="B1841" s="33"/>
      <c r="C1841" s="12"/>
      <c r="D1841" s="19"/>
      <c r="E1841" s="19"/>
      <c r="F1841" s="19"/>
      <c r="G1841" s="28"/>
      <c r="H1841" s="28"/>
      <c r="I1841" s="19"/>
      <c r="J1841" s="12" t="s">
        <v>120</v>
      </c>
      <c r="K1841" s="16" t="n">
        <v>216662</v>
      </c>
      <c r="L1841" s="14" t="n">
        <v>9742</v>
      </c>
      <c r="M1841" s="16" t="n">
        <v>289</v>
      </c>
      <c r="N1841" s="11" t="n">
        <v>0.012</v>
      </c>
      <c r="O1841" s="11" t="n">
        <v>0.42</v>
      </c>
      <c r="P1841" s="11" t="n">
        <v>121.38</v>
      </c>
      <c r="Q1841" s="25"/>
    </row>
    <row r="1842" ht="22.5" customHeight="1">
      <c r="A1842" s="77"/>
      <c r="B1842" s="33"/>
      <c r="C1842" s="12"/>
      <c r="D1842" s="19"/>
      <c r="E1842" s="19"/>
      <c r="F1842" s="19"/>
      <c r="G1842" s="28"/>
      <c r="H1842" s="28"/>
      <c r="I1842" s="19"/>
      <c r="J1842" s="12" t="s">
        <v>121</v>
      </c>
      <c r="K1842" s="16" t="n">
        <v>480353</v>
      </c>
      <c r="L1842" s="14" t="n">
        <v>23629</v>
      </c>
      <c r="M1842" s="16" t="n">
        <v>500</v>
      </c>
      <c r="N1842" s="11" t="n">
        <v>0.009</v>
      </c>
      <c r="O1842" s="11" t="n">
        <v>0.42</v>
      </c>
      <c r="P1842" s="11" t="n">
        <v>210</v>
      </c>
      <c r="Q1842" s="25"/>
    </row>
    <row r="1843" ht="22.5" customHeight="1">
      <c r="A1843" s="77"/>
      <c r="B1843" s="33"/>
      <c r="C1843" s="12" t="n">
        <v>11836152</v>
      </c>
      <c r="D1843" s="12" t="s">
        <v>67</v>
      </c>
      <c r="E1843" s="12" t="s">
        <v>39</v>
      </c>
      <c r="F1843" s="12" t="s">
        <v>15</v>
      </c>
      <c r="G1843" s="23" t="n">
        <v>0.09</v>
      </c>
      <c r="H1843" s="13" t="n">
        <v>100</v>
      </c>
      <c r="I1843" s="20" t="n">
        <f>G1843*H1843*7</f>
        <v>63</v>
      </c>
      <c r="J1843" s="12" t="s">
        <v>119</v>
      </c>
      <c r="K1843" s="16" t="n">
        <v>71</v>
      </c>
      <c r="L1843" s="14" t="n">
        <v>9</v>
      </c>
      <c r="M1843" s="16" t="n">
        <v>0</v>
      </c>
      <c r="N1843" s="11" t="n">
        <v>0</v>
      </c>
      <c r="O1843" s="11" t="n">
        <v>0</v>
      </c>
      <c r="P1843" s="11" t="n">
        <v>0</v>
      </c>
      <c r="Q1843" s="22" t="n">
        <f>M1845/H1843</f>
        <v>0.02</v>
      </c>
    </row>
    <row r="1844" ht="22.5" customHeight="1">
      <c r="A1844" s="77"/>
      <c r="B1844" s="33"/>
      <c r="C1844" s="12"/>
      <c r="D1844" s="19"/>
      <c r="E1844" s="19"/>
      <c r="F1844" s="19"/>
      <c r="G1844" s="28"/>
      <c r="H1844" s="28"/>
      <c r="I1844" s="19"/>
      <c r="J1844" s="12" t="s">
        <v>120</v>
      </c>
      <c r="K1844" s="16" t="n">
        <v>802</v>
      </c>
      <c r="L1844" s="14" t="n">
        <v>129</v>
      </c>
      <c r="M1844" s="16" t="n">
        <v>1</v>
      </c>
      <c r="N1844" s="11" t="n">
        <v>0.001</v>
      </c>
      <c r="O1844" s="11" t="n">
        <v>0.09</v>
      </c>
      <c r="P1844" s="11" t="n">
        <v>0.09</v>
      </c>
      <c r="Q1844" s="25"/>
    </row>
    <row r="1845" ht="22.5" customHeight="1">
      <c r="A1845" s="77"/>
      <c r="B1845" s="33"/>
      <c r="C1845" s="12"/>
      <c r="D1845" s="19"/>
      <c r="E1845" s="19"/>
      <c r="F1845" s="19"/>
      <c r="G1845" s="28"/>
      <c r="H1845" s="28"/>
      <c r="I1845" s="19"/>
      <c r="J1845" s="12" t="s">
        <v>121</v>
      </c>
      <c r="K1845" s="16" t="n">
        <v>1583</v>
      </c>
      <c r="L1845" s="14" t="n">
        <v>251</v>
      </c>
      <c r="M1845" s="16" t="n">
        <v>2</v>
      </c>
      <c r="N1845" s="11" t="n">
        <v>0.001</v>
      </c>
      <c r="O1845" s="11" t="n">
        <v>0.09</v>
      </c>
      <c r="P1845" s="11" t="n">
        <v>0.18</v>
      </c>
      <c r="Q1845" s="25"/>
    </row>
    <row r="1846" ht="22.5" customHeight="1">
      <c r="A1846" s="77"/>
      <c r="B1846" s="33"/>
      <c r="C1846" s="12" t="n">
        <v>11862336</v>
      </c>
      <c r="D1846" s="12" t="s">
        <v>64</v>
      </c>
      <c r="E1846" s="12" t="s">
        <v>29</v>
      </c>
      <c r="F1846" s="12" t="s">
        <v>15</v>
      </c>
      <c r="G1846" s="23" t="n">
        <v>0.1</v>
      </c>
      <c r="H1846" s="13" t="n">
        <v>100</v>
      </c>
      <c r="I1846" s="20" t="n">
        <f>G1846*H1846*7</f>
        <v>70</v>
      </c>
      <c r="J1846" s="12" t="s">
        <v>119</v>
      </c>
      <c r="K1846" s="16" t="n">
        <v>2</v>
      </c>
      <c r="L1846" s="14" t="n">
        <v>0</v>
      </c>
      <c r="M1846" s="16" t="n">
        <v>0</v>
      </c>
      <c r="N1846" s="11" t="n">
        <v>0</v>
      </c>
      <c r="O1846" s="11" t="n">
        <v>0</v>
      </c>
      <c r="P1846" s="11" t="n">
        <v>0</v>
      </c>
      <c r="Q1846" s="22" t="n">
        <f>M1848/H1846</f>
        <v>0</v>
      </c>
    </row>
    <row r="1847" ht="22.5" customHeight="1">
      <c r="A1847" s="77"/>
      <c r="B1847" s="33"/>
      <c r="C1847" s="12"/>
      <c r="D1847" s="19"/>
      <c r="E1847" s="19"/>
      <c r="F1847" s="19"/>
      <c r="G1847" s="28"/>
      <c r="H1847" s="28"/>
      <c r="I1847" s="19"/>
      <c r="J1847" s="12" t="s">
        <v>120</v>
      </c>
      <c r="K1847" s="16" t="n">
        <v>546</v>
      </c>
      <c r="L1847" s="14" t="n">
        <v>127</v>
      </c>
      <c r="M1847" s="16" t="n">
        <v>0</v>
      </c>
      <c r="N1847" s="11" t="n">
        <v>0</v>
      </c>
      <c r="O1847" s="11" t="n">
        <v>0</v>
      </c>
      <c r="P1847" s="11" t="n">
        <v>0</v>
      </c>
      <c r="Q1847" s="25"/>
    </row>
    <row r="1848" ht="22.5" customHeight="1">
      <c r="A1848" s="77"/>
      <c r="B1848" s="33"/>
      <c r="C1848" s="12"/>
      <c r="D1848" s="19"/>
      <c r="E1848" s="19"/>
      <c r="F1848" s="19"/>
      <c r="G1848" s="28"/>
      <c r="H1848" s="28"/>
      <c r="I1848" s="19"/>
      <c r="J1848" s="12" t="s">
        <v>121</v>
      </c>
      <c r="K1848" s="16" t="n">
        <v>770</v>
      </c>
      <c r="L1848" s="14" t="n">
        <v>163</v>
      </c>
      <c r="M1848" s="16" t="n">
        <v>0</v>
      </c>
      <c r="N1848" s="11" t="n">
        <v>0</v>
      </c>
      <c r="O1848" s="11" t="n">
        <v>0</v>
      </c>
      <c r="P1848" s="11" t="n">
        <v>0</v>
      </c>
      <c r="Q1848" s="25"/>
    </row>
    <row r="1849" ht="22.5" customHeight="1">
      <c r="A1849" s="77"/>
      <c r="B1849" s="33"/>
      <c r="C1849" s="12" t="n">
        <v>11924259</v>
      </c>
      <c r="D1849" s="12" t="s">
        <v>72</v>
      </c>
      <c r="E1849" s="12" t="s">
        <v>39</v>
      </c>
      <c r="F1849" s="12" t="s">
        <v>15</v>
      </c>
      <c r="G1849" s="23" t="n">
        <v>0.12</v>
      </c>
      <c r="H1849" s="13" t="n">
        <v>200</v>
      </c>
      <c r="I1849" s="20" t="n">
        <f>G1849*H1849*7</f>
        <v>168</v>
      </c>
      <c r="J1849" s="12" t="s">
        <v>119</v>
      </c>
      <c r="K1849" s="16" t="n">
        <v>8696</v>
      </c>
      <c r="L1849" s="14" t="n">
        <v>1636</v>
      </c>
      <c r="M1849" s="16" t="n">
        <v>9</v>
      </c>
      <c r="N1849" s="11" t="n">
        <v>0.001</v>
      </c>
      <c r="O1849" s="11" t="n">
        <v>0.12</v>
      </c>
      <c r="P1849" s="11" t="n">
        <v>1.08</v>
      </c>
      <c r="Q1849" s="22" t="n">
        <f>M1851/H1849</f>
        <v>0.5</v>
      </c>
    </row>
    <row r="1850" ht="22.5" customHeight="1">
      <c r="A1850" s="77"/>
      <c r="B1850" s="33"/>
      <c r="C1850" s="12"/>
      <c r="D1850" s="19"/>
      <c r="E1850" s="19"/>
      <c r="F1850" s="19"/>
      <c r="G1850" s="28"/>
      <c r="H1850" s="28"/>
      <c r="I1850" s="19"/>
      <c r="J1850" s="12" t="s">
        <v>120</v>
      </c>
      <c r="K1850" s="16" t="n">
        <v>83803</v>
      </c>
      <c r="L1850" s="14" t="n">
        <v>14957</v>
      </c>
      <c r="M1850" s="16" t="n">
        <v>71</v>
      </c>
      <c r="N1850" s="11" t="n">
        <v>0.001</v>
      </c>
      <c r="O1850" s="11" t="n">
        <v>0.12</v>
      </c>
      <c r="P1850" s="11" t="n">
        <v>8.52</v>
      </c>
      <c r="Q1850" s="25"/>
    </row>
    <row r="1851" ht="22.5" customHeight="1">
      <c r="A1851" s="77"/>
      <c r="B1851" s="33"/>
      <c r="C1851" s="12"/>
      <c r="D1851" s="19"/>
      <c r="E1851" s="19"/>
      <c r="F1851" s="19"/>
      <c r="G1851" s="28"/>
      <c r="H1851" s="28"/>
      <c r="I1851" s="19"/>
      <c r="J1851" s="12" t="s">
        <v>121</v>
      </c>
      <c r="K1851" s="16" t="n">
        <v>156669</v>
      </c>
      <c r="L1851" s="14" t="n">
        <v>26915</v>
      </c>
      <c r="M1851" s="16" t="n">
        <v>100</v>
      </c>
      <c r="N1851" s="11" t="n">
        <v>0</v>
      </c>
      <c r="O1851" s="11" t="n">
        <v>0.12</v>
      </c>
      <c r="P1851" s="11" t="n">
        <v>12</v>
      </c>
      <c r="Q1851" s="25"/>
    </row>
    <row r="1852" ht="22.5" customHeight="1">
      <c r="A1852" s="77"/>
      <c r="B1852" s="33"/>
      <c r="C1852" s="12" t="n">
        <v>11924419</v>
      </c>
      <c r="D1852" s="12" t="s">
        <v>72</v>
      </c>
      <c r="E1852" s="12" t="s">
        <v>39</v>
      </c>
      <c r="F1852" s="12" t="s">
        <v>26</v>
      </c>
      <c r="G1852" s="23" t="n">
        <v>0.12</v>
      </c>
      <c r="H1852" s="13" t="n">
        <v>100</v>
      </c>
      <c r="I1852" s="20" t="n">
        <f>G1852*H1852*7</f>
        <v>84</v>
      </c>
      <c r="J1852" s="12" t="s">
        <v>119</v>
      </c>
      <c r="K1852" s="16" t="n">
        <v>1591</v>
      </c>
      <c r="L1852" s="14" t="n">
        <v>1591</v>
      </c>
      <c r="M1852" s="16" t="n">
        <v>6</v>
      </c>
      <c r="N1852" s="11" t="n">
        <v>0</v>
      </c>
      <c r="O1852" s="11" t="n">
        <v>0.23</v>
      </c>
      <c r="P1852" s="11" t="n">
        <v>1.39</v>
      </c>
      <c r="Q1852" s="22" t="n">
        <f>M1854/H1852</f>
        <v>0.71</v>
      </c>
    </row>
    <row r="1853" ht="22.5" customHeight="1">
      <c r="A1853" s="77"/>
      <c r="B1853" s="33"/>
      <c r="C1853" s="12"/>
      <c r="D1853" s="19"/>
      <c r="E1853" s="19"/>
      <c r="F1853" s="19"/>
      <c r="G1853" s="28"/>
      <c r="H1853" s="28"/>
      <c r="I1853" s="19"/>
      <c r="J1853" s="12" t="s">
        <v>120</v>
      </c>
      <c r="K1853" s="16" t="n">
        <v>5164</v>
      </c>
      <c r="L1853" s="14" t="n">
        <v>1748</v>
      </c>
      <c r="M1853" s="16" t="n">
        <v>37</v>
      </c>
      <c r="N1853" s="11" t="n">
        <v>0</v>
      </c>
      <c r="O1853" s="11" t="n">
        <v>0.14</v>
      </c>
      <c r="P1853" s="11" t="n">
        <v>5.09</v>
      </c>
      <c r="Q1853" s="25"/>
    </row>
    <row r="1854" ht="22.5" customHeight="1">
      <c r="A1854" s="77"/>
      <c r="B1854" s="33"/>
      <c r="C1854" s="12"/>
      <c r="D1854" s="19"/>
      <c r="E1854" s="19"/>
      <c r="F1854" s="19"/>
      <c r="G1854" s="28"/>
      <c r="H1854" s="28"/>
      <c r="I1854" s="19"/>
      <c r="J1854" s="12" t="s">
        <v>121</v>
      </c>
      <c r="K1854" s="16" t="n">
        <v>19898</v>
      </c>
      <c r="L1854" s="14" t="n">
        <v>3208</v>
      </c>
      <c r="M1854" s="16" t="n">
        <v>71</v>
      </c>
      <c r="N1854" s="11" t="n">
        <v>0</v>
      </c>
      <c r="O1854" s="11" t="n">
        <v>0.14</v>
      </c>
      <c r="P1854" s="11" t="n">
        <v>9.85</v>
      </c>
      <c r="Q1854" s="25"/>
    </row>
    <row r="1855" ht="22.5" customHeight="1">
      <c r="A1855" s="77"/>
      <c r="B1855" s="33"/>
      <c r="C1855" s="12" t="n">
        <v>12038500</v>
      </c>
      <c r="D1855" s="12" t="s">
        <v>71</v>
      </c>
      <c r="E1855" s="12" t="s">
        <v>14</v>
      </c>
      <c r="F1855" s="12" t="s">
        <v>15</v>
      </c>
      <c r="G1855" s="23" t="n">
        <v>0.4</v>
      </c>
      <c r="H1855" s="13" t="n">
        <v>100</v>
      </c>
      <c r="I1855" s="20" t="n">
        <f>G1855*H1855*7</f>
        <v>280</v>
      </c>
      <c r="J1855" s="12" t="s">
        <v>119</v>
      </c>
      <c r="K1855" s="16" t="n">
        <v>14</v>
      </c>
      <c r="L1855" s="14" t="n">
        <v>3</v>
      </c>
      <c r="M1855" s="16" t="n">
        <v>0</v>
      </c>
      <c r="N1855" s="11" t="n">
        <v>0</v>
      </c>
      <c r="O1855" s="11" t="n">
        <v>0</v>
      </c>
      <c r="P1855" s="11" t="n">
        <v>0</v>
      </c>
      <c r="Q1855" s="22" t="n">
        <f>M1857/H1855</f>
        <v>0</v>
      </c>
    </row>
    <row r="1856" ht="22.5" customHeight="1">
      <c r="A1856" s="77"/>
      <c r="B1856" s="33"/>
      <c r="C1856" s="12"/>
      <c r="D1856" s="19"/>
      <c r="E1856" s="19"/>
      <c r="F1856" s="19"/>
      <c r="G1856" s="28"/>
      <c r="H1856" s="28"/>
      <c r="I1856" s="19"/>
      <c r="J1856" s="12" t="s">
        <v>120</v>
      </c>
      <c r="K1856" s="16" t="n">
        <v>407</v>
      </c>
      <c r="L1856" s="14" t="n">
        <v>40</v>
      </c>
      <c r="M1856" s="16" t="n">
        <v>0</v>
      </c>
      <c r="N1856" s="11" t="n">
        <v>0</v>
      </c>
      <c r="O1856" s="11" t="n">
        <v>0</v>
      </c>
      <c r="P1856" s="11" t="n">
        <v>0</v>
      </c>
      <c r="Q1856" s="25"/>
    </row>
    <row r="1857" ht="22.5" customHeight="1">
      <c r="A1857" s="77"/>
      <c r="B1857" s="29"/>
      <c r="C1857" s="12"/>
      <c r="D1857" s="19"/>
      <c r="E1857" s="19"/>
      <c r="F1857" s="19"/>
      <c r="G1857" s="28"/>
      <c r="H1857" s="28"/>
      <c r="I1857" s="19"/>
      <c r="J1857" s="12" t="s">
        <v>121</v>
      </c>
      <c r="K1857" s="16" t="n">
        <v>1101</v>
      </c>
      <c r="L1857" s="14" t="n">
        <v>99</v>
      </c>
      <c r="M1857" s="16" t="n">
        <v>0</v>
      </c>
      <c r="N1857" s="11" t="n">
        <v>0</v>
      </c>
      <c r="O1857" s="11" t="n">
        <v>0</v>
      </c>
      <c r="P1857" s="11" t="n">
        <v>0</v>
      </c>
      <c r="Q1857" s="25"/>
    </row>
    <row r="1858" ht="22.5" customHeight="1">
      <c r="A1858" s="77"/>
      <c r="B1858" s="75" t="s">
        <v>132</v>
      </c>
      <c r="C1858" s="12" t="n">
        <v>6395488</v>
      </c>
      <c r="D1858" s="12" t="s">
        <v>42</v>
      </c>
      <c r="E1858" s="12" t="s">
        <v>14</v>
      </c>
      <c r="F1858" s="12" t="s">
        <v>15</v>
      </c>
      <c r="G1858" s="23" t="n">
        <v>0.3</v>
      </c>
      <c r="H1858" s="12" t="n">
        <v>200</v>
      </c>
      <c r="I1858" s="20" t="n">
        <f>G1858*H1858*7</f>
        <v>420</v>
      </c>
      <c r="J1858" s="12" t="s">
        <v>119</v>
      </c>
      <c r="K1858" s="14" t="n">
        <v>21</v>
      </c>
      <c r="L1858" s="14" t="n">
        <v>1</v>
      </c>
      <c r="M1858" s="15" t="n">
        <v>0</v>
      </c>
      <c r="N1858" s="11" t="n">
        <v>0</v>
      </c>
      <c r="O1858" s="11" t="n">
        <v>0</v>
      </c>
      <c r="P1858" s="11" t="n">
        <v>0</v>
      </c>
      <c r="Q1858" s="22" t="n">
        <f>M1860/H1858</f>
        <v>1</v>
      </c>
    </row>
    <row r="1859" ht="22.5" customHeight="1">
      <c r="A1859" s="77"/>
      <c r="B1859" s="33"/>
      <c r="C1859" s="12"/>
      <c r="D1859" s="19"/>
      <c r="E1859" s="19"/>
      <c r="F1859" s="19"/>
      <c r="G1859" s="28"/>
      <c r="H1859" s="19"/>
      <c r="I1859" s="19"/>
      <c r="J1859" s="12" t="s">
        <v>120</v>
      </c>
      <c r="K1859" s="14" t="n">
        <v>41006</v>
      </c>
      <c r="L1859" s="14" t="n">
        <v>16935</v>
      </c>
      <c r="M1859" s="10" t="n">
        <v>200</v>
      </c>
      <c r="N1859" s="11" t="n">
        <v>0.004</v>
      </c>
      <c r="O1859" s="11" t="n">
        <v>0.3</v>
      </c>
      <c r="P1859" s="11" t="n">
        <v>60</v>
      </c>
      <c r="Q1859" s="25"/>
    </row>
    <row r="1860" ht="22.5" customHeight="1">
      <c r="A1860" s="77"/>
      <c r="B1860" s="33"/>
      <c r="C1860" s="12"/>
      <c r="D1860" s="19"/>
      <c r="E1860" s="19"/>
      <c r="F1860" s="19"/>
      <c r="G1860" s="28"/>
      <c r="H1860" s="19"/>
      <c r="I1860" s="19"/>
      <c r="J1860" s="12" t="s">
        <v>121</v>
      </c>
      <c r="K1860" s="14" t="n">
        <v>43525</v>
      </c>
      <c r="L1860" s="14" t="n">
        <v>17394</v>
      </c>
      <c r="M1860" s="10" t="n">
        <v>200</v>
      </c>
      <c r="N1860" s="11" t="n">
        <v>0.003</v>
      </c>
      <c r="O1860" s="11" t="n">
        <v>0.3</v>
      </c>
      <c r="P1860" s="11" t="n">
        <v>60</v>
      </c>
      <c r="Q1860" s="25"/>
    </row>
    <row r="1861" ht="22.5" customHeight="1">
      <c r="A1861" s="77"/>
      <c r="B1861" s="33"/>
      <c r="C1861" s="12" t="n">
        <v>8291713</v>
      </c>
      <c r="D1861" s="12" t="s">
        <v>43</v>
      </c>
      <c r="E1861" s="12" t="s">
        <v>14</v>
      </c>
      <c r="F1861" s="12" t="s">
        <v>15</v>
      </c>
      <c r="G1861" s="23" t="n">
        <v>0.14</v>
      </c>
      <c r="H1861" s="12" t="n">
        <v>2000</v>
      </c>
      <c r="I1861" s="20" t="n">
        <f>G1861*H1861*7</f>
        <v>1960</v>
      </c>
      <c r="J1861" s="12" t="s">
        <v>119</v>
      </c>
      <c r="K1861" s="14" t="n">
        <v>68</v>
      </c>
      <c r="L1861" s="14" t="n">
        <v>23</v>
      </c>
      <c r="M1861" s="15" t="n">
        <v>2</v>
      </c>
      <c r="N1861" s="11" t="n">
        <v>0.012</v>
      </c>
      <c r="O1861" s="11" t="n">
        <v>0.135</v>
      </c>
      <c r="P1861" s="11" t="n">
        <v>0.27</v>
      </c>
      <c r="Q1861" s="22" t="n">
        <f>M1863/H1861</f>
        <v>0.75</v>
      </c>
    </row>
    <row r="1862" ht="22.5" customHeight="1">
      <c r="A1862" s="77"/>
      <c r="B1862" s="33"/>
      <c r="C1862" s="12"/>
      <c r="D1862" s="19"/>
      <c r="E1862" s="19"/>
      <c r="F1862" s="19"/>
      <c r="G1862" s="28"/>
      <c r="H1862" s="19"/>
      <c r="I1862" s="19"/>
      <c r="J1862" s="12" t="s">
        <v>120</v>
      </c>
      <c r="K1862" s="14" t="n">
        <v>37540</v>
      </c>
      <c r="L1862" s="14" t="n">
        <v>13794</v>
      </c>
      <c r="M1862" s="14" t="n">
        <v>456</v>
      </c>
      <c r="N1862" s="11" t="n">
        <v>0.004</v>
      </c>
      <c r="O1862" s="11" t="n">
        <v>0.135</v>
      </c>
      <c r="P1862" s="11" t="n">
        <v>61.605</v>
      </c>
      <c r="Q1862" s="25"/>
    </row>
    <row r="1863" ht="22.5" customHeight="1">
      <c r="A1863" s="77"/>
      <c r="B1863" s="33"/>
      <c r="C1863" s="12"/>
      <c r="D1863" s="19"/>
      <c r="E1863" s="19"/>
      <c r="F1863" s="19"/>
      <c r="G1863" s="28"/>
      <c r="H1863" s="19"/>
      <c r="I1863" s="19"/>
      <c r="J1863" s="12" t="s">
        <v>121</v>
      </c>
      <c r="K1863" s="14" t="n">
        <v>142867</v>
      </c>
      <c r="L1863" s="14" t="n">
        <v>54767</v>
      </c>
      <c r="M1863" s="14" t="n">
        <v>1500</v>
      </c>
      <c r="N1863" s="11" t="n">
        <v>0.004</v>
      </c>
      <c r="O1863" s="11" t="n">
        <v>0.135</v>
      </c>
      <c r="P1863" s="11" t="n">
        <v>202.635</v>
      </c>
      <c r="Q1863" s="25"/>
    </row>
    <row r="1864" ht="22.5" customHeight="1">
      <c r="A1864" s="77"/>
      <c r="B1864" s="33"/>
      <c r="C1864" s="12" t="n">
        <v>8566541</v>
      </c>
      <c r="D1864" s="12" t="s">
        <v>73</v>
      </c>
      <c r="E1864" s="12" t="s">
        <v>14</v>
      </c>
      <c r="F1864" s="12" t="s">
        <v>26</v>
      </c>
      <c r="G1864" s="23" t="n">
        <v>0.13</v>
      </c>
      <c r="H1864" s="12" t="n">
        <v>500</v>
      </c>
      <c r="I1864" s="20" t="n">
        <f>G1864*H1864*7</f>
        <v>455</v>
      </c>
      <c r="J1864" s="12" t="s">
        <v>119</v>
      </c>
      <c r="K1864" s="14" t="n">
        <v>17330</v>
      </c>
      <c r="L1864" s="14" t="n">
        <v>198</v>
      </c>
      <c r="M1864" s="15" t="n">
        <v>4</v>
      </c>
      <c r="N1864" s="11" t="n">
        <v>0.02</v>
      </c>
      <c r="O1864" s="11" t="n">
        <v>0.85</v>
      </c>
      <c r="P1864" s="11" t="n">
        <v>3.4</v>
      </c>
      <c r="Q1864" s="22" t="n">
        <f>M1866/H1864</f>
        <v>0.654</v>
      </c>
    </row>
    <row r="1865" ht="22.5" customHeight="1">
      <c r="A1865" s="77"/>
      <c r="B1865" s="33"/>
      <c r="C1865" s="12"/>
      <c r="D1865" s="19"/>
      <c r="E1865" s="19"/>
      <c r="F1865" s="19"/>
      <c r="G1865" s="28"/>
      <c r="H1865" s="19"/>
      <c r="I1865" s="19"/>
      <c r="J1865" s="12" t="s">
        <v>120</v>
      </c>
      <c r="K1865" s="14" t="n">
        <v>199344</v>
      </c>
      <c r="L1865" s="14" t="n">
        <v>2456</v>
      </c>
      <c r="M1865" s="15" t="n">
        <v>127</v>
      </c>
      <c r="N1865" s="11" t="n">
        <v>0.01</v>
      </c>
      <c r="O1865" s="11" t="n">
        <v>0.29</v>
      </c>
      <c r="P1865" s="11" t="n">
        <v>36.35</v>
      </c>
      <c r="Q1865" s="25"/>
    </row>
    <row r="1866" ht="22.5" customHeight="1">
      <c r="A1866" s="77"/>
      <c r="B1866" s="33"/>
      <c r="C1866" s="12"/>
      <c r="D1866" s="19"/>
      <c r="E1866" s="19"/>
      <c r="F1866" s="19"/>
      <c r="G1866" s="28"/>
      <c r="H1866" s="19"/>
      <c r="I1866" s="19"/>
      <c r="J1866" s="12" t="s">
        <v>121</v>
      </c>
      <c r="K1866" s="14" t="n">
        <v>290000</v>
      </c>
      <c r="L1866" s="14" t="n">
        <v>3500</v>
      </c>
      <c r="M1866" s="14" t="n">
        <v>327</v>
      </c>
      <c r="N1866" s="11" t="n">
        <v>0.02</v>
      </c>
      <c r="O1866" s="11" t="n">
        <v>0.17</v>
      </c>
      <c r="P1866" s="11" t="n">
        <v>55.42</v>
      </c>
      <c r="Q1866" s="25"/>
    </row>
    <row r="1867" ht="22.5" customHeight="1">
      <c r="A1867" s="77"/>
      <c r="B1867" s="33"/>
      <c r="C1867" s="12" t="n">
        <v>8566084</v>
      </c>
      <c r="D1867" s="12" t="s">
        <v>74</v>
      </c>
      <c r="E1867" s="12" t="s">
        <v>29</v>
      </c>
      <c r="F1867" s="12" t="s">
        <v>15</v>
      </c>
      <c r="G1867" s="23" t="n">
        <v>0.12</v>
      </c>
      <c r="H1867" s="12" t="n">
        <v>100</v>
      </c>
      <c r="I1867" s="20" t="n">
        <f>G1867*H1867*7</f>
        <v>84</v>
      </c>
      <c r="J1867" s="12" t="s">
        <v>119</v>
      </c>
      <c r="K1867" s="14" t="n">
        <v>399</v>
      </c>
      <c r="L1867" s="14" t="n">
        <v>112</v>
      </c>
      <c r="M1867" s="15" t="n">
        <v>3</v>
      </c>
      <c r="N1867" s="11" t="n">
        <v>0.003</v>
      </c>
      <c r="O1867" s="11" t="n">
        <v>0.12</v>
      </c>
      <c r="P1867" s="11" t="n">
        <v>0.36</v>
      </c>
      <c r="Q1867" s="22" t="n">
        <f>M1869/H1867</f>
        <v>1</v>
      </c>
    </row>
    <row r="1868" ht="22.5" customHeight="1">
      <c r="A1868" s="77"/>
      <c r="B1868" s="33"/>
      <c r="C1868" s="12"/>
      <c r="D1868" s="19"/>
      <c r="E1868" s="19"/>
      <c r="F1868" s="19"/>
      <c r="G1868" s="28"/>
      <c r="H1868" s="19"/>
      <c r="I1868" s="19"/>
      <c r="J1868" s="12" t="s">
        <v>120</v>
      </c>
      <c r="K1868" s="14" t="n">
        <v>21866</v>
      </c>
      <c r="L1868" s="14" t="n">
        <v>7178</v>
      </c>
      <c r="M1868" s="15" t="n">
        <v>100</v>
      </c>
      <c r="N1868" s="11" t="n">
        <v>0.002</v>
      </c>
      <c r="O1868" s="11" t="n">
        <v>0.12</v>
      </c>
      <c r="P1868" s="11" t="n">
        <v>12</v>
      </c>
      <c r="Q1868" s="25"/>
    </row>
    <row r="1869" ht="22.5" customHeight="1">
      <c r="A1869" s="77"/>
      <c r="B1869" s="33"/>
      <c r="C1869" s="12"/>
      <c r="D1869" s="19"/>
      <c r="E1869" s="19"/>
      <c r="F1869" s="19"/>
      <c r="G1869" s="28"/>
      <c r="H1869" s="19"/>
      <c r="I1869" s="19"/>
      <c r="J1869" s="12" t="s">
        <v>121</v>
      </c>
      <c r="K1869" s="14" t="n">
        <v>36383</v>
      </c>
      <c r="L1869" s="14" t="n">
        <v>9190</v>
      </c>
      <c r="M1869" s="15" t="n">
        <v>100</v>
      </c>
      <c r="N1869" s="11" t="n">
        <v>0.001</v>
      </c>
      <c r="O1869" s="11" t="n">
        <v>0.12</v>
      </c>
      <c r="P1869" s="11" t="n">
        <v>12</v>
      </c>
      <c r="Q1869" s="25"/>
    </row>
    <row r="1870" ht="22.5" customHeight="1">
      <c r="A1870" s="77"/>
      <c r="B1870" s="33"/>
      <c r="C1870" s="12" t="n">
        <v>2937658</v>
      </c>
      <c r="D1870" s="12" t="s">
        <v>75</v>
      </c>
      <c r="E1870" s="12" t="s">
        <v>14</v>
      </c>
      <c r="F1870" s="12" t="s">
        <v>15</v>
      </c>
      <c r="G1870" s="23" t="n">
        <v>0.15</v>
      </c>
      <c r="H1870" s="12" t="n">
        <v>100</v>
      </c>
      <c r="I1870" s="20" t="n">
        <f>G1870*H1870*7</f>
        <v>105</v>
      </c>
      <c r="J1870" s="12" t="s">
        <v>119</v>
      </c>
      <c r="K1870" s="14" t="s">
        <v>133</v>
      </c>
      <c r="L1870" s="14"/>
      <c r="M1870" s="15"/>
      <c r="N1870" s="11"/>
      <c r="O1870" s="11"/>
      <c r="P1870" s="11"/>
      <c r="Q1870" s="22" t="n">
        <f>M1872/H1870</f>
        <v>1</v>
      </c>
    </row>
    <row r="1871" ht="22.5" customHeight="1">
      <c r="A1871" s="77"/>
      <c r="B1871" s="33"/>
      <c r="C1871" s="12"/>
      <c r="D1871" s="19"/>
      <c r="E1871" s="19"/>
      <c r="F1871" s="19"/>
      <c r="G1871" s="28"/>
      <c r="H1871" s="19"/>
      <c r="I1871" s="19"/>
      <c r="J1871" s="12" t="s">
        <v>120</v>
      </c>
      <c r="K1871" s="14" t="n">
        <v>4818</v>
      </c>
      <c r="L1871" s="14" t="n">
        <v>2581</v>
      </c>
      <c r="M1871" s="15" t="n">
        <v>100</v>
      </c>
      <c r="N1871" s="11" t="n">
        <v>0.005</v>
      </c>
      <c r="O1871" s="11" t="n">
        <v>0.123</v>
      </c>
      <c r="P1871" s="11" t="n">
        <v>12.3</v>
      </c>
      <c r="Q1871" s="25"/>
    </row>
    <row r="1872" ht="22.5" customHeight="1">
      <c r="A1872" s="77"/>
      <c r="B1872" s="33"/>
      <c r="C1872" s="12"/>
      <c r="D1872" s="19"/>
      <c r="E1872" s="19"/>
      <c r="F1872" s="19"/>
      <c r="G1872" s="28"/>
      <c r="H1872" s="19"/>
      <c r="I1872" s="19"/>
      <c r="J1872" s="12" t="s">
        <v>121</v>
      </c>
      <c r="K1872" s="14" t="n">
        <v>4825</v>
      </c>
      <c r="L1872" s="14" t="n">
        <v>2583</v>
      </c>
      <c r="M1872" s="15" t="n">
        <v>100</v>
      </c>
      <c r="N1872" s="11" t="n">
        <v>0.005</v>
      </c>
      <c r="O1872" s="11" t="n">
        <v>0.123</v>
      </c>
      <c r="P1872" s="11" t="n">
        <v>12.3</v>
      </c>
      <c r="Q1872" s="25"/>
    </row>
    <row r="1873" ht="22.5" customHeight="1">
      <c r="A1873" s="77"/>
      <c r="B1873" s="33"/>
      <c r="C1873" s="12" t="n">
        <v>6706444</v>
      </c>
      <c r="D1873" s="12" t="s">
        <v>76</v>
      </c>
      <c r="E1873" s="12" t="s">
        <v>77</v>
      </c>
      <c r="F1873" s="12" t="s">
        <v>12</v>
      </c>
      <c r="G1873" s="23" t="n">
        <v>0.5</v>
      </c>
      <c r="H1873" s="12" t="n">
        <v>100</v>
      </c>
      <c r="I1873" s="20" t="n">
        <f>G1873*H1873*7</f>
        <v>350</v>
      </c>
      <c r="J1873" s="12" t="s">
        <v>119</v>
      </c>
      <c r="K1873" s="14" t="s">
        <v>133</v>
      </c>
      <c r="L1873" s="14"/>
      <c r="M1873" s="15"/>
      <c r="N1873" s="11"/>
      <c r="O1873" s="11"/>
      <c r="P1873" s="11"/>
      <c r="Q1873" s="22" t="n">
        <f>M1875/H1873</f>
        <v>0.15</v>
      </c>
    </row>
    <row r="1874" ht="22.5" customHeight="1">
      <c r="A1874" s="77"/>
      <c r="B1874" s="33"/>
      <c r="C1874" s="12"/>
      <c r="D1874" s="19"/>
      <c r="E1874" s="19"/>
      <c r="F1874" s="19"/>
      <c r="G1874" s="28"/>
      <c r="H1874" s="19"/>
      <c r="I1874" s="19"/>
      <c r="J1874" s="12" t="s">
        <v>120</v>
      </c>
      <c r="K1874" s="14" t="n">
        <v>29412</v>
      </c>
      <c r="L1874" s="14" t="n">
        <v>2348</v>
      </c>
      <c r="M1874" s="15" t="n">
        <v>9</v>
      </c>
      <c r="N1874" s="11" t="n">
        <v>0.003</v>
      </c>
      <c r="O1874" s="11" t="n">
        <v>0.785</v>
      </c>
      <c r="P1874" s="11" t="n">
        <v>7.0661</v>
      </c>
      <c r="Q1874" s="25"/>
    </row>
    <row r="1875" ht="22.5" customHeight="1">
      <c r="A1875" s="77"/>
      <c r="B1875" s="33"/>
      <c r="C1875" s="12"/>
      <c r="D1875" s="19"/>
      <c r="E1875" s="19"/>
      <c r="F1875" s="19"/>
      <c r="G1875" s="28"/>
      <c r="H1875" s="19"/>
      <c r="I1875" s="19"/>
      <c r="J1875" s="12" t="s">
        <v>121</v>
      </c>
      <c r="K1875" s="14" t="n">
        <v>62643</v>
      </c>
      <c r="L1875" s="14" t="n">
        <v>6572</v>
      </c>
      <c r="M1875" s="15" t="n">
        <v>15</v>
      </c>
      <c r="N1875" s="11" t="n">
        <v>0.002</v>
      </c>
      <c r="O1875" s="11" t="n">
        <v>0.791</v>
      </c>
      <c r="P1875" s="11" t="n">
        <v>11.8711</v>
      </c>
      <c r="Q1875" s="25"/>
    </row>
    <row r="1876" ht="22.5" customHeight="1">
      <c r="A1876" s="77"/>
      <c r="B1876" s="33"/>
      <c r="C1876" s="12" t="n">
        <v>5963354</v>
      </c>
      <c r="D1876" s="12" t="s">
        <v>76</v>
      </c>
      <c r="E1876" s="12" t="s">
        <v>77</v>
      </c>
      <c r="F1876" s="12" t="s">
        <v>15</v>
      </c>
      <c r="G1876" s="23" t="n">
        <v>0.55</v>
      </c>
      <c r="H1876" s="12" t="n">
        <v>500</v>
      </c>
      <c r="I1876" s="20" t="n">
        <f>G1876*H1876*7</f>
        <v>1925</v>
      </c>
      <c r="J1876" s="12" t="s">
        <v>119</v>
      </c>
      <c r="K1876" s="14" t="n">
        <v>2902</v>
      </c>
      <c r="L1876" s="14" t="n">
        <v>379</v>
      </c>
      <c r="M1876" s="15" t="n">
        <v>3</v>
      </c>
      <c r="N1876" s="11" t="n">
        <v>0.005</v>
      </c>
      <c r="O1876" s="11" t="n">
        <v>0.58</v>
      </c>
      <c r="P1876" s="11" t="n">
        <v>1.74</v>
      </c>
      <c r="Q1876" s="22" t="n">
        <f>M1878/H1876</f>
        <v>0.648</v>
      </c>
    </row>
    <row r="1877" ht="22.5" customHeight="1">
      <c r="A1877" s="77"/>
      <c r="B1877" s="33"/>
      <c r="C1877" s="12"/>
      <c r="D1877" s="19"/>
      <c r="E1877" s="19"/>
      <c r="F1877" s="19"/>
      <c r="G1877" s="28"/>
      <c r="H1877" s="19"/>
      <c r="I1877" s="19"/>
      <c r="J1877" s="12" t="s">
        <v>120</v>
      </c>
      <c r="K1877" s="14" t="n">
        <v>124087</v>
      </c>
      <c r="L1877" s="14" t="n">
        <v>30327</v>
      </c>
      <c r="M1877" s="15" t="n">
        <v>115</v>
      </c>
      <c r="N1877" s="11" t="n">
        <v>0.002</v>
      </c>
      <c r="O1877" s="11" t="n">
        <v>0.596</v>
      </c>
      <c r="P1877" s="11" t="n">
        <v>68.542</v>
      </c>
      <c r="Q1877" s="25"/>
    </row>
    <row r="1878" ht="22.5" customHeight="1">
      <c r="A1878" s="77"/>
      <c r="B1878" s="33"/>
      <c r="C1878" s="12"/>
      <c r="D1878" s="19"/>
      <c r="E1878" s="19"/>
      <c r="F1878" s="19"/>
      <c r="G1878" s="28"/>
      <c r="H1878" s="19"/>
      <c r="I1878" s="19"/>
      <c r="J1878" s="12" t="s">
        <v>121</v>
      </c>
      <c r="K1878" s="14" t="n">
        <v>284511</v>
      </c>
      <c r="L1878" s="14" t="n">
        <v>68679</v>
      </c>
      <c r="M1878" s="15" t="n">
        <v>324</v>
      </c>
      <c r="N1878" s="11" t="n">
        <v>0.003</v>
      </c>
      <c r="O1878" s="11" t="n">
        <v>0.594</v>
      </c>
      <c r="P1878" s="11" t="n">
        <v>192.576</v>
      </c>
      <c r="Q1878" s="25"/>
    </row>
    <row r="1879" ht="22.5" customHeight="1">
      <c r="A1879" s="77"/>
      <c r="B1879" s="33"/>
      <c r="C1879" s="12" t="n">
        <v>9686529</v>
      </c>
      <c r="D1879" s="12" t="s">
        <v>76</v>
      </c>
      <c r="E1879" s="12" t="s">
        <v>78</v>
      </c>
      <c r="F1879" s="12" t="s">
        <v>15</v>
      </c>
      <c r="G1879" s="23" t="n">
        <v>0.4</v>
      </c>
      <c r="H1879" s="12" t="n">
        <v>200</v>
      </c>
      <c r="I1879" s="20" t="n">
        <f>G1879*H1879*7</f>
        <v>560</v>
      </c>
      <c r="J1879" s="12" t="s">
        <v>119</v>
      </c>
      <c r="K1879" s="14" t="n">
        <v>491</v>
      </c>
      <c r="L1879" s="14" t="n">
        <v>161</v>
      </c>
      <c r="M1879" s="15" t="n">
        <v>0</v>
      </c>
      <c r="N1879" s="11" t="n">
        <v>0</v>
      </c>
      <c r="O1879" s="11" t="n">
        <v>0</v>
      </c>
      <c r="P1879" s="11" t="n">
        <v>0</v>
      </c>
      <c r="Q1879" s="22" t="n">
        <f>M1881/H1879</f>
        <v>0.19</v>
      </c>
    </row>
    <row r="1880" ht="22.5" customHeight="1">
      <c r="A1880" s="77"/>
      <c r="B1880" s="33"/>
      <c r="C1880" s="12"/>
      <c r="D1880" s="19"/>
      <c r="E1880" s="19"/>
      <c r="F1880" s="19"/>
      <c r="G1880" s="28"/>
      <c r="H1880" s="19"/>
      <c r="I1880" s="19"/>
      <c r="J1880" s="12" t="s">
        <v>120</v>
      </c>
      <c r="K1880" s="14" t="n">
        <v>22141</v>
      </c>
      <c r="L1880" s="14" t="n">
        <v>9307</v>
      </c>
      <c r="M1880" s="15" t="n">
        <v>16</v>
      </c>
      <c r="N1880" s="11" t="n">
        <v>0.001</v>
      </c>
      <c r="O1880" s="11" t="n">
        <v>0.5</v>
      </c>
      <c r="P1880" s="11" t="n">
        <v>8</v>
      </c>
      <c r="Q1880" s="25"/>
    </row>
    <row r="1881" ht="22.5" customHeight="1">
      <c r="A1881" s="77"/>
      <c r="B1881" s="33"/>
      <c r="C1881" s="12"/>
      <c r="D1881" s="19"/>
      <c r="E1881" s="19"/>
      <c r="F1881" s="19"/>
      <c r="G1881" s="28"/>
      <c r="H1881" s="19"/>
      <c r="I1881" s="19"/>
      <c r="J1881" s="12" t="s">
        <v>121</v>
      </c>
      <c r="K1881" s="14" t="n">
        <v>43884</v>
      </c>
      <c r="L1881" s="14" t="n">
        <v>15997</v>
      </c>
      <c r="M1881" s="15" t="n">
        <v>38</v>
      </c>
      <c r="N1881" s="11" t="n">
        <v>0.001</v>
      </c>
      <c r="O1881" s="11" t="n">
        <v>0.5</v>
      </c>
      <c r="P1881" s="11" t="n">
        <v>19</v>
      </c>
      <c r="Q1881" s="25"/>
    </row>
    <row r="1882" ht="22.5" customHeight="1">
      <c r="A1882" s="77"/>
      <c r="B1882" s="33"/>
      <c r="C1882" s="12" t="n">
        <v>5963400</v>
      </c>
      <c r="D1882" s="12" t="s">
        <v>76</v>
      </c>
      <c r="E1882" s="12" t="s">
        <v>79</v>
      </c>
      <c r="F1882" s="12" t="s">
        <v>15</v>
      </c>
      <c r="G1882" s="23" t="n">
        <v>0.2</v>
      </c>
      <c r="H1882" s="12" t="n">
        <v>100</v>
      </c>
      <c r="I1882" s="20" t="n">
        <f>G1882*H1882*7</f>
        <v>140</v>
      </c>
      <c r="J1882" s="12" t="s">
        <v>119</v>
      </c>
      <c r="K1882" s="14" t="n">
        <v>538</v>
      </c>
      <c r="L1882" s="14" t="n">
        <v>92</v>
      </c>
      <c r="M1882" s="15" t="n">
        <v>0</v>
      </c>
      <c r="N1882" s="11" t="n">
        <v>0</v>
      </c>
      <c r="O1882" s="11" t="n">
        <v>0</v>
      </c>
      <c r="P1882" s="11" t="n">
        <v>0</v>
      </c>
      <c r="Q1882" s="22" t="n">
        <f>M1884/H1882</f>
        <v>1</v>
      </c>
    </row>
    <row r="1883" ht="22.5" customHeight="1">
      <c r="A1883" s="77"/>
      <c r="B1883" s="33"/>
      <c r="C1883" s="12"/>
      <c r="D1883" s="19"/>
      <c r="E1883" s="19"/>
      <c r="F1883" s="19"/>
      <c r="G1883" s="99"/>
      <c r="H1883" s="19"/>
      <c r="I1883" s="19"/>
      <c r="J1883" s="12" t="s">
        <v>120</v>
      </c>
      <c r="K1883" s="14" t="n">
        <v>21873</v>
      </c>
      <c r="L1883" s="14" t="n">
        <v>5382</v>
      </c>
      <c r="M1883" s="15" t="n">
        <v>59</v>
      </c>
      <c r="N1883" s="11" t="n">
        <v>0.002</v>
      </c>
      <c r="O1883" s="11" t="n">
        <v>0.213</v>
      </c>
      <c r="P1883" s="11" t="n">
        <v>12.57</v>
      </c>
      <c r="Q1883" s="25"/>
    </row>
    <row r="1884" ht="22.5" customHeight="1">
      <c r="A1884" s="77"/>
      <c r="B1884" s="33"/>
      <c r="C1884" s="12"/>
      <c r="D1884" s="19"/>
      <c r="E1884" s="19"/>
      <c r="F1884" s="19"/>
      <c r="G1884" s="99"/>
      <c r="H1884" s="19"/>
      <c r="I1884" s="19"/>
      <c r="J1884" s="12" t="s">
        <v>121</v>
      </c>
      <c r="K1884" s="14" t="n">
        <v>42915</v>
      </c>
      <c r="L1884" s="14" t="n">
        <v>9473</v>
      </c>
      <c r="M1884" s="15" t="n">
        <v>100</v>
      </c>
      <c r="N1884" s="11" t="n">
        <v>0.002</v>
      </c>
      <c r="O1884" s="11" t="n">
        <v>0.211</v>
      </c>
      <c r="P1884" s="11" t="n">
        <v>21.06</v>
      </c>
      <c r="Q1884" s="25"/>
    </row>
    <row r="1885" ht="22.5" customHeight="1">
      <c r="A1885" s="77"/>
      <c r="B1885" s="33"/>
      <c r="C1885" s="12" t="n">
        <v>10080665</v>
      </c>
      <c r="D1885" s="12" t="s">
        <v>76</v>
      </c>
      <c r="E1885" s="12" t="s">
        <v>80</v>
      </c>
      <c r="F1885" s="12" t="s">
        <v>15</v>
      </c>
      <c r="G1885" s="23" t="n">
        <v>0.38</v>
      </c>
      <c r="H1885" s="12" t="n">
        <v>40</v>
      </c>
      <c r="I1885" s="20" t="n">
        <f>G1885*H1885*7</f>
        <v>106.4</v>
      </c>
      <c r="J1885" s="12" t="s">
        <v>119</v>
      </c>
      <c r="K1885" s="14" t="n">
        <v>11</v>
      </c>
      <c r="L1885" s="14" t="n">
        <v>2</v>
      </c>
      <c r="M1885" s="15" t="n">
        <v>0</v>
      </c>
      <c r="N1885" s="11" t="n">
        <v>0</v>
      </c>
      <c r="O1885" s="11" t="n">
        <v>0</v>
      </c>
      <c r="P1885" s="11" t="n">
        <v>0</v>
      </c>
      <c r="Q1885" s="22" t="n">
        <f>M1887/H1885</f>
        <v>0.4</v>
      </c>
    </row>
    <row r="1886" ht="22.5" customHeight="1">
      <c r="A1886" s="77"/>
      <c r="B1886" s="33"/>
      <c r="C1886" s="12"/>
      <c r="D1886" s="19"/>
      <c r="E1886" s="19"/>
      <c r="F1886" s="19"/>
      <c r="G1886" s="99"/>
      <c r="H1886" s="19"/>
      <c r="I1886" s="19"/>
      <c r="J1886" s="12" t="s">
        <v>120</v>
      </c>
      <c r="K1886" s="14" t="n">
        <v>6410</v>
      </c>
      <c r="L1886" s="14" t="n">
        <v>1866</v>
      </c>
      <c r="M1886" s="15" t="n">
        <v>15</v>
      </c>
      <c r="N1886" s="11" t="n">
        <v>0.003</v>
      </c>
      <c r="O1886" s="11" t="n">
        <v>0.38</v>
      </c>
      <c r="P1886" s="11" t="n">
        <v>5.7</v>
      </c>
      <c r="Q1886" s="25"/>
    </row>
    <row r="1887" ht="22.5" customHeight="1">
      <c r="A1887" s="77"/>
      <c r="B1887" s="33"/>
      <c r="C1887" s="12"/>
      <c r="D1887" s="19"/>
      <c r="E1887" s="19"/>
      <c r="F1887" s="19"/>
      <c r="G1887" s="99"/>
      <c r="H1887" s="19"/>
      <c r="I1887" s="19"/>
      <c r="J1887" s="12" t="s">
        <v>121</v>
      </c>
      <c r="K1887" s="14" t="n">
        <v>9826</v>
      </c>
      <c r="L1887" s="14" t="n">
        <v>2173</v>
      </c>
      <c r="M1887" s="15" t="n">
        <v>16</v>
      </c>
      <c r="N1887" s="11" t="n">
        <v>0.003</v>
      </c>
      <c r="O1887" s="11" t="n">
        <v>0.38</v>
      </c>
      <c r="P1887" s="11" t="n">
        <v>6.08</v>
      </c>
      <c r="Q1887" s="25"/>
    </row>
    <row r="1888" ht="22.5" customHeight="1">
      <c r="A1888" s="77"/>
      <c r="B1888" s="33"/>
      <c r="C1888" s="12" t="n">
        <v>91520433</v>
      </c>
      <c r="D1888" s="12" t="s">
        <v>69</v>
      </c>
      <c r="E1888" s="12" t="s">
        <v>14</v>
      </c>
      <c r="F1888" s="12" t="s">
        <v>15</v>
      </c>
      <c r="G1888" s="23" t="n">
        <v>0.16</v>
      </c>
      <c r="H1888" s="12" t="n">
        <v>200</v>
      </c>
      <c r="I1888" s="20" t="n">
        <f>G1888*H1888*7</f>
        <v>224</v>
      </c>
      <c r="J1888" s="12" t="s">
        <v>119</v>
      </c>
      <c r="K1888" s="14" t="n">
        <v>73</v>
      </c>
      <c r="L1888" s="14" t="n">
        <v>1</v>
      </c>
      <c r="M1888" s="15" t="n">
        <v>0</v>
      </c>
      <c r="N1888" s="11" t="n">
        <v>0</v>
      </c>
      <c r="O1888" s="11" t="n">
        <v>0</v>
      </c>
      <c r="P1888" s="11" t="n">
        <v>0</v>
      </c>
      <c r="Q1888" s="22" t="n">
        <f>M1890/H1888</f>
        <v>0</v>
      </c>
    </row>
    <row r="1889" ht="22.5" customHeight="1">
      <c r="A1889" s="77"/>
      <c r="B1889" s="33"/>
      <c r="C1889" s="12"/>
      <c r="D1889" s="19"/>
      <c r="E1889" s="19"/>
      <c r="F1889" s="19"/>
      <c r="G1889" s="99"/>
      <c r="H1889" s="19"/>
      <c r="I1889" s="19"/>
      <c r="J1889" s="12" t="s">
        <v>120</v>
      </c>
      <c r="K1889" s="14" t="n">
        <v>15836</v>
      </c>
      <c r="L1889" s="14" t="n">
        <v>303</v>
      </c>
      <c r="M1889" s="15" t="n">
        <v>0</v>
      </c>
      <c r="N1889" s="11" t="n">
        <v>0</v>
      </c>
      <c r="O1889" s="11" t="n">
        <v>0</v>
      </c>
      <c r="P1889" s="11" t="n">
        <v>0</v>
      </c>
      <c r="Q1889" s="25"/>
    </row>
    <row r="1890" ht="22.5" customHeight="1">
      <c r="A1890" s="77"/>
      <c r="B1890" s="33"/>
      <c r="C1890" s="12"/>
      <c r="D1890" s="19"/>
      <c r="E1890" s="19"/>
      <c r="F1890" s="19"/>
      <c r="G1890" s="99"/>
      <c r="H1890" s="19"/>
      <c r="I1890" s="19"/>
      <c r="J1890" s="12" t="s">
        <v>121</v>
      </c>
      <c r="K1890" s="14" t="n">
        <v>37013</v>
      </c>
      <c r="L1890" s="14" t="n">
        <v>935</v>
      </c>
      <c r="M1890" s="15" t="n">
        <v>0</v>
      </c>
      <c r="N1890" s="11" t="n">
        <v>0</v>
      </c>
      <c r="O1890" s="11" t="n">
        <v>0</v>
      </c>
      <c r="P1890" s="11" t="n">
        <v>0</v>
      </c>
      <c r="Q1890" s="25"/>
    </row>
    <row r="1891" ht="22.5" customHeight="1">
      <c r="A1891" s="77"/>
      <c r="B1891" s="33"/>
      <c r="C1891" s="12" t="n">
        <v>5623760</v>
      </c>
      <c r="D1891" s="12" t="s">
        <v>81</v>
      </c>
      <c r="E1891" s="12" t="s">
        <v>14</v>
      </c>
      <c r="F1891" s="12" t="s">
        <v>15</v>
      </c>
      <c r="G1891" s="23" t="n">
        <v>0.15</v>
      </c>
      <c r="H1891" s="12" t="n">
        <v>50</v>
      </c>
      <c r="I1891" s="20" t="n">
        <f>G1891*H1891*7</f>
        <v>52.5</v>
      </c>
      <c r="J1891" s="12" t="s">
        <v>119</v>
      </c>
      <c r="K1891" s="14" t="s">
        <v>133</v>
      </c>
      <c r="L1891" s="14"/>
      <c r="M1891" s="15"/>
      <c r="N1891" s="11"/>
      <c r="O1891" s="11"/>
      <c r="P1891" s="11"/>
      <c r="Q1891" s="22" t="n">
        <f>M1893/H1891</f>
        <v>1</v>
      </c>
    </row>
    <row r="1892" ht="22.5" customHeight="1">
      <c r="A1892" s="77"/>
      <c r="B1892" s="33"/>
      <c r="C1892" s="12"/>
      <c r="D1892" s="19"/>
      <c r="E1892" s="19"/>
      <c r="F1892" s="19"/>
      <c r="G1892" s="99"/>
      <c r="H1892" s="19"/>
      <c r="I1892" s="19"/>
      <c r="J1892" s="12" t="s">
        <v>120</v>
      </c>
      <c r="K1892" s="14" t="n">
        <v>6451</v>
      </c>
      <c r="L1892" s="14" t="n">
        <v>1431</v>
      </c>
      <c r="M1892" s="14" t="n">
        <v>50</v>
      </c>
      <c r="N1892" s="11" t="n">
        <v>0.005</v>
      </c>
      <c r="O1892" s="11" t="n">
        <v>0.15</v>
      </c>
      <c r="P1892" s="11" t="n">
        <v>7.5</v>
      </c>
      <c r="Q1892" s="25"/>
    </row>
    <row r="1893" ht="22.5" customHeight="1">
      <c r="A1893" s="77"/>
      <c r="B1893" s="33"/>
      <c r="C1893" s="12"/>
      <c r="D1893" s="19"/>
      <c r="E1893" s="19"/>
      <c r="F1893" s="19"/>
      <c r="G1893" s="99"/>
      <c r="H1893" s="19"/>
      <c r="I1893" s="19"/>
      <c r="J1893" s="12" t="s">
        <v>121</v>
      </c>
      <c r="K1893" s="14" t="n">
        <v>13447</v>
      </c>
      <c r="L1893" s="14" t="n">
        <v>2275</v>
      </c>
      <c r="M1893" s="14" t="n">
        <v>50</v>
      </c>
      <c r="N1893" s="11" t="n">
        <v>0.003</v>
      </c>
      <c r="O1893" s="11" t="n">
        <v>0.15</v>
      </c>
      <c r="P1893" s="11" t="n">
        <v>7.5</v>
      </c>
      <c r="Q1893" s="25"/>
    </row>
    <row r="1894" ht="22.5" customHeight="1">
      <c r="A1894" s="77"/>
      <c r="B1894" s="33"/>
      <c r="C1894" s="12" t="n">
        <v>11078827</v>
      </c>
      <c r="D1894" s="12" t="s">
        <v>76</v>
      </c>
      <c r="E1894" s="12" t="s">
        <v>79</v>
      </c>
      <c r="F1894" s="12" t="s">
        <v>15</v>
      </c>
      <c r="G1894" s="23" t="n">
        <v>0.2</v>
      </c>
      <c r="H1894" s="12" t="n">
        <v>50</v>
      </c>
      <c r="I1894" s="20" t="n">
        <f>G1894*H1894*7</f>
        <v>70</v>
      </c>
      <c r="J1894" s="12" t="s">
        <v>119</v>
      </c>
      <c r="K1894" s="14" t="s">
        <v>133</v>
      </c>
      <c r="L1894" s="14"/>
      <c r="M1894" s="15"/>
      <c r="N1894" s="11"/>
      <c r="O1894" s="11"/>
      <c r="P1894" s="11"/>
      <c r="Q1894" s="22" t="n">
        <f>M1896/H1894</f>
        <v>0</v>
      </c>
    </row>
    <row r="1895" ht="22.5" customHeight="1">
      <c r="A1895" s="77"/>
      <c r="B1895" s="33"/>
      <c r="C1895" s="12"/>
      <c r="D1895" s="19"/>
      <c r="E1895" s="19"/>
      <c r="F1895" s="19"/>
      <c r="G1895" s="99"/>
      <c r="H1895" s="19"/>
      <c r="I1895" s="19"/>
      <c r="J1895" s="12" t="s">
        <v>120</v>
      </c>
      <c r="K1895" s="14" t="n">
        <v>261</v>
      </c>
      <c r="L1895" s="14" t="n">
        <v>119</v>
      </c>
      <c r="M1895" s="15" t="n">
        <v>0</v>
      </c>
      <c r="N1895" s="11" t="n">
        <v>0</v>
      </c>
      <c r="O1895" s="11" t="n">
        <v>0</v>
      </c>
      <c r="P1895" s="11" t="n">
        <v>0</v>
      </c>
      <c r="Q1895" s="25"/>
    </row>
    <row r="1896" ht="22.5" customHeight="1">
      <c r="A1896" s="77"/>
      <c r="B1896" s="33"/>
      <c r="C1896" s="12"/>
      <c r="D1896" s="19"/>
      <c r="E1896" s="19"/>
      <c r="F1896" s="19"/>
      <c r="G1896" s="99"/>
      <c r="H1896" s="19"/>
      <c r="I1896" s="19"/>
      <c r="J1896" s="12" t="s">
        <v>121</v>
      </c>
      <c r="K1896" s="14" t="n">
        <v>522</v>
      </c>
      <c r="L1896" s="14" t="n">
        <v>166</v>
      </c>
      <c r="M1896" s="15" t="n">
        <v>0</v>
      </c>
      <c r="N1896" s="11" t="n">
        <v>0</v>
      </c>
      <c r="O1896" s="11" t="n">
        <v>0</v>
      </c>
      <c r="P1896" s="11" t="n">
        <v>0</v>
      </c>
      <c r="Q1896" s="25"/>
    </row>
    <row r="1897" ht="22.5" customHeight="1">
      <c r="A1897" s="77"/>
      <c r="B1897" s="33"/>
      <c r="C1897" s="12" t="n">
        <v>11078981</v>
      </c>
      <c r="D1897" s="12" t="s">
        <v>76</v>
      </c>
      <c r="E1897" s="12" t="s">
        <v>77</v>
      </c>
      <c r="F1897" s="12" t="s">
        <v>15</v>
      </c>
      <c r="G1897" s="23" t="n">
        <v>0.2</v>
      </c>
      <c r="H1897" s="12" t="n">
        <v>50</v>
      </c>
      <c r="I1897" s="20" t="n">
        <f>G1897*H1897*7</f>
        <v>70</v>
      </c>
      <c r="J1897" s="12" t="s">
        <v>119</v>
      </c>
      <c r="K1897" s="14" t="s">
        <v>133</v>
      </c>
      <c r="L1897" s="14"/>
      <c r="M1897" s="15"/>
      <c r="N1897" s="11"/>
      <c r="O1897" s="11"/>
      <c r="P1897" s="11"/>
      <c r="Q1897" s="22" t="n">
        <f>M1899/H1897</f>
        <v>0</v>
      </c>
    </row>
    <row r="1898" ht="22.5" customHeight="1">
      <c r="A1898" s="77"/>
      <c r="B1898" s="33"/>
      <c r="C1898" s="12"/>
      <c r="D1898" s="19"/>
      <c r="E1898" s="19"/>
      <c r="F1898" s="19"/>
      <c r="G1898" s="99"/>
      <c r="H1898" s="19"/>
      <c r="I1898" s="19"/>
      <c r="J1898" s="12" t="s">
        <v>120</v>
      </c>
      <c r="K1898" s="14" t="n">
        <v>117</v>
      </c>
      <c r="L1898" s="14" t="n">
        <v>9</v>
      </c>
      <c r="M1898" s="15" t="n">
        <v>0</v>
      </c>
      <c r="N1898" s="11" t="n">
        <v>0</v>
      </c>
      <c r="O1898" s="11" t="n">
        <v>0</v>
      </c>
      <c r="P1898" s="11" t="n">
        <v>0</v>
      </c>
      <c r="Q1898" s="25"/>
    </row>
    <row r="1899" ht="22.5" customHeight="1">
      <c r="A1899" s="77"/>
      <c r="B1899" s="33"/>
      <c r="C1899" s="12"/>
      <c r="D1899" s="19"/>
      <c r="E1899" s="19"/>
      <c r="F1899" s="19"/>
      <c r="G1899" s="99"/>
      <c r="H1899" s="19"/>
      <c r="I1899" s="19"/>
      <c r="J1899" s="12" t="s">
        <v>121</v>
      </c>
      <c r="K1899" s="14" t="n">
        <v>252</v>
      </c>
      <c r="L1899" s="14" t="n">
        <v>12</v>
      </c>
      <c r="M1899" s="15" t="n">
        <v>0</v>
      </c>
      <c r="N1899" s="11" t="n">
        <v>0</v>
      </c>
      <c r="O1899" s="11" t="n">
        <v>0</v>
      </c>
      <c r="P1899" s="11" t="n">
        <v>0</v>
      </c>
      <c r="Q1899" s="25"/>
    </row>
    <row r="1900" ht="22.5" customHeight="1">
      <c r="A1900" s="77"/>
      <c r="B1900" s="33"/>
      <c r="C1900" s="12" t="n">
        <v>11080833</v>
      </c>
      <c r="D1900" s="12" t="s">
        <v>76</v>
      </c>
      <c r="E1900" s="12" t="s">
        <v>78</v>
      </c>
      <c r="F1900" s="12" t="s">
        <v>15</v>
      </c>
      <c r="G1900" s="23" t="n">
        <v>0.2</v>
      </c>
      <c r="H1900" s="12" t="n">
        <v>50</v>
      </c>
      <c r="I1900" s="20" t="n">
        <f>G1900*H1900*7</f>
        <v>70</v>
      </c>
      <c r="J1900" s="12" t="s">
        <v>119</v>
      </c>
      <c r="K1900" s="14" t="s">
        <v>133</v>
      </c>
      <c r="L1900" s="14"/>
      <c r="M1900" s="15"/>
      <c r="N1900" s="11"/>
      <c r="O1900" s="11"/>
      <c r="P1900" s="11"/>
      <c r="Q1900" s="22" t="n">
        <f>M1902/H1900</f>
        <v>0</v>
      </c>
    </row>
    <row r="1901" ht="22.5" customHeight="1">
      <c r="A1901" s="77"/>
      <c r="B1901" s="33"/>
      <c r="C1901" s="12"/>
      <c r="D1901" s="19"/>
      <c r="E1901" s="19"/>
      <c r="F1901" s="19"/>
      <c r="G1901" s="99"/>
      <c r="H1901" s="19"/>
      <c r="I1901" s="19"/>
      <c r="J1901" s="12" t="s">
        <v>120</v>
      </c>
      <c r="K1901" s="14" t="n">
        <v>12</v>
      </c>
      <c r="L1901" s="14" t="n">
        <v>0</v>
      </c>
      <c r="M1901" s="15" t="n">
        <v>0</v>
      </c>
      <c r="N1901" s="11" t="n">
        <v>0</v>
      </c>
      <c r="O1901" s="11" t="n">
        <v>0</v>
      </c>
      <c r="P1901" s="11" t="n">
        <v>0</v>
      </c>
      <c r="Q1901" s="25"/>
    </row>
    <row r="1902" ht="22.5" customHeight="1">
      <c r="A1902" s="77"/>
      <c r="B1902" s="33"/>
      <c r="C1902" s="12"/>
      <c r="D1902" s="19"/>
      <c r="E1902" s="19"/>
      <c r="F1902" s="19"/>
      <c r="G1902" s="99"/>
      <c r="H1902" s="19"/>
      <c r="I1902" s="19"/>
      <c r="J1902" s="12" t="s">
        <v>121</v>
      </c>
      <c r="K1902" s="14" t="n">
        <v>29</v>
      </c>
      <c r="L1902" s="14" t="n">
        <v>3</v>
      </c>
      <c r="M1902" s="15" t="n">
        <v>0</v>
      </c>
      <c r="N1902" s="11" t="n">
        <v>0</v>
      </c>
      <c r="O1902" s="11" t="n">
        <v>0</v>
      </c>
      <c r="P1902" s="11" t="n">
        <v>0</v>
      </c>
      <c r="Q1902" s="25"/>
    </row>
    <row r="1903" ht="22.5" customHeight="1">
      <c r="A1903" s="77"/>
      <c r="B1903" s="33"/>
      <c r="C1903" s="12" t="n">
        <v>11081056</v>
      </c>
      <c r="D1903" s="12" t="s">
        <v>76</v>
      </c>
      <c r="E1903" s="12" t="s">
        <v>80</v>
      </c>
      <c r="F1903" s="12" t="s">
        <v>15</v>
      </c>
      <c r="G1903" s="23" t="n">
        <v>0.2</v>
      </c>
      <c r="H1903" s="12" t="n">
        <v>50</v>
      </c>
      <c r="I1903" s="20" t="n">
        <f>G1903*H1903*7</f>
        <v>70</v>
      </c>
      <c r="J1903" s="12" t="s">
        <v>119</v>
      </c>
      <c r="K1903" s="14" t="s">
        <v>133</v>
      </c>
      <c r="L1903" s="14"/>
      <c r="M1903" s="15"/>
      <c r="N1903" s="11"/>
      <c r="O1903" s="11"/>
      <c r="P1903" s="11"/>
      <c r="Q1903" s="22" t="n">
        <f>M1905/H1903</f>
        <v>0</v>
      </c>
    </row>
    <row r="1904" ht="22.5" customHeight="1">
      <c r="A1904" s="77"/>
      <c r="B1904" s="33"/>
      <c r="C1904" s="12"/>
      <c r="D1904" s="19"/>
      <c r="E1904" s="19"/>
      <c r="F1904" s="19"/>
      <c r="G1904" s="99"/>
      <c r="H1904" s="19"/>
      <c r="I1904" s="19"/>
      <c r="J1904" s="12" t="s">
        <v>120</v>
      </c>
      <c r="K1904" s="14" t="n">
        <v>55</v>
      </c>
      <c r="L1904" s="14" t="n">
        <v>11</v>
      </c>
      <c r="M1904" s="15" t="n">
        <v>0</v>
      </c>
      <c r="N1904" s="11" t="n">
        <v>0</v>
      </c>
      <c r="O1904" s="11" t="n">
        <v>0</v>
      </c>
      <c r="P1904" s="11" t="n">
        <v>0</v>
      </c>
      <c r="Q1904" s="25"/>
    </row>
    <row r="1905" ht="22.5" customHeight="1">
      <c r="A1905" s="77"/>
      <c r="B1905" s="33"/>
      <c r="C1905" s="12"/>
      <c r="D1905" s="19"/>
      <c r="E1905" s="19"/>
      <c r="F1905" s="19"/>
      <c r="G1905" s="99"/>
      <c r="H1905" s="19"/>
      <c r="I1905" s="19"/>
      <c r="J1905" s="12" t="s">
        <v>121</v>
      </c>
      <c r="K1905" s="14" t="n">
        <v>157</v>
      </c>
      <c r="L1905" s="14" t="n">
        <v>29</v>
      </c>
      <c r="M1905" s="15" t="n">
        <v>0</v>
      </c>
      <c r="N1905" s="11" t="n">
        <v>0</v>
      </c>
      <c r="O1905" s="11" t="n">
        <v>0</v>
      </c>
      <c r="P1905" s="11" t="n">
        <v>0</v>
      </c>
      <c r="Q1905" s="25"/>
    </row>
    <row r="1906" ht="22.5" customHeight="1">
      <c r="A1906" s="77"/>
      <c r="B1906" s="33"/>
      <c r="C1906" s="12" t="n">
        <v>11078963</v>
      </c>
      <c r="D1906" s="12" t="s">
        <v>75</v>
      </c>
      <c r="E1906" s="12" t="s">
        <v>14</v>
      </c>
      <c r="F1906" s="12" t="s">
        <v>15</v>
      </c>
      <c r="G1906" s="23" t="n">
        <v>0.4</v>
      </c>
      <c r="H1906" s="12" t="n">
        <v>100</v>
      </c>
      <c r="I1906" s="20" t="n">
        <f>G1906*H1906*7</f>
        <v>280</v>
      </c>
      <c r="J1906" s="12" t="s">
        <v>119</v>
      </c>
      <c r="K1906" s="14" t="s">
        <v>133</v>
      </c>
      <c r="L1906" s="14"/>
      <c r="M1906" s="15"/>
      <c r="N1906" s="11"/>
      <c r="O1906" s="11"/>
      <c r="P1906" s="11"/>
      <c r="Q1906" s="22" t="n">
        <f>M1908/H1906</f>
        <v>0.23</v>
      </c>
    </row>
    <row r="1907" ht="22.5" customHeight="1">
      <c r="A1907" s="77"/>
      <c r="B1907" s="33"/>
      <c r="C1907" s="12"/>
      <c r="D1907" s="19"/>
      <c r="E1907" s="19"/>
      <c r="F1907" s="19"/>
      <c r="G1907" s="99"/>
      <c r="H1907" s="19"/>
      <c r="I1907" s="19"/>
      <c r="J1907" s="12" t="s">
        <v>120</v>
      </c>
      <c r="K1907" s="14" t="n">
        <v>1902</v>
      </c>
      <c r="L1907" s="14" t="n">
        <v>111</v>
      </c>
      <c r="M1907" s="15" t="n">
        <v>8</v>
      </c>
      <c r="N1907" s="11" t="n">
        <v>0.029</v>
      </c>
      <c r="O1907" s="11" t="n">
        <v>0.4</v>
      </c>
      <c r="P1907" s="11" t="n">
        <v>3.2</v>
      </c>
      <c r="Q1907" s="25"/>
    </row>
    <row r="1908" ht="22.5" customHeight="1">
      <c r="A1908" s="77"/>
      <c r="B1908" s="33"/>
      <c r="C1908" s="12"/>
      <c r="D1908" s="19"/>
      <c r="E1908" s="19"/>
      <c r="F1908" s="19"/>
      <c r="G1908" s="99"/>
      <c r="H1908" s="19"/>
      <c r="I1908" s="19"/>
      <c r="J1908" s="12" t="s">
        <v>121</v>
      </c>
      <c r="K1908" s="14" t="n">
        <v>5253</v>
      </c>
      <c r="L1908" s="14" t="n">
        <v>394</v>
      </c>
      <c r="M1908" s="15" t="n">
        <v>23</v>
      </c>
      <c r="N1908" s="11" t="n">
        <v>0.023</v>
      </c>
      <c r="O1908" s="11" t="n">
        <v>0.4</v>
      </c>
      <c r="P1908" s="11" t="n">
        <v>9.2</v>
      </c>
      <c r="Q1908" s="25"/>
    </row>
    <row r="1909" ht="22.5" customHeight="1">
      <c r="A1909" s="77"/>
      <c r="B1909" s="33"/>
      <c r="C1909" s="12" t="n">
        <v>91538300</v>
      </c>
      <c r="D1909" s="12" t="s">
        <v>69</v>
      </c>
      <c r="E1909" s="12" t="s">
        <v>39</v>
      </c>
      <c r="F1909" s="12" t="s">
        <v>15</v>
      </c>
      <c r="G1909" s="23" t="n">
        <v>0.14</v>
      </c>
      <c r="H1909" s="12" t="n">
        <v>300</v>
      </c>
      <c r="I1909" s="20" t="n">
        <f>G1909*H1909*7</f>
        <v>294</v>
      </c>
      <c r="J1909" s="12" t="s">
        <v>119</v>
      </c>
      <c r="K1909" s="14" t="s">
        <v>133</v>
      </c>
      <c r="L1909" s="14"/>
      <c r="M1909" s="15"/>
      <c r="N1909" s="11"/>
      <c r="O1909" s="11"/>
      <c r="P1909" s="11"/>
      <c r="Q1909" s="22" t="n">
        <f>M1911/H1909</f>
        <v>0.01</v>
      </c>
    </row>
    <row r="1910" ht="22.5" customHeight="1">
      <c r="A1910" s="77"/>
      <c r="B1910" s="33"/>
      <c r="C1910" s="12"/>
      <c r="D1910" s="19"/>
      <c r="E1910" s="19"/>
      <c r="F1910" s="19"/>
      <c r="G1910" s="99"/>
      <c r="H1910" s="19"/>
      <c r="I1910" s="19"/>
      <c r="J1910" s="12" t="s">
        <v>120</v>
      </c>
      <c r="K1910" s="14" t="n">
        <v>1720</v>
      </c>
      <c r="L1910" s="14" t="n">
        <v>309</v>
      </c>
      <c r="M1910" s="15" t="n">
        <v>2</v>
      </c>
      <c r="N1910" s="11" t="n">
        <v>0.001</v>
      </c>
      <c r="O1910" s="11" t="n">
        <v>0.14</v>
      </c>
      <c r="P1910" s="11" t="n">
        <v>0.28</v>
      </c>
      <c r="Q1910" s="25"/>
    </row>
    <row r="1911" ht="22.5" customHeight="1">
      <c r="A1911" s="77"/>
      <c r="B1911" s="33"/>
      <c r="C1911" s="12"/>
      <c r="D1911" s="19"/>
      <c r="E1911" s="19"/>
      <c r="F1911" s="19"/>
      <c r="G1911" s="99"/>
      <c r="H1911" s="19"/>
      <c r="I1911" s="19"/>
      <c r="J1911" s="12" t="s">
        <v>121</v>
      </c>
      <c r="K1911" s="14" t="n">
        <v>3103</v>
      </c>
      <c r="L1911" s="14" t="n">
        <v>510</v>
      </c>
      <c r="M1911" s="15" t="n">
        <v>3</v>
      </c>
      <c r="N1911" s="11" t="n">
        <v>0.001</v>
      </c>
      <c r="O1911" s="11" t="n">
        <v>0.14</v>
      </c>
      <c r="P1911" s="11" t="n">
        <v>0.42</v>
      </c>
      <c r="Q1911" s="25"/>
    </row>
    <row r="1912" ht="22.5" customHeight="1">
      <c r="A1912" s="77"/>
      <c r="B1912" s="33"/>
      <c r="C1912" s="12" t="n">
        <v>91538301</v>
      </c>
      <c r="D1912" s="12" t="s">
        <v>69</v>
      </c>
      <c r="E1912" s="12" t="s">
        <v>14</v>
      </c>
      <c r="F1912" s="12" t="s">
        <v>15</v>
      </c>
      <c r="G1912" s="23" t="n">
        <v>0.22</v>
      </c>
      <c r="H1912" s="12" t="n">
        <v>200</v>
      </c>
      <c r="I1912" s="20" t="n">
        <f>G1912*H1912*7</f>
        <v>308</v>
      </c>
      <c r="J1912" s="12" t="s">
        <v>119</v>
      </c>
      <c r="K1912" s="14" t="s">
        <v>133</v>
      </c>
      <c r="L1912" s="14"/>
      <c r="M1912" s="15"/>
      <c r="N1912" s="11"/>
      <c r="O1912" s="11"/>
      <c r="P1912" s="11"/>
      <c r="Q1912" s="22" t="n">
        <f>M1914/H1912</f>
        <v>0.005</v>
      </c>
    </row>
    <row r="1913" ht="22.5" customHeight="1">
      <c r="A1913" s="77"/>
      <c r="B1913" s="33"/>
      <c r="C1913" s="12"/>
      <c r="D1913" s="19"/>
      <c r="E1913" s="19"/>
      <c r="F1913" s="19"/>
      <c r="G1913" s="99"/>
      <c r="H1913" s="19"/>
      <c r="I1913" s="19"/>
      <c r="J1913" s="12" t="s">
        <v>120</v>
      </c>
      <c r="K1913" s="14" t="n">
        <v>168</v>
      </c>
      <c r="L1913" s="14" t="n">
        <v>55</v>
      </c>
      <c r="M1913" s="15" t="n">
        <v>0</v>
      </c>
      <c r="N1913" s="11" t="n">
        <v>0</v>
      </c>
      <c r="O1913" s="11" t="n">
        <v>0</v>
      </c>
      <c r="P1913" s="11" t="n">
        <v>0</v>
      </c>
      <c r="Q1913" s="25"/>
    </row>
    <row r="1914" ht="22.5" customHeight="1">
      <c r="A1914" s="77"/>
      <c r="B1914" s="33"/>
      <c r="C1914" s="12"/>
      <c r="D1914" s="19"/>
      <c r="E1914" s="19"/>
      <c r="F1914" s="19"/>
      <c r="G1914" s="99"/>
      <c r="H1914" s="19"/>
      <c r="I1914" s="19"/>
      <c r="J1914" s="12" t="s">
        <v>121</v>
      </c>
      <c r="K1914" s="14" t="n">
        <v>399</v>
      </c>
      <c r="L1914" s="14" t="n">
        <v>116</v>
      </c>
      <c r="M1914" s="15" t="n">
        <v>1</v>
      </c>
      <c r="N1914" s="11" t="n">
        <v>0.002</v>
      </c>
      <c r="O1914" s="11" t="n">
        <v>0.22</v>
      </c>
      <c r="P1914" s="11" t="n">
        <v>0.22</v>
      </c>
      <c r="Q1914" s="25"/>
    </row>
    <row r="1915" ht="22.5" customHeight="1">
      <c r="A1915" s="77"/>
      <c r="B1915" s="33"/>
      <c r="C1915" s="12" t="n">
        <v>91538306</v>
      </c>
      <c r="D1915" s="12" t="s">
        <v>69</v>
      </c>
      <c r="E1915" s="12" t="s">
        <v>63</v>
      </c>
      <c r="F1915" s="12" t="s">
        <v>15</v>
      </c>
      <c r="G1915" s="23" t="n">
        <v>0.18</v>
      </c>
      <c r="H1915" s="12" t="n">
        <v>250</v>
      </c>
      <c r="I1915" s="20" t="n">
        <f>G1915*H1915*7</f>
        <v>315</v>
      </c>
      <c r="J1915" s="12" t="s">
        <v>119</v>
      </c>
      <c r="K1915" s="14" t="s">
        <v>133</v>
      </c>
      <c r="L1915" s="14"/>
      <c r="M1915" s="15"/>
      <c r="N1915" s="11"/>
      <c r="O1915" s="11"/>
      <c r="P1915" s="11"/>
      <c r="Q1915" s="22" t="n">
        <f>M1917/H1915</f>
        <v>0</v>
      </c>
    </row>
    <row r="1916" ht="22.5" customHeight="1">
      <c r="A1916" s="77"/>
      <c r="B1916" s="33"/>
      <c r="C1916" s="12"/>
      <c r="D1916" s="19"/>
      <c r="E1916" s="19"/>
      <c r="F1916" s="19"/>
      <c r="G1916" s="99"/>
      <c r="H1916" s="19"/>
      <c r="I1916" s="19"/>
      <c r="J1916" s="12" t="s">
        <v>120</v>
      </c>
      <c r="K1916" s="14" t="n">
        <v>867</v>
      </c>
      <c r="L1916" s="14" t="n">
        <v>211</v>
      </c>
      <c r="M1916" s="15" t="n">
        <v>0</v>
      </c>
      <c r="N1916" s="11" t="n">
        <v>0</v>
      </c>
      <c r="O1916" s="11" t="n">
        <v>0</v>
      </c>
      <c r="P1916" s="11" t="n">
        <v>0</v>
      </c>
      <c r="Q1916" s="25"/>
    </row>
    <row r="1917" ht="22.5" customHeight="1">
      <c r="A1917" s="77"/>
      <c r="B1917" s="33"/>
      <c r="C1917" s="12"/>
      <c r="D1917" s="19"/>
      <c r="E1917" s="19"/>
      <c r="F1917" s="19"/>
      <c r="G1917" s="99"/>
      <c r="H1917" s="19"/>
      <c r="I1917" s="19"/>
      <c r="J1917" s="12" t="s">
        <v>121</v>
      </c>
      <c r="K1917" s="14" t="n">
        <v>1510</v>
      </c>
      <c r="L1917" s="14" t="n">
        <v>373</v>
      </c>
      <c r="M1917" s="15" t="n">
        <v>0</v>
      </c>
      <c r="N1917" s="11" t="n">
        <v>0</v>
      </c>
      <c r="O1917" s="11" t="n">
        <v>0</v>
      </c>
      <c r="P1917" s="11" t="n">
        <v>0</v>
      </c>
      <c r="Q1917" s="25"/>
    </row>
    <row r="1918" ht="22.5" customHeight="1">
      <c r="A1918" s="77"/>
      <c r="B1918" s="33"/>
      <c r="C1918" s="12" t="n">
        <v>91538307</v>
      </c>
      <c r="D1918" s="12" t="s">
        <v>69</v>
      </c>
      <c r="E1918" s="12" t="s">
        <v>17</v>
      </c>
      <c r="F1918" s="12" t="s">
        <v>15</v>
      </c>
      <c r="G1918" s="23" t="n">
        <v>0.22</v>
      </c>
      <c r="H1918" s="12" t="n">
        <v>200</v>
      </c>
      <c r="I1918" s="20" t="n">
        <f>G1918*H1918*7</f>
        <v>308</v>
      </c>
      <c r="J1918" s="12" t="s">
        <v>119</v>
      </c>
      <c r="K1918" s="14" t="s">
        <v>133</v>
      </c>
      <c r="L1918" s="14"/>
      <c r="M1918" s="15"/>
      <c r="N1918" s="11"/>
      <c r="O1918" s="11"/>
      <c r="P1918" s="11"/>
      <c r="Q1918" s="22" t="n">
        <f>M1920/H1918</f>
        <v>0</v>
      </c>
    </row>
    <row r="1919" ht="22.5" customHeight="1">
      <c r="A1919" s="77"/>
      <c r="B1919" s="33"/>
      <c r="C1919" s="12"/>
      <c r="D1919" s="19"/>
      <c r="E1919" s="19"/>
      <c r="F1919" s="19"/>
      <c r="G1919" s="99"/>
      <c r="H1919" s="19"/>
      <c r="I1919" s="19"/>
      <c r="J1919" s="12" t="s">
        <v>120</v>
      </c>
      <c r="K1919" s="14" t="n">
        <v>17</v>
      </c>
      <c r="L1919" s="14" t="n">
        <v>2</v>
      </c>
      <c r="M1919" s="15" t="n">
        <v>0</v>
      </c>
      <c r="N1919" s="11" t="n">
        <v>0</v>
      </c>
      <c r="O1919" s="11" t="n">
        <v>0</v>
      </c>
      <c r="P1919" s="11" t="n">
        <v>0</v>
      </c>
      <c r="Q1919" s="25"/>
    </row>
    <row r="1920" ht="22.5" customHeight="1">
      <c r="A1920" s="77"/>
      <c r="B1920" s="33"/>
      <c r="C1920" s="12"/>
      <c r="D1920" s="19"/>
      <c r="E1920" s="19"/>
      <c r="F1920" s="19"/>
      <c r="G1920" s="99"/>
      <c r="H1920" s="19"/>
      <c r="I1920" s="19"/>
      <c r="J1920" s="12" t="s">
        <v>121</v>
      </c>
      <c r="K1920" s="14" t="n">
        <v>28</v>
      </c>
      <c r="L1920" s="14" t="n">
        <v>5</v>
      </c>
      <c r="M1920" s="15" t="n">
        <v>0</v>
      </c>
      <c r="N1920" s="11" t="n">
        <v>0</v>
      </c>
      <c r="O1920" s="11" t="n">
        <v>0</v>
      </c>
      <c r="P1920" s="11" t="n">
        <v>0</v>
      </c>
      <c r="Q1920" s="25"/>
    </row>
    <row r="1921" ht="22.5" customHeight="1">
      <c r="A1921" s="77"/>
      <c r="B1921" s="33"/>
      <c r="C1921" s="12" t="n">
        <v>91538308</v>
      </c>
      <c r="D1921" s="12" t="s">
        <v>69</v>
      </c>
      <c r="E1921" s="12" t="s">
        <v>11</v>
      </c>
      <c r="F1921" s="12" t="s">
        <v>15</v>
      </c>
      <c r="G1921" s="23" t="n">
        <v>0.18</v>
      </c>
      <c r="H1921" s="12" t="n">
        <v>200</v>
      </c>
      <c r="I1921" s="20" t="n">
        <f>G1921*H1921*7</f>
        <v>252</v>
      </c>
      <c r="J1921" s="12" t="s">
        <v>119</v>
      </c>
      <c r="K1921" s="14" t="s">
        <v>133</v>
      </c>
      <c r="L1921" s="14"/>
      <c r="M1921" s="15"/>
      <c r="N1921" s="11"/>
      <c r="O1921" s="11"/>
      <c r="P1921" s="11"/>
      <c r="Q1921" s="22" t="n">
        <f>M1923/H1921</f>
        <v>0</v>
      </c>
    </row>
    <row r="1922" ht="22.5" customHeight="1">
      <c r="A1922" s="77"/>
      <c r="B1922" s="33"/>
      <c r="C1922" s="12"/>
      <c r="D1922" s="19"/>
      <c r="E1922" s="19"/>
      <c r="F1922" s="19"/>
      <c r="G1922" s="99"/>
      <c r="H1922" s="19"/>
      <c r="I1922" s="19"/>
      <c r="J1922" s="12" t="s">
        <v>120</v>
      </c>
      <c r="K1922" s="14" t="n">
        <v>36</v>
      </c>
      <c r="L1922" s="14" t="n">
        <v>2</v>
      </c>
      <c r="M1922" s="15" t="n">
        <v>0</v>
      </c>
      <c r="N1922" s="11" t="n">
        <v>0</v>
      </c>
      <c r="O1922" s="11" t="n">
        <v>0</v>
      </c>
      <c r="P1922" s="11" t="n">
        <v>0</v>
      </c>
      <c r="Q1922" s="25"/>
    </row>
    <row r="1923" ht="22.5" customHeight="1">
      <c r="A1923" s="77"/>
      <c r="B1923" s="33"/>
      <c r="C1923" s="12"/>
      <c r="D1923" s="19"/>
      <c r="E1923" s="19"/>
      <c r="F1923" s="19"/>
      <c r="G1923" s="99"/>
      <c r="H1923" s="19"/>
      <c r="I1923" s="19"/>
      <c r="J1923" s="12" t="s">
        <v>121</v>
      </c>
      <c r="K1923" s="14" t="n">
        <v>83</v>
      </c>
      <c r="L1923" s="14" t="n">
        <v>7</v>
      </c>
      <c r="M1923" s="15" t="n">
        <v>0</v>
      </c>
      <c r="N1923" s="11" t="n">
        <v>0</v>
      </c>
      <c r="O1923" s="11" t="n">
        <v>0</v>
      </c>
      <c r="P1923" s="11" t="n">
        <v>0</v>
      </c>
      <c r="Q1923" s="25"/>
    </row>
    <row r="1924" ht="22.5" customHeight="1">
      <c r="A1924" s="77"/>
      <c r="B1924" s="33"/>
      <c r="C1924" s="12" t="n">
        <v>91538309</v>
      </c>
      <c r="D1924" s="12" t="s">
        <v>69</v>
      </c>
      <c r="E1924" s="12" t="s">
        <v>47</v>
      </c>
      <c r="F1924" s="12" t="s">
        <v>15</v>
      </c>
      <c r="G1924" s="23" t="n">
        <v>0.18</v>
      </c>
      <c r="H1924" s="12" t="n">
        <v>198</v>
      </c>
      <c r="I1924" s="20" t="n">
        <f>G1924*H1924*7</f>
        <v>249.48</v>
      </c>
      <c r="J1924" s="12" t="s">
        <v>119</v>
      </c>
      <c r="K1924" s="14" t="s">
        <v>133</v>
      </c>
      <c r="L1924" s="14"/>
      <c r="M1924" s="15"/>
      <c r="N1924" s="11"/>
      <c r="O1924" s="11"/>
      <c r="P1924" s="11"/>
      <c r="Q1924" s="22" t="n">
        <f>M1926/H1924</f>
        <v>0.0101010101010101</v>
      </c>
    </row>
    <row r="1925" ht="22.5" customHeight="1">
      <c r="A1925" s="77"/>
      <c r="B1925" s="33"/>
      <c r="C1925" s="12"/>
      <c r="D1925" s="19"/>
      <c r="E1925" s="19"/>
      <c r="F1925" s="19"/>
      <c r="G1925" s="99"/>
      <c r="H1925" s="19"/>
      <c r="I1925" s="19"/>
      <c r="J1925" s="12" t="s">
        <v>120</v>
      </c>
      <c r="K1925" s="14" t="n">
        <v>124</v>
      </c>
      <c r="L1925" s="14" t="n">
        <v>13</v>
      </c>
      <c r="M1925" s="15" t="n">
        <v>1</v>
      </c>
      <c r="N1925" s="11" t="n">
        <v>0.014</v>
      </c>
      <c r="O1925" s="11" t="n">
        <v>0.18</v>
      </c>
      <c r="P1925" s="11" t="n">
        <v>0.18</v>
      </c>
      <c r="Q1925" s="25"/>
    </row>
    <row r="1926" ht="22.5" customHeight="1">
      <c r="A1926" s="77"/>
      <c r="B1926" s="33"/>
      <c r="C1926" s="12"/>
      <c r="D1926" s="19"/>
      <c r="E1926" s="19"/>
      <c r="F1926" s="19"/>
      <c r="G1926" s="99"/>
      <c r="H1926" s="19"/>
      <c r="I1926" s="19"/>
      <c r="J1926" s="12" t="s">
        <v>121</v>
      </c>
      <c r="K1926" s="14" t="n">
        <v>253</v>
      </c>
      <c r="L1926" s="14" t="n">
        <v>32</v>
      </c>
      <c r="M1926" s="15" t="n">
        <v>2</v>
      </c>
      <c r="N1926" s="11" t="n">
        <v>0.011</v>
      </c>
      <c r="O1926" s="11" t="n">
        <v>0.18</v>
      </c>
      <c r="P1926" s="11" t="n">
        <v>0.36</v>
      </c>
      <c r="Q1926" s="25"/>
    </row>
    <row r="1927" ht="22.5" customHeight="1">
      <c r="A1927" s="77"/>
      <c r="B1927" s="33"/>
      <c r="C1927" s="12" t="n">
        <v>11511535</v>
      </c>
      <c r="D1927" s="12" t="s">
        <v>75</v>
      </c>
      <c r="E1927" s="12" t="s">
        <v>14</v>
      </c>
      <c r="F1927" s="12" t="s">
        <v>26</v>
      </c>
      <c r="G1927" s="23" t="n">
        <v>0.3</v>
      </c>
      <c r="H1927" s="12" t="n">
        <v>200</v>
      </c>
      <c r="I1927" s="20" t="n">
        <f>G1927*H1927*7</f>
        <v>420</v>
      </c>
      <c r="J1927" s="12" t="s">
        <v>119</v>
      </c>
      <c r="K1927" s="14" t="n">
        <v>20657</v>
      </c>
      <c r="L1927" s="14" t="n">
        <v>100</v>
      </c>
      <c r="M1927" s="15" t="n">
        <v>5</v>
      </c>
      <c r="N1927" s="11" t="n">
        <v>0.02</v>
      </c>
      <c r="O1927" s="11" t="n">
        <v>0.49</v>
      </c>
      <c r="P1927" s="11" t="n">
        <v>2.45</v>
      </c>
      <c r="Q1927" s="22" t="n">
        <f>M1929/H1927</f>
        <v>1.005</v>
      </c>
    </row>
    <row r="1928" ht="22.5" customHeight="1">
      <c r="A1928" s="77"/>
      <c r="B1928" s="33"/>
      <c r="C1928" s="12"/>
      <c r="D1928" s="19"/>
      <c r="E1928" s="19"/>
      <c r="F1928" s="19"/>
      <c r="G1928" s="99"/>
      <c r="H1928" s="19"/>
      <c r="I1928" s="19"/>
      <c r="J1928" s="12" t="s">
        <v>120</v>
      </c>
      <c r="K1928" s="14" t="n">
        <v>454591</v>
      </c>
      <c r="L1928" s="14" t="n">
        <v>1470</v>
      </c>
      <c r="M1928" s="15" t="n">
        <v>119</v>
      </c>
      <c r="N1928" s="11" t="n">
        <v>0.03</v>
      </c>
      <c r="O1928" s="11" t="n">
        <v>0.39</v>
      </c>
      <c r="P1928" s="11" t="n">
        <v>45.9</v>
      </c>
      <c r="Q1928" s="25"/>
    </row>
    <row r="1929" ht="22.5" customHeight="1">
      <c r="A1929" s="77"/>
      <c r="B1929" s="33"/>
      <c r="C1929" s="12"/>
      <c r="D1929" s="19"/>
      <c r="E1929" s="19"/>
      <c r="F1929" s="19"/>
      <c r="G1929" s="99"/>
      <c r="H1929" s="19"/>
      <c r="I1929" s="46"/>
      <c r="J1929" s="37" t="s">
        <v>121</v>
      </c>
      <c r="K1929" s="14" t="n">
        <v>608508</v>
      </c>
      <c r="L1929" s="14" t="n">
        <v>1945</v>
      </c>
      <c r="M1929" s="15" t="n">
        <v>201</v>
      </c>
      <c r="N1929" s="11" t="n">
        <v>0.03</v>
      </c>
      <c r="O1929" s="11" t="n">
        <v>0.3</v>
      </c>
      <c r="P1929" s="11" t="n">
        <v>60.28</v>
      </c>
      <c r="Q1929" s="25"/>
    </row>
    <row r="1930" ht="22.5" customHeight="1">
      <c r="A1930" s="77"/>
      <c r="B1930" s="33"/>
      <c r="C1930" s="12" t="n">
        <v>11792342</v>
      </c>
      <c r="D1930" s="12" t="s">
        <v>82</v>
      </c>
      <c r="E1930" s="12" t="s">
        <v>29</v>
      </c>
      <c r="F1930" s="12" t="s">
        <v>15</v>
      </c>
      <c r="G1930" s="23" t="n">
        <v>0.2</v>
      </c>
      <c r="H1930" s="51" t="n">
        <v>40</v>
      </c>
      <c r="I1930" s="20" t="n">
        <f>G1930*H1930*7</f>
        <v>56</v>
      </c>
      <c r="J1930" s="12" t="s">
        <v>119</v>
      </c>
      <c r="K1930" s="14" t="n">
        <v>71</v>
      </c>
      <c r="L1930" s="14" t="n">
        <v>11</v>
      </c>
      <c r="M1930" s="15" t="n">
        <v>0</v>
      </c>
      <c r="N1930" s="11" t="n">
        <v>0</v>
      </c>
      <c r="O1930" s="11" t="n">
        <v>0</v>
      </c>
      <c r="P1930" s="11" t="n">
        <v>0</v>
      </c>
      <c r="Q1930" s="22" t="n">
        <f>M1932/H1930</f>
        <v>0.025</v>
      </c>
    </row>
    <row r="1931" ht="22.5" customHeight="1">
      <c r="A1931" s="77"/>
      <c r="B1931" s="33"/>
      <c r="C1931" s="12"/>
      <c r="D1931" s="19"/>
      <c r="E1931" s="19"/>
      <c r="F1931" s="19"/>
      <c r="G1931" s="99"/>
      <c r="H1931" s="53"/>
      <c r="I1931" s="19"/>
      <c r="J1931" s="12" t="s">
        <v>120</v>
      </c>
      <c r="K1931" s="14" t="n">
        <v>7671</v>
      </c>
      <c r="L1931" s="14" t="n">
        <v>479</v>
      </c>
      <c r="M1931" s="15" t="n">
        <v>0</v>
      </c>
      <c r="N1931" s="11" t="n">
        <v>0</v>
      </c>
      <c r="O1931" s="11" t="n">
        <v>0</v>
      </c>
      <c r="P1931" s="11" t="n">
        <v>0</v>
      </c>
      <c r="Q1931" s="25"/>
    </row>
    <row r="1932" ht="22.5" customHeight="1">
      <c r="A1932" s="77"/>
      <c r="B1932" s="33"/>
      <c r="C1932" s="12"/>
      <c r="D1932" s="19"/>
      <c r="E1932" s="19"/>
      <c r="F1932" s="19"/>
      <c r="G1932" s="100"/>
      <c r="H1932" s="54"/>
      <c r="I1932" s="19"/>
      <c r="J1932" s="12" t="s">
        <v>121</v>
      </c>
      <c r="K1932" s="14" t="n">
        <v>14822</v>
      </c>
      <c r="L1932" s="14" t="n">
        <v>991</v>
      </c>
      <c r="M1932" s="15" t="n">
        <v>1</v>
      </c>
      <c r="N1932" s="11" t="n">
        <v>0</v>
      </c>
      <c r="O1932" s="11" t="n">
        <v>0.2</v>
      </c>
      <c r="P1932" s="11" t="n">
        <v>0.2</v>
      </c>
      <c r="Q1932" s="25"/>
    </row>
    <row r="1933" ht="22.5" customHeight="1">
      <c r="A1933" s="77"/>
      <c r="B1933" s="33"/>
      <c r="C1933" s="12" t="n">
        <v>5365722</v>
      </c>
      <c r="D1933" s="12" t="s">
        <v>83</v>
      </c>
      <c r="E1933" s="12" t="s">
        <v>84</v>
      </c>
      <c r="F1933" s="12" t="s">
        <v>12</v>
      </c>
      <c r="G1933" s="23" t="n">
        <v>0.3</v>
      </c>
      <c r="H1933" s="51" t="n">
        <v>50</v>
      </c>
      <c r="I1933" s="20" t="n">
        <f>G1933*H1933*7</f>
        <v>105</v>
      </c>
      <c r="J1933" s="12" t="s">
        <v>119</v>
      </c>
      <c r="K1933" s="14" t="n">
        <v>152</v>
      </c>
      <c r="L1933" s="14" t="n">
        <v>44</v>
      </c>
      <c r="M1933" s="15" t="n">
        <v>0</v>
      </c>
      <c r="N1933" s="11" t="n">
        <v>0</v>
      </c>
      <c r="O1933" s="11" t="n">
        <v>0</v>
      </c>
      <c r="P1933" s="11" t="n">
        <v>0.0093</v>
      </c>
      <c r="Q1933" s="22" t="n">
        <f>M1935/H1933</f>
        <v>0.38</v>
      </c>
    </row>
    <row r="1934" ht="22.5" customHeight="1">
      <c r="A1934" s="77"/>
      <c r="B1934" s="33"/>
      <c r="C1934" s="12"/>
      <c r="D1934" s="19"/>
      <c r="E1934" s="19"/>
      <c r="F1934" s="19"/>
      <c r="G1934" s="99"/>
      <c r="H1934" s="53"/>
      <c r="I1934" s="19"/>
      <c r="J1934" s="12" t="s">
        <v>120</v>
      </c>
      <c r="K1934" s="14" t="n">
        <v>2476</v>
      </c>
      <c r="L1934" s="14" t="n">
        <v>738</v>
      </c>
      <c r="M1934" s="15" t="n">
        <v>19</v>
      </c>
      <c r="N1934" s="11" t="n">
        <v>0.008</v>
      </c>
      <c r="O1934" s="11" t="n">
        <v>0.312</v>
      </c>
      <c r="P1934" s="11" t="n">
        <v>5.9203</v>
      </c>
      <c r="Q1934" s="25"/>
    </row>
    <row r="1935" ht="22.5" customHeight="1">
      <c r="A1935" s="77"/>
      <c r="B1935" s="33"/>
      <c r="C1935" s="12"/>
      <c r="D1935" s="19"/>
      <c r="E1935" s="19"/>
      <c r="F1935" s="19"/>
      <c r="G1935" s="100"/>
      <c r="H1935" s="54"/>
      <c r="I1935" s="19"/>
      <c r="J1935" s="12" t="s">
        <v>121</v>
      </c>
      <c r="K1935" s="14" t="n">
        <v>5246</v>
      </c>
      <c r="L1935" s="14" t="n">
        <v>1522</v>
      </c>
      <c r="M1935" s="15" t="n">
        <v>19</v>
      </c>
      <c r="N1935" s="11" t="n">
        <v>0.004</v>
      </c>
      <c r="O1935" s="11" t="n">
        <v>0.323</v>
      </c>
      <c r="P1935" s="11" t="n">
        <v>6.1287</v>
      </c>
      <c r="Q1935" s="25"/>
    </row>
    <row r="1936" ht="22.5" customHeight="1">
      <c r="A1936" s="77"/>
      <c r="B1936" s="33"/>
      <c r="C1936" s="12" t="n">
        <v>11924654</v>
      </c>
      <c r="D1936" s="12" t="s">
        <v>83</v>
      </c>
      <c r="E1936" s="12" t="s">
        <v>84</v>
      </c>
      <c r="F1936" s="12" t="s">
        <v>12</v>
      </c>
      <c r="G1936" s="23" t="n">
        <v>0.3</v>
      </c>
      <c r="H1936" s="51" t="n">
        <v>50</v>
      </c>
      <c r="I1936" s="20" t="n">
        <f>G1936*H1936*7</f>
        <v>105</v>
      </c>
      <c r="J1936" s="12" t="s">
        <v>119</v>
      </c>
      <c r="K1936" s="14" t="s">
        <v>133</v>
      </c>
      <c r="L1936" s="14"/>
      <c r="M1936" s="15"/>
      <c r="N1936" s="11"/>
      <c r="O1936" s="11"/>
      <c r="P1936" s="11"/>
      <c r="Q1936" s="22" t="n">
        <f>M1938/H1936</f>
        <v>0</v>
      </c>
    </row>
    <row r="1937" ht="22.5" customHeight="1">
      <c r="A1937" s="77"/>
      <c r="B1937" s="33"/>
      <c r="C1937" s="12"/>
      <c r="D1937" s="19"/>
      <c r="E1937" s="19"/>
      <c r="F1937" s="19"/>
      <c r="G1937" s="99"/>
      <c r="H1937" s="53"/>
      <c r="I1937" s="19"/>
      <c r="J1937" s="12" t="s">
        <v>120</v>
      </c>
      <c r="K1937" s="14" t="n">
        <v>198</v>
      </c>
      <c r="L1937" s="14" t="n">
        <v>57</v>
      </c>
      <c r="M1937" s="15" t="n">
        <v>0</v>
      </c>
      <c r="N1937" s="11" t="n">
        <v>0</v>
      </c>
      <c r="O1937" s="11" t="n">
        <v>0</v>
      </c>
      <c r="P1937" s="11" t="n">
        <v>0.0253</v>
      </c>
      <c r="Q1937" s="25"/>
    </row>
    <row r="1938" ht="22.5" customHeight="1">
      <c r="A1938" s="77"/>
      <c r="B1938" s="33"/>
      <c r="C1938" s="12"/>
      <c r="D1938" s="19"/>
      <c r="E1938" s="19"/>
      <c r="F1938" s="19"/>
      <c r="G1938" s="100"/>
      <c r="H1938" s="54"/>
      <c r="I1938" s="19"/>
      <c r="J1938" s="12" t="s">
        <v>121</v>
      </c>
      <c r="K1938" s="14" t="n">
        <v>579</v>
      </c>
      <c r="L1938" s="14" t="n">
        <v>162</v>
      </c>
      <c r="M1938" s="15" t="n">
        <v>0</v>
      </c>
      <c r="N1938" s="11" t="n">
        <v>0.001</v>
      </c>
      <c r="O1938" s="11" t="n">
        <v>0</v>
      </c>
      <c r="P1938" s="11" t="n">
        <v>0.1095</v>
      </c>
      <c r="Q1938" s="25"/>
    </row>
    <row r="1939" ht="22.5" customHeight="1">
      <c r="A1939" s="77"/>
      <c r="B1939" s="33"/>
      <c r="C1939" s="12" t="n">
        <v>12011132</v>
      </c>
      <c r="D1939" s="12" t="s">
        <v>85</v>
      </c>
      <c r="E1939" s="12" t="s">
        <v>14</v>
      </c>
      <c r="F1939" s="12" t="s">
        <v>15</v>
      </c>
      <c r="G1939" s="23" t="n">
        <v>0.2</v>
      </c>
      <c r="H1939" s="51" t="n">
        <v>100</v>
      </c>
      <c r="I1939" s="20" t="n">
        <f>G1939*H1939*7</f>
        <v>140</v>
      </c>
      <c r="J1939" s="12" t="s">
        <v>119</v>
      </c>
      <c r="K1939" s="14" t="s">
        <v>133</v>
      </c>
      <c r="L1939" s="14"/>
      <c r="M1939" s="15"/>
      <c r="N1939" s="11"/>
      <c r="O1939" s="11"/>
      <c r="P1939" s="11"/>
      <c r="Q1939" s="22" t="n">
        <f>M1941/H1939</f>
        <v>1</v>
      </c>
    </row>
    <row r="1940" ht="22.5" customHeight="1">
      <c r="A1940" s="77"/>
      <c r="B1940" s="33"/>
      <c r="C1940" s="12"/>
      <c r="D1940" s="19"/>
      <c r="E1940" s="19"/>
      <c r="F1940" s="19"/>
      <c r="G1940" s="99"/>
      <c r="H1940" s="53"/>
      <c r="I1940" s="19"/>
      <c r="J1940" s="12" t="s">
        <v>120</v>
      </c>
      <c r="K1940" s="14" t="n">
        <v>763</v>
      </c>
      <c r="L1940" s="14" t="n">
        <v>87</v>
      </c>
      <c r="M1940" s="15" t="n">
        <v>6</v>
      </c>
      <c r="N1940" s="11" t="n">
        <v>0.014</v>
      </c>
      <c r="O1940" s="11" t="n">
        <v>0.2</v>
      </c>
      <c r="P1940" s="11" t="n">
        <v>1.2</v>
      </c>
      <c r="Q1940" s="25"/>
    </row>
    <row r="1941" ht="22.5" customHeight="1">
      <c r="A1941" s="77"/>
      <c r="B1941" s="33"/>
      <c r="C1941" s="12"/>
      <c r="D1941" s="19"/>
      <c r="E1941" s="19"/>
      <c r="F1941" s="19"/>
      <c r="G1941" s="100"/>
      <c r="H1941" s="54"/>
      <c r="I1941" s="19"/>
      <c r="J1941" s="12" t="s">
        <v>121</v>
      </c>
      <c r="K1941" s="14" t="n">
        <v>21529</v>
      </c>
      <c r="L1941" s="14" t="n">
        <v>8179</v>
      </c>
      <c r="M1941" s="15" t="n">
        <v>100</v>
      </c>
      <c r="N1941" s="11" t="n">
        <v>0.002</v>
      </c>
      <c r="O1941" s="11" t="n">
        <v>0.2</v>
      </c>
      <c r="P1941" s="11" t="n">
        <v>20</v>
      </c>
      <c r="Q1941" s="25"/>
    </row>
    <row r="1942" ht="22.5" customHeight="1">
      <c r="A1942" s="77"/>
      <c r="B1942" s="33"/>
      <c r="C1942" s="12" t="n">
        <v>12039225</v>
      </c>
      <c r="D1942" s="10" t="s">
        <v>88</v>
      </c>
      <c r="E1942" s="12" t="s">
        <v>39</v>
      </c>
      <c r="F1942" s="12" t="s">
        <v>15</v>
      </c>
      <c r="G1942" s="23" t="n">
        <v>0.2</v>
      </c>
      <c r="H1942" s="51" t="n">
        <v>100</v>
      </c>
      <c r="I1942" s="20" t="n">
        <f>G1942*H1942*7</f>
        <v>140</v>
      </c>
      <c r="J1942" s="12" t="s">
        <v>119</v>
      </c>
      <c r="K1942" s="14" t="n">
        <v>360</v>
      </c>
      <c r="L1942" s="14" t="n">
        <v>171</v>
      </c>
      <c r="M1942" s="15" t="n">
        <v>25</v>
      </c>
      <c r="N1942" s="11" t="n">
        <v>0.029</v>
      </c>
      <c r="O1942" s="11" t="n">
        <v>0.2</v>
      </c>
      <c r="P1942" s="11" t="n">
        <v>5</v>
      </c>
      <c r="Q1942" s="22" t="n">
        <f>M1944/H1942</f>
        <v>0.38</v>
      </c>
    </row>
    <row r="1943" ht="22.5" customHeight="1">
      <c r="A1943" s="77"/>
      <c r="B1943" s="33"/>
      <c r="C1943" s="12"/>
      <c r="D1943" s="12"/>
      <c r="E1943" s="19"/>
      <c r="F1943" s="19"/>
      <c r="G1943" s="99"/>
      <c r="H1943" s="53"/>
      <c r="I1943" s="19"/>
      <c r="J1943" s="12" t="s">
        <v>120</v>
      </c>
      <c r="K1943" s="14" t="n">
        <v>7352</v>
      </c>
      <c r="L1943" s="14" t="n">
        <v>3550</v>
      </c>
      <c r="M1943" s="15" t="n">
        <v>38</v>
      </c>
      <c r="N1943" s="11" t="n">
        <v>0.002</v>
      </c>
      <c r="O1943" s="11" t="n">
        <v>0.2</v>
      </c>
      <c r="P1943" s="11" t="n">
        <v>7.6</v>
      </c>
      <c r="Q1943" s="25"/>
    </row>
    <row r="1944" ht="22.5" customHeight="1">
      <c r="A1944" s="77"/>
      <c r="B1944" s="33"/>
      <c r="C1944" s="12"/>
      <c r="D1944" s="12"/>
      <c r="E1944" s="19"/>
      <c r="F1944" s="19"/>
      <c r="G1944" s="100"/>
      <c r="H1944" s="54"/>
      <c r="I1944" s="19"/>
      <c r="J1944" s="12" t="s">
        <v>121</v>
      </c>
      <c r="K1944" s="14" t="n">
        <v>13029</v>
      </c>
      <c r="L1944" s="14" t="n">
        <v>5899</v>
      </c>
      <c r="M1944" s="15" t="n">
        <v>38</v>
      </c>
      <c r="N1944" s="11" t="n">
        <v>0.001</v>
      </c>
      <c r="O1944" s="11" t="n">
        <v>0.2</v>
      </c>
      <c r="P1944" s="11" t="n">
        <v>7.6</v>
      </c>
      <c r="Q1944" s="25"/>
    </row>
    <row r="1945" ht="22.5" customHeight="1">
      <c r="A1945" s="77"/>
      <c r="B1945" s="33"/>
      <c r="C1945" s="12" t="n">
        <v>12072287</v>
      </c>
      <c r="D1945" s="12" t="s">
        <v>75</v>
      </c>
      <c r="E1945" s="12" t="s">
        <v>14</v>
      </c>
      <c r="F1945" s="12" t="s">
        <v>15</v>
      </c>
      <c r="G1945" s="23" t="n">
        <v>0.5</v>
      </c>
      <c r="H1945" s="51" t="n">
        <v>200</v>
      </c>
      <c r="I1945" s="20" t="n">
        <f>G1945*H1945*7</f>
        <v>700</v>
      </c>
      <c r="J1945" s="12" t="s">
        <v>119</v>
      </c>
      <c r="K1945" s="14" t="s">
        <v>133</v>
      </c>
      <c r="L1945" s="14"/>
      <c r="M1945" s="15"/>
      <c r="N1945" s="11"/>
      <c r="O1945" s="11"/>
      <c r="P1945" s="11"/>
      <c r="Q1945" s="22" t="n">
        <f>M1947/H1945</f>
        <v>0.195</v>
      </c>
    </row>
    <row r="1946" ht="22.5" customHeight="1">
      <c r="A1946" s="77"/>
      <c r="B1946" s="33"/>
      <c r="C1946" s="12"/>
      <c r="D1946" s="19"/>
      <c r="E1946" s="19"/>
      <c r="F1946" s="19"/>
      <c r="G1946" s="99"/>
      <c r="H1946" s="53"/>
      <c r="I1946" s="19"/>
      <c r="J1946" s="12" t="s">
        <v>120</v>
      </c>
      <c r="K1946" s="14" t="n">
        <v>662</v>
      </c>
      <c r="L1946" s="14" t="n">
        <v>154</v>
      </c>
      <c r="M1946" s="15" t="n">
        <v>8</v>
      </c>
      <c r="N1946" s="11" t="n">
        <v>0.002</v>
      </c>
      <c r="O1946" s="11" t="n">
        <v>0.043</v>
      </c>
      <c r="P1946" s="11" t="n">
        <v>0.348</v>
      </c>
      <c r="Q1946" s="25"/>
    </row>
    <row r="1947" ht="22.5" customHeight="1">
      <c r="A1947" s="78"/>
      <c r="B1947" s="29"/>
      <c r="C1947" s="12"/>
      <c r="D1947" s="19"/>
      <c r="E1947" s="19"/>
      <c r="F1947" s="19"/>
      <c r="G1947" s="100"/>
      <c r="H1947" s="54"/>
      <c r="I1947" s="19"/>
      <c r="J1947" s="12" t="s">
        <v>121</v>
      </c>
      <c r="K1947" s="14" t="n">
        <v>2940</v>
      </c>
      <c r="L1947" s="14" t="n">
        <v>590</v>
      </c>
      <c r="M1947" s="15" t="n">
        <v>39</v>
      </c>
      <c r="N1947" s="11" t="n">
        <v>0.002</v>
      </c>
      <c r="O1947" s="11" t="n">
        <v>0.025</v>
      </c>
      <c r="P1947" s="11" t="n">
        <v>0.963</v>
      </c>
      <c r="Q1947" s="25"/>
    </row>
    <row r="1948" ht="22.5" customHeight="1">
      <c r="A1948" s="18"/>
      <c r="C1948" s="10"/>
      <c r="D1948" s="10"/>
      <c r="E1948" s="10"/>
      <c r="F1948" s="10"/>
      <c r="G1948" s="17"/>
      <c r="H1948" s="10"/>
      <c r="I1948" s="17"/>
      <c r="J1948" s="10"/>
      <c r="K1948" s="15"/>
      <c r="L1948" s="15"/>
      <c r="M1948" s="15"/>
      <c r="N1948" s="15"/>
      <c r="O1948" s="15"/>
      <c r="P1948" s="70"/>
      <c r="Q1948" s="7"/>
    </row>
    <row r="1949" ht="22.5" customHeight="1">
      <c r="A1949" s="18" t="s">
        <v>116</v>
      </c>
      <c r="B1949" s="8" t="s">
        <v>150</v>
      </c>
      <c r="C1949" s="10"/>
      <c r="D1949" s="10"/>
      <c r="E1949" s="10"/>
      <c r="F1949" s="10"/>
      <c r="G1949" s="17"/>
      <c r="H1949" s="10"/>
      <c r="I1949" s="17"/>
      <c r="J1949" s="10"/>
      <c r="K1949" s="21" t="n">
        <f>K1952+K1955+K1958+K1961+K1964+K1967+K1970+K1973+K1976+K1979+K1982+K1985+K1988+K1991+K1994+K1997+K2000+K2003+K2006+K2009+K2012+K2015+K2018+K2021+K2024+K2027+K2030+K2033+K2036+K2039+K2042+K2045+K2048+K2051+K2054+K2057+K2060+K2066+K2069+K2072+K2075+K2078+K2081+K2084+K2087+K2090+K2093+K2096+K2099+K2102+K2105+K2108+K2111+K2114+K2117+K2120+K2123+K2126+K2129+K2132+K2135+K2138+K2141+K2144+K2147+K2150+K2153+K2156+K2159+K2162+K2165+K2168+K2171+K2174+K2177+K2180+K2183+K2186+K2189+K2192+K2195+K2198+K2201+K2204+K2207+K2210+K2213+K2216+K2219+K2222+K2225+K2228+K2231+K2234+K2237+K2240+K2243+K2246+K2249+K2252+K2255+K2258+K2261+K2264+K2267+K2270+K2273+K2276+K2279+K2282+K2285+K2288+K2291+K2294+K2297+K2300+K2303+K2306+K2309+K2312+K2315+K2318+K2321+K2324+K2327+K2330+K2333+K2336+K2339+K2342+K2063</f>
        <v>13387328</v>
      </c>
      <c r="L1949" s="21" t="n">
        <f>L1952+L1955+L1958+L1961+L1964+L1967+L1970+L1973+L1976+L1979+L1982+L1985+L1988+L1991+L1994+L1997+L2000+L2003+L2006+L2009+L2012+L2015+L2018+L2021+L2024+L2027+L2030+L2033+L2036+L2039+L2042+L2045+L2048+L2051+L2054+L2057+L2060+L2066+L2069+L2072+L2075+L2078+L2081+L2084+L2087+L2090+L2093+L2096+L2099+L2102+L2105+L2108+L2111+L2114+L2117+L2120+L2123+L2126+L2129+L2132+L2135+L2138+L2141+L2144+L2147+L2150+L2153+L2156+L2159+L2162+L2165+L2168+L2171+L2174+L2177+L2180+L2183+L2186+L2189+L2192+L2195+L2198+L2201+L2204+L2207+L2210+L2213+L2216+L2219+L2222+L2225+L2228+L2231+L2234+L2237+L2240+L2243+L2246+L2249+L2252+L2255+L2258+L2261+L2264+L2267+L2270+L2273+L2276+L2279+L2282+L2285+L2288+L2291+L2294+L2297+L2300+L2303+L2306+L2309+L2312+L2315+L2318+L2321+L2324+L2327+L2330+L2333+L2336+L2339+L2342+L2063</f>
        <v>1443240</v>
      </c>
      <c r="M1949" s="15"/>
      <c r="N1949" s="15"/>
      <c r="O1949" s="15"/>
      <c r="P1949" s="24" t="n">
        <f>P1952+P1955+P1958+P1961+P1964+P1967+P1970+P1973+P1976+P1979+P1982+P1985+P1988+P1991+P1994+P1997+P2000+P2003+P2006+P2009+P2012+P2015+P2018+P2021+P2024+P2027+P2030+P2033+P2036+P2039+P2042+P2045+P2048+P2051+P2054+P2057+P2060+P2066+P2069+P2072+P2075+P2078+P2081+P2084+P2087+P2090+P2093+P2096+P2099+P2102+P2105+P2108+P2111+P2114+P2117+P2120+P2123+P2126+P2129+P2132+P2135+P2138+P2141+P2144+P2147+P2150+P2153+P2156+P2159+P2162+P2165+P2168+P2171+P2174+P2177+P2180+P2183+P2186+P2189+P2192+P2195+P2198+P2201+P2204+P2207+P2210+P2213+P2216+P2219+P2222+P2225+P2228+P2231+P2234+P2237+P2240+P2243+P2246+P2249+P2252+P2255+P2258+P2261+P2264+P2267+P2270+P2273+P2276+P2279+P2282+P2285+P2288+P2291+P2294+P2297+P2300+P2303+P2306+P2309+P2312+P2315+P2318+P2321+P2324+P2327+P2330+P2333+P2336+P2339+P2342+P2063</f>
        <v>4239.9772</v>
      </c>
      <c r="Q1949" s="7"/>
    </row>
    <row r="1950" ht="22.5" customHeight="1">
      <c r="A1950" s="80" t="n">
        <v>46275</v>
      </c>
      <c r="B1950" s="75" t="s">
        <v>118</v>
      </c>
      <c r="C1950" s="12" t="n">
        <v>10813123</v>
      </c>
      <c r="D1950" s="12" t="s">
        <v>10</v>
      </c>
      <c r="E1950" s="12" t="s">
        <v>11</v>
      </c>
      <c r="F1950" s="12" t="s">
        <v>12</v>
      </c>
      <c r="G1950" s="23" t="n">
        <v>0.25</v>
      </c>
      <c r="H1950" s="12" t="n">
        <v>1000</v>
      </c>
      <c r="I1950" s="20" t="n">
        <f>G1950*H1950*7</f>
        <v>1750</v>
      </c>
      <c r="J1950" s="12" t="s">
        <v>119</v>
      </c>
      <c r="K1950" s="10" t="n">
        <v>28178</v>
      </c>
      <c r="L1950" s="10" t="n">
        <v>2005</v>
      </c>
      <c r="M1950" s="10" t="n">
        <v>0</v>
      </c>
      <c r="N1950" s="11" t="n">
        <v>0.004</v>
      </c>
      <c r="O1950" s="11" t="n">
        <v>0</v>
      </c>
      <c r="P1950" s="11" t="n">
        <v>7.0324</v>
      </c>
      <c r="Q1950" s="22" t="n">
        <f>M1952/H1950</f>
        <v>0.107</v>
      </c>
    </row>
    <row r="1951" ht="22.5" customHeight="1">
      <c r="A1951" s="77"/>
      <c r="B1951" s="33"/>
      <c r="C1951" s="12"/>
      <c r="D1951" s="19"/>
      <c r="E1951" s="19"/>
      <c r="F1951" s="19"/>
      <c r="G1951" s="28"/>
      <c r="H1951" s="19"/>
      <c r="I1951" s="19"/>
      <c r="J1951" s="12" t="s">
        <v>120</v>
      </c>
      <c r="K1951" s="10" t="n">
        <v>58846</v>
      </c>
      <c r="L1951" s="10" t="n">
        <v>3781</v>
      </c>
      <c r="M1951" s="10" t="n">
        <v>32</v>
      </c>
      <c r="N1951" s="11" t="n">
        <v>0.004</v>
      </c>
      <c r="O1951" s="11" t="n">
        <v>0.49</v>
      </c>
      <c r="P1951" s="11" t="n">
        <v>15.6791</v>
      </c>
      <c r="Q1951" s="25"/>
    </row>
    <row r="1952" ht="22.5" customHeight="1">
      <c r="A1952" s="77"/>
      <c r="B1952" s="33"/>
      <c r="C1952" s="12"/>
      <c r="D1952" s="19"/>
      <c r="E1952" s="19"/>
      <c r="F1952" s="19"/>
      <c r="G1952" s="28"/>
      <c r="H1952" s="19"/>
      <c r="I1952" s="19"/>
      <c r="J1952" s="12" t="s">
        <v>121</v>
      </c>
      <c r="K1952" s="10" t="n">
        <v>104363</v>
      </c>
      <c r="L1952" s="10" t="n">
        <v>6241</v>
      </c>
      <c r="M1952" s="10" t="n">
        <v>107</v>
      </c>
      <c r="N1952" s="11" t="n">
        <v>0.006</v>
      </c>
      <c r="O1952" s="11" t="n">
        <v>0.4574</v>
      </c>
      <c r="P1952" s="11" t="n">
        <v>48.9456</v>
      </c>
      <c r="Q1952" s="25"/>
    </row>
    <row r="1953" ht="22.5" customHeight="1">
      <c r="A1953" s="77"/>
      <c r="B1953" s="33"/>
      <c r="C1953" s="12" t="n">
        <v>1745925</v>
      </c>
      <c r="D1953" s="12" t="s">
        <v>13</v>
      </c>
      <c r="E1953" s="12" t="s">
        <v>14</v>
      </c>
      <c r="F1953" s="12" t="s">
        <v>15</v>
      </c>
      <c r="G1953" s="23" t="n">
        <v>0.15</v>
      </c>
      <c r="H1953" s="12" t="n">
        <v>500</v>
      </c>
      <c r="I1953" s="20" t="n">
        <f>G1953*H1953*7</f>
        <v>525</v>
      </c>
      <c r="J1953" s="12" t="s">
        <v>119</v>
      </c>
      <c r="K1953" s="16" t="n">
        <v>32</v>
      </c>
      <c r="L1953" s="14" t="n">
        <v>2</v>
      </c>
      <c r="M1953" s="14" t="n">
        <v>0</v>
      </c>
      <c r="N1953" s="11" t="n">
        <v>0</v>
      </c>
      <c r="O1953" s="11" t="n">
        <v>0</v>
      </c>
      <c r="P1953" s="11" t="n">
        <v>0</v>
      </c>
      <c r="Q1953" s="22" t="n">
        <f>M1955/H1953</f>
        <v>0.68</v>
      </c>
    </row>
    <row r="1954" ht="22.5" customHeight="1">
      <c r="A1954" s="77"/>
      <c r="B1954" s="33"/>
      <c r="C1954" s="12"/>
      <c r="D1954" s="19"/>
      <c r="E1954" s="19"/>
      <c r="F1954" s="19"/>
      <c r="G1954" s="28"/>
      <c r="H1954" s="19"/>
      <c r="I1954" s="19"/>
      <c r="J1954" s="12" t="s">
        <v>120</v>
      </c>
      <c r="K1954" s="16" t="n">
        <v>6237</v>
      </c>
      <c r="L1954" s="14" t="n">
        <v>2141</v>
      </c>
      <c r="M1954" s="14" t="n">
        <v>59</v>
      </c>
      <c r="N1954" s="11" t="n">
        <v>0.004</v>
      </c>
      <c r="O1954" s="11" t="n">
        <v>0.15</v>
      </c>
      <c r="P1954" s="11" t="n">
        <v>8.85</v>
      </c>
      <c r="Q1954" s="25"/>
    </row>
    <row r="1955" ht="22.5" customHeight="1">
      <c r="A1955" s="77"/>
      <c r="B1955" s="33"/>
      <c r="C1955" s="12"/>
      <c r="D1955" s="19"/>
      <c r="E1955" s="19"/>
      <c r="F1955" s="19"/>
      <c r="G1955" s="28"/>
      <c r="H1955" s="19"/>
      <c r="I1955" s="19"/>
      <c r="J1955" s="12" t="s">
        <v>121</v>
      </c>
      <c r="K1955" s="14" t="n">
        <v>39804</v>
      </c>
      <c r="L1955" s="14" t="n">
        <v>16372</v>
      </c>
      <c r="M1955" s="14" t="n">
        <v>340</v>
      </c>
      <c r="N1955" s="11" t="n">
        <v>0.003</v>
      </c>
      <c r="O1955" s="11" t="n">
        <v>0.15</v>
      </c>
      <c r="P1955" s="11" t="n">
        <v>51</v>
      </c>
      <c r="Q1955" s="25"/>
    </row>
    <row r="1956" ht="22.5" customHeight="1">
      <c r="A1956" s="77"/>
      <c r="B1956" s="33"/>
      <c r="C1956" s="12" t="n">
        <v>6951600</v>
      </c>
      <c r="D1956" s="12" t="s">
        <v>16</v>
      </c>
      <c r="E1956" s="12" t="s">
        <v>17</v>
      </c>
      <c r="F1956" s="12" t="s">
        <v>15</v>
      </c>
      <c r="G1956" s="23" t="n">
        <v>0.17</v>
      </c>
      <c r="H1956" s="12" t="n">
        <v>100</v>
      </c>
      <c r="I1956" s="20" t="n">
        <f>G1956*H1956*7</f>
        <v>119</v>
      </c>
      <c r="J1956" s="12" t="s">
        <v>119</v>
      </c>
      <c r="K1956" s="14" t="n">
        <v>648</v>
      </c>
      <c r="L1956" s="14" t="n">
        <v>287</v>
      </c>
      <c r="M1956" s="14" t="n">
        <v>0</v>
      </c>
      <c r="N1956" s="11" t="n">
        <v>0</v>
      </c>
      <c r="O1956" s="11" t="n">
        <v>0</v>
      </c>
      <c r="P1956" s="11" t="n">
        <v>0</v>
      </c>
      <c r="Q1956" s="22" t="n">
        <f>M1958/H1956</f>
        <v>0.99</v>
      </c>
    </row>
    <row r="1957" ht="22.5" customHeight="1">
      <c r="A1957" s="77"/>
      <c r="B1957" s="33"/>
      <c r="C1957" s="12"/>
      <c r="D1957" s="19"/>
      <c r="E1957" s="19"/>
      <c r="F1957" s="19"/>
      <c r="G1957" s="28"/>
      <c r="H1957" s="19"/>
      <c r="I1957" s="19"/>
      <c r="J1957" s="12" t="s">
        <v>120</v>
      </c>
      <c r="K1957" s="14" t="n">
        <v>10787</v>
      </c>
      <c r="L1957" s="14" t="n">
        <v>5450</v>
      </c>
      <c r="M1957" s="14" t="n">
        <v>35</v>
      </c>
      <c r="N1957" s="11" t="n">
        <v>0.001</v>
      </c>
      <c r="O1957" s="11" t="n">
        <v>0.171</v>
      </c>
      <c r="P1957" s="11" t="n">
        <v>5.984</v>
      </c>
      <c r="Q1957" s="25"/>
    </row>
    <row r="1958" ht="22.5" customHeight="1">
      <c r="A1958" s="77"/>
      <c r="B1958" s="33"/>
      <c r="C1958" s="12"/>
      <c r="D1958" s="19"/>
      <c r="E1958" s="19"/>
      <c r="F1958" s="19"/>
      <c r="G1958" s="28"/>
      <c r="H1958" s="19"/>
      <c r="I1958" s="19"/>
      <c r="J1958" s="12" t="s">
        <v>121</v>
      </c>
      <c r="K1958" s="14" t="n">
        <v>23873</v>
      </c>
      <c r="L1958" s="14" t="n">
        <v>11638</v>
      </c>
      <c r="M1958" s="14" t="n">
        <v>99</v>
      </c>
      <c r="N1958" s="11" t="n">
        <v>0.001</v>
      </c>
      <c r="O1958" s="11" t="n">
        <v>0.175</v>
      </c>
      <c r="P1958" s="11" t="n">
        <v>17.34</v>
      </c>
      <c r="Q1958" s="25"/>
    </row>
    <row r="1959" ht="22.5" customHeight="1">
      <c r="A1959" s="77"/>
      <c r="B1959" s="33"/>
      <c r="C1959" s="12" t="n">
        <v>6951594</v>
      </c>
      <c r="D1959" s="12" t="s">
        <v>16</v>
      </c>
      <c r="E1959" s="12" t="s">
        <v>18</v>
      </c>
      <c r="F1959" s="12" t="s">
        <v>15</v>
      </c>
      <c r="G1959" s="23" t="n">
        <v>0.7</v>
      </c>
      <c r="H1959" s="12" t="n">
        <v>400</v>
      </c>
      <c r="I1959" s="20" t="n">
        <f>G1959*H1959*7</f>
        <v>1960</v>
      </c>
      <c r="J1959" s="12" t="s">
        <v>119</v>
      </c>
      <c r="K1959" s="14" t="n">
        <v>1320</v>
      </c>
      <c r="L1959" s="14" t="n">
        <v>550</v>
      </c>
      <c r="M1959" s="14" t="n">
        <v>0</v>
      </c>
      <c r="N1959" s="11" t="n">
        <v>0</v>
      </c>
      <c r="O1959" s="11" t="n">
        <v>0</v>
      </c>
      <c r="P1959" s="11" t="n">
        <v>0</v>
      </c>
      <c r="Q1959" s="22" t="n">
        <f>M1961/H1959</f>
        <v>0.6675</v>
      </c>
    </row>
    <row r="1960" ht="22.5" customHeight="1">
      <c r="A1960" s="77"/>
      <c r="B1960" s="33"/>
      <c r="C1960" s="12"/>
      <c r="D1960" s="19"/>
      <c r="E1960" s="19"/>
      <c r="F1960" s="19"/>
      <c r="G1960" s="28"/>
      <c r="H1960" s="19"/>
      <c r="I1960" s="19"/>
      <c r="J1960" s="12" t="s">
        <v>120</v>
      </c>
      <c r="K1960" s="14" t="n">
        <v>28117</v>
      </c>
      <c r="L1960" s="14" t="n">
        <v>11819</v>
      </c>
      <c r="M1960" s="14" t="n">
        <v>83</v>
      </c>
      <c r="N1960" s="11" t="n">
        <v>0.005</v>
      </c>
      <c r="O1960" s="11" t="n">
        <v>0.7</v>
      </c>
      <c r="P1960" s="11" t="n">
        <v>58.1</v>
      </c>
      <c r="Q1960" s="25"/>
    </row>
    <row r="1961" ht="22.5" customHeight="1">
      <c r="A1961" s="77"/>
      <c r="B1961" s="33"/>
      <c r="C1961" s="12"/>
      <c r="D1961" s="19"/>
      <c r="E1961" s="19"/>
      <c r="F1961" s="19"/>
      <c r="G1961" s="28"/>
      <c r="H1961" s="19"/>
      <c r="I1961" s="19"/>
      <c r="J1961" s="12" t="s">
        <v>121</v>
      </c>
      <c r="K1961" s="14" t="n">
        <v>107753</v>
      </c>
      <c r="L1961" s="14" t="n">
        <v>44132</v>
      </c>
      <c r="M1961" s="14" t="n">
        <v>267</v>
      </c>
      <c r="N1961" s="11" t="n">
        <v>0.004</v>
      </c>
      <c r="O1961" s="11" t="n">
        <v>0.7</v>
      </c>
      <c r="P1961" s="11" t="n">
        <v>186.9</v>
      </c>
      <c r="Q1961" s="25"/>
    </row>
    <row r="1962" ht="22.5" customHeight="1">
      <c r="A1962" s="77"/>
      <c r="B1962" s="33"/>
      <c r="C1962" s="12" t="n">
        <v>2732727</v>
      </c>
      <c r="D1962" s="12" t="s">
        <v>10</v>
      </c>
      <c r="E1962" s="12" t="s">
        <v>19</v>
      </c>
      <c r="F1962" s="12" t="s">
        <v>15</v>
      </c>
      <c r="G1962" s="23" t="n">
        <v>0.25</v>
      </c>
      <c r="H1962" s="12" t="n">
        <v>1000</v>
      </c>
      <c r="I1962" s="20" t="n">
        <f>G1962*H1962*7</f>
        <v>1750</v>
      </c>
      <c r="J1962" s="12" t="s">
        <v>119</v>
      </c>
      <c r="K1962" s="14" t="n">
        <v>389</v>
      </c>
      <c r="L1962" s="14" t="n">
        <v>142</v>
      </c>
      <c r="M1962" s="14" t="n">
        <v>0</v>
      </c>
      <c r="N1962" s="11" t="n">
        <v>0</v>
      </c>
      <c r="O1962" s="11" t="n">
        <v>0</v>
      </c>
      <c r="P1962" s="11" t="n">
        <v>0</v>
      </c>
      <c r="Q1962" s="22" t="n">
        <f>M1964/H1962</f>
        <v>0.448</v>
      </c>
    </row>
    <row r="1963" ht="22.5" customHeight="1">
      <c r="A1963" s="77"/>
      <c r="B1963" s="33"/>
      <c r="C1963" s="12"/>
      <c r="D1963" s="19"/>
      <c r="E1963" s="19"/>
      <c r="F1963" s="19"/>
      <c r="G1963" s="28"/>
      <c r="H1963" s="19"/>
      <c r="I1963" s="19"/>
      <c r="J1963" s="12" t="s">
        <v>120</v>
      </c>
      <c r="K1963" s="14" t="n">
        <v>11007</v>
      </c>
      <c r="L1963" s="14" t="n">
        <v>2726</v>
      </c>
      <c r="M1963" s="14" t="n">
        <v>87</v>
      </c>
      <c r="N1963" s="11" t="n">
        <v>0.008</v>
      </c>
      <c r="O1963" s="11" t="n">
        <v>0.25</v>
      </c>
      <c r="P1963" s="11" t="n">
        <v>21.75</v>
      </c>
      <c r="Q1963" s="25"/>
    </row>
    <row r="1964" ht="22.5" customHeight="1">
      <c r="A1964" s="77"/>
      <c r="B1964" s="33"/>
      <c r="C1964" s="12"/>
      <c r="D1964" s="19"/>
      <c r="E1964" s="19"/>
      <c r="F1964" s="19"/>
      <c r="G1964" s="28"/>
      <c r="H1964" s="19"/>
      <c r="I1964" s="19"/>
      <c r="J1964" s="12" t="s">
        <v>121</v>
      </c>
      <c r="K1964" s="14" t="n">
        <v>30454</v>
      </c>
      <c r="L1964" s="14" t="n">
        <v>9248</v>
      </c>
      <c r="M1964" s="14" t="n">
        <v>448</v>
      </c>
      <c r="N1964" s="11" t="n">
        <v>0.012</v>
      </c>
      <c r="O1964" s="11" t="n">
        <v>0.25</v>
      </c>
      <c r="P1964" s="11" t="n">
        <v>112.025</v>
      </c>
      <c r="Q1964" s="25"/>
    </row>
    <row r="1965" ht="22.5" customHeight="1">
      <c r="A1965" s="77"/>
      <c r="B1965" s="33"/>
      <c r="C1965" s="12" t="n">
        <v>5619156</v>
      </c>
      <c r="D1965" s="12" t="s">
        <v>10</v>
      </c>
      <c r="E1965" s="12" t="s">
        <v>19</v>
      </c>
      <c r="F1965" s="12" t="s">
        <v>12</v>
      </c>
      <c r="G1965" s="23" t="n">
        <v>0.24</v>
      </c>
      <c r="H1965" s="12" t="n">
        <v>500</v>
      </c>
      <c r="I1965" s="20" t="n">
        <f>G1965*H1965*7</f>
        <v>840</v>
      </c>
      <c r="J1965" s="12" t="s">
        <v>119</v>
      </c>
      <c r="K1965" s="14" t="n">
        <v>1874</v>
      </c>
      <c r="L1965" s="14" t="n">
        <v>416</v>
      </c>
      <c r="M1965" s="14" t="n">
        <v>0</v>
      </c>
      <c r="N1965" s="11" t="n">
        <v>0</v>
      </c>
      <c r="O1965" s="11" t="n">
        <v>0</v>
      </c>
      <c r="P1965" s="11" t="n">
        <v>0.0403</v>
      </c>
      <c r="Q1965" s="22" t="n">
        <f>M1967/H1965</f>
        <v>0.008</v>
      </c>
    </row>
    <row r="1966" ht="22.5" customHeight="1">
      <c r="A1966" s="77"/>
      <c r="B1966" s="33"/>
      <c r="C1966" s="12"/>
      <c r="D1966" s="19"/>
      <c r="E1966" s="19"/>
      <c r="F1966" s="19"/>
      <c r="G1966" s="28"/>
      <c r="H1966" s="19"/>
      <c r="I1966" s="19"/>
      <c r="J1966" s="12" t="s">
        <v>120</v>
      </c>
      <c r="K1966" s="14" t="n">
        <v>20221</v>
      </c>
      <c r="L1966" s="14" t="n">
        <v>4803</v>
      </c>
      <c r="M1966" s="14" t="n">
        <v>0</v>
      </c>
      <c r="N1966" s="11" t="n">
        <v>0</v>
      </c>
      <c r="O1966" s="11" t="n">
        <v>0</v>
      </c>
      <c r="P1966" s="11" t="n">
        <v>0.3818</v>
      </c>
      <c r="Q1966" s="25"/>
    </row>
    <row r="1967" ht="22.5" customHeight="1">
      <c r="A1967" s="77"/>
      <c r="B1967" s="33"/>
      <c r="C1967" s="12"/>
      <c r="D1967" s="19"/>
      <c r="E1967" s="19"/>
      <c r="F1967" s="19"/>
      <c r="G1967" s="28"/>
      <c r="H1967" s="19"/>
      <c r="I1967" s="19"/>
      <c r="J1967" s="12" t="s">
        <v>121</v>
      </c>
      <c r="K1967" s="14" t="n">
        <v>86331</v>
      </c>
      <c r="L1967" s="14" t="n">
        <v>19131</v>
      </c>
      <c r="M1967" s="14" t="n">
        <v>4</v>
      </c>
      <c r="N1967" s="11" t="n">
        <v>0</v>
      </c>
      <c r="O1967" s="11" t="n">
        <v>0.53</v>
      </c>
      <c r="P1967" s="11" t="n">
        <v>2.1184</v>
      </c>
      <c r="Q1967" s="25"/>
    </row>
    <row r="1968" ht="22.5" customHeight="1">
      <c r="A1968" s="77"/>
      <c r="B1968" s="33"/>
      <c r="C1968" s="12" t="n">
        <v>6425889</v>
      </c>
      <c r="D1968" s="12" t="s">
        <v>10</v>
      </c>
      <c r="E1968" s="12" t="s">
        <v>20</v>
      </c>
      <c r="F1968" s="12" t="s">
        <v>15</v>
      </c>
      <c r="G1968" s="23" t="n">
        <v>0.25</v>
      </c>
      <c r="H1968" s="12" t="n">
        <v>400</v>
      </c>
      <c r="I1968" s="20" t="n">
        <f>G1968*H1968*7</f>
        <v>700</v>
      </c>
      <c r="J1968" s="12" t="s">
        <v>119</v>
      </c>
      <c r="K1968" s="14" t="n">
        <v>70</v>
      </c>
      <c r="L1968" s="14" t="n">
        <v>23</v>
      </c>
      <c r="M1968" s="14" t="n">
        <v>0</v>
      </c>
      <c r="N1968" s="11" t="n">
        <v>0</v>
      </c>
      <c r="O1968" s="11" t="n">
        <v>0</v>
      </c>
      <c r="P1968" s="11" t="n">
        <v>0</v>
      </c>
      <c r="Q1968" s="22" t="n">
        <v>0.003</v>
      </c>
    </row>
    <row r="1969" ht="22.5" customHeight="1">
      <c r="A1969" s="77"/>
      <c r="B1969" s="33"/>
      <c r="C1969" s="12"/>
      <c r="D1969" s="19"/>
      <c r="E1969" s="19"/>
      <c r="F1969" s="19"/>
      <c r="G1969" s="28"/>
      <c r="H1969" s="19"/>
      <c r="I1969" s="19"/>
      <c r="J1969" s="12" t="s">
        <v>120</v>
      </c>
      <c r="K1969" s="14" t="n">
        <v>4145</v>
      </c>
      <c r="L1969" s="35" t="n">
        <v>1687</v>
      </c>
      <c r="M1969" s="14" t="n">
        <v>21</v>
      </c>
      <c r="N1969" s="11" t="n">
        <v>0.003</v>
      </c>
      <c r="O1969" s="11" t="n">
        <v>0.251</v>
      </c>
      <c r="P1969" s="11" t="n">
        <v>5.275</v>
      </c>
      <c r="Q1969" s="25"/>
    </row>
    <row r="1970" ht="22.5" customHeight="1">
      <c r="A1970" s="77"/>
      <c r="B1970" s="33"/>
      <c r="C1970" s="12"/>
      <c r="D1970" s="19"/>
      <c r="E1970" s="19"/>
      <c r="F1970" s="19"/>
      <c r="G1970" s="28"/>
      <c r="H1970" s="19"/>
      <c r="I1970" s="19"/>
      <c r="J1970" s="12" t="s">
        <v>121</v>
      </c>
      <c r="K1970" s="14" t="n">
        <v>16216</v>
      </c>
      <c r="L1970" s="14" t="n">
        <v>6189</v>
      </c>
      <c r="M1970" s="14" t="n">
        <v>135</v>
      </c>
      <c r="N1970" s="11" t="n">
        <v>0.005</v>
      </c>
      <c r="O1970" s="11" t="n">
        <v>0.252</v>
      </c>
      <c r="P1970" s="11" t="n">
        <v>33.975</v>
      </c>
      <c r="Q1970" s="25"/>
    </row>
    <row r="1971" ht="22.5" customHeight="1">
      <c r="A1971" s="77"/>
      <c r="B1971" s="33"/>
      <c r="C1971" s="12" t="n">
        <v>6439005</v>
      </c>
      <c r="D1971" s="12" t="s">
        <v>10</v>
      </c>
      <c r="E1971" s="12" t="s">
        <v>20</v>
      </c>
      <c r="F1971" s="12" t="s">
        <v>21</v>
      </c>
      <c r="G1971" s="23" t="n">
        <v>0.25</v>
      </c>
      <c r="H1971" s="12" t="n">
        <v>300</v>
      </c>
      <c r="I1971" s="20" t="n">
        <f>G1971*H1971*7</f>
        <v>525</v>
      </c>
      <c r="J1971" s="12" t="s">
        <v>119</v>
      </c>
      <c r="K1971" s="14" t="n">
        <v>0</v>
      </c>
      <c r="L1971" s="14" t="n">
        <v>0</v>
      </c>
      <c r="M1971" s="14" t="n">
        <v>0</v>
      </c>
      <c r="N1971" s="11" t="n">
        <v>0</v>
      </c>
      <c r="O1971" s="11" t="n">
        <v>0</v>
      </c>
      <c r="P1971" s="11" t="n">
        <v>0</v>
      </c>
      <c r="Q1971" s="22" t="n">
        <f>M1973/H1971</f>
        <v>0.273333333333333</v>
      </c>
    </row>
    <row r="1972" ht="22.5" customHeight="1">
      <c r="A1972" s="77"/>
      <c r="B1972" s="33"/>
      <c r="C1972" s="12"/>
      <c r="D1972" s="19"/>
      <c r="E1972" s="19"/>
      <c r="F1972" s="19"/>
      <c r="G1972" s="28"/>
      <c r="H1972" s="19"/>
      <c r="I1972" s="19"/>
      <c r="J1972" s="12" t="s">
        <v>120</v>
      </c>
      <c r="K1972" s="14" t="n">
        <v>10013</v>
      </c>
      <c r="L1972" s="14" t="n">
        <v>3248</v>
      </c>
      <c r="M1972" s="14" t="n">
        <v>13</v>
      </c>
      <c r="N1972" s="11" t="n">
        <v>0.001</v>
      </c>
      <c r="O1972" s="11" t="n">
        <v>0.25</v>
      </c>
      <c r="P1972" s="11" t="n">
        <v>3.25</v>
      </c>
      <c r="Q1972" s="25"/>
    </row>
    <row r="1973" ht="22.5" customHeight="1">
      <c r="A1973" s="77"/>
      <c r="B1973" s="33"/>
      <c r="C1973" s="12"/>
      <c r="D1973" s="19"/>
      <c r="E1973" s="19"/>
      <c r="F1973" s="19"/>
      <c r="G1973" s="28"/>
      <c r="H1973" s="19"/>
      <c r="I1973" s="19"/>
      <c r="J1973" s="12" t="s">
        <v>121</v>
      </c>
      <c r="K1973" s="14" t="n">
        <v>76936</v>
      </c>
      <c r="L1973" s="14" t="n">
        <v>22858</v>
      </c>
      <c r="M1973" s="14" t="n">
        <v>82</v>
      </c>
      <c r="N1973" s="11" t="n">
        <v>0.0009</v>
      </c>
      <c r="O1973" s="11" t="n">
        <v>0.25</v>
      </c>
      <c r="P1973" s="11" t="n">
        <v>20.5</v>
      </c>
      <c r="Q1973" s="25"/>
    </row>
    <row r="1974" ht="22.5" customHeight="1">
      <c r="A1974" s="77"/>
      <c r="B1974" s="33"/>
      <c r="C1974" s="12" t="n">
        <v>7203110</v>
      </c>
      <c r="D1974" s="12" t="s">
        <v>22</v>
      </c>
      <c r="E1974" s="12" t="s">
        <v>23</v>
      </c>
      <c r="F1974" s="12" t="s">
        <v>15</v>
      </c>
      <c r="G1974" s="23" t="n">
        <v>0.2</v>
      </c>
      <c r="H1974" s="12" t="n">
        <v>100</v>
      </c>
      <c r="I1974" s="20" t="n">
        <f>G1974*H1974*7</f>
        <v>140</v>
      </c>
      <c r="J1974" s="12" t="s">
        <v>119</v>
      </c>
      <c r="K1974" s="14" t="n">
        <v>102</v>
      </c>
      <c r="L1974" s="14" t="n">
        <v>69</v>
      </c>
      <c r="M1974" s="14" t="n">
        <v>0</v>
      </c>
      <c r="N1974" s="11" t="n">
        <v>0</v>
      </c>
      <c r="O1974" s="11" t="n">
        <v>0</v>
      </c>
      <c r="P1974" s="11" t="n">
        <v>0</v>
      </c>
      <c r="Q1974" s="22" t="n">
        <f>M1976/H1974</f>
        <v>0.02</v>
      </c>
    </row>
    <row r="1975" ht="22.5" customHeight="1">
      <c r="A1975" s="77"/>
      <c r="B1975" s="33"/>
      <c r="C1975" s="12"/>
      <c r="D1975" s="19"/>
      <c r="E1975" s="19"/>
      <c r="F1975" s="19"/>
      <c r="G1975" s="28"/>
      <c r="H1975" s="19"/>
      <c r="I1975" s="19"/>
      <c r="J1975" s="12" t="s">
        <v>120</v>
      </c>
      <c r="K1975" s="14" t="n">
        <v>4431</v>
      </c>
      <c r="L1975" s="14" t="n">
        <v>3008</v>
      </c>
      <c r="M1975" s="14" t="n">
        <v>2</v>
      </c>
      <c r="N1975" s="11" t="n">
        <v>0</v>
      </c>
      <c r="O1975" s="11" t="n">
        <v>0.2</v>
      </c>
      <c r="P1975" s="11" t="n">
        <v>0.4</v>
      </c>
      <c r="Q1975" s="25"/>
    </row>
    <row r="1976" ht="22.5" customHeight="1">
      <c r="A1976" s="77"/>
      <c r="B1976" s="33"/>
      <c r="C1976" s="12"/>
      <c r="D1976" s="19"/>
      <c r="E1976" s="19"/>
      <c r="F1976" s="19"/>
      <c r="G1976" s="28"/>
      <c r="H1976" s="19"/>
      <c r="I1976" s="19"/>
      <c r="J1976" s="12" t="s">
        <v>121</v>
      </c>
      <c r="K1976" s="14" t="n">
        <v>15735</v>
      </c>
      <c r="L1976" s="14" t="n">
        <v>10557</v>
      </c>
      <c r="M1976" s="14" t="n">
        <v>2</v>
      </c>
      <c r="N1976" s="11" t="n">
        <v>0</v>
      </c>
      <c r="O1976" s="11" t="n">
        <v>0.2</v>
      </c>
      <c r="P1976" s="11" t="n">
        <v>0.4</v>
      </c>
      <c r="Q1976" s="25"/>
    </row>
    <row r="1977" ht="22.5" customHeight="1">
      <c r="A1977" s="77"/>
      <c r="B1977" s="33"/>
      <c r="C1977" s="12" t="n">
        <v>7202934</v>
      </c>
      <c r="D1977" s="12" t="s">
        <v>22</v>
      </c>
      <c r="E1977" s="12" t="s">
        <v>24</v>
      </c>
      <c r="F1977" s="12" t="s">
        <v>15</v>
      </c>
      <c r="G1977" s="23" t="n">
        <v>0.35</v>
      </c>
      <c r="H1977" s="12" t="n">
        <v>200</v>
      </c>
      <c r="I1977" s="20" t="n">
        <f>G1977*H1977*7</f>
        <v>490</v>
      </c>
      <c r="J1977" s="12" t="s">
        <v>119</v>
      </c>
      <c r="K1977" s="14" t="n">
        <v>2405</v>
      </c>
      <c r="L1977" s="14" t="n">
        <v>1184</v>
      </c>
      <c r="M1977" s="14" t="n">
        <v>0</v>
      </c>
      <c r="N1977" s="11" t="n">
        <v>0</v>
      </c>
      <c r="O1977" s="11" t="n">
        <v>0</v>
      </c>
      <c r="P1977" s="11" t="n">
        <v>0</v>
      </c>
      <c r="Q1977" s="22" t="n">
        <v>0</v>
      </c>
    </row>
    <row r="1978" ht="22.5" customHeight="1">
      <c r="A1978" s="77"/>
      <c r="B1978" s="33"/>
      <c r="C1978" s="12"/>
      <c r="D1978" s="19"/>
      <c r="E1978" s="19"/>
      <c r="F1978" s="19"/>
      <c r="G1978" s="28"/>
      <c r="H1978" s="19"/>
      <c r="I1978" s="19"/>
      <c r="J1978" s="12" t="s">
        <v>120</v>
      </c>
      <c r="K1978" s="16" t="n">
        <v>153383</v>
      </c>
      <c r="L1978" s="14" t="n">
        <v>96731</v>
      </c>
      <c r="M1978" s="14" t="n">
        <v>49</v>
      </c>
      <c r="N1978" s="11" t="n">
        <v>0</v>
      </c>
      <c r="O1978" s="11" t="n">
        <v>0.35</v>
      </c>
      <c r="P1978" s="11" t="n">
        <v>17.15</v>
      </c>
      <c r="Q1978" s="25"/>
    </row>
    <row r="1979" ht="22.5" customHeight="1">
      <c r="A1979" s="77"/>
      <c r="B1979" s="33"/>
      <c r="C1979" s="12"/>
      <c r="D1979" s="19"/>
      <c r="E1979" s="19"/>
      <c r="F1979" s="19"/>
      <c r="G1979" s="28"/>
      <c r="H1979" s="19"/>
      <c r="I1979" s="19"/>
      <c r="J1979" s="12" t="s">
        <v>121</v>
      </c>
      <c r="K1979" s="14" t="n">
        <v>316910</v>
      </c>
      <c r="L1979" s="14" t="n">
        <v>194123</v>
      </c>
      <c r="M1979" s="14" t="n">
        <v>87</v>
      </c>
      <c r="N1979" s="11" t="n">
        <v>0</v>
      </c>
      <c r="O1979" s="11" t="n">
        <v>0.35</v>
      </c>
      <c r="P1979" s="11" t="n">
        <v>30.45</v>
      </c>
      <c r="Q1979" s="25"/>
    </row>
    <row r="1980" ht="22.5" customHeight="1">
      <c r="A1980" s="77"/>
      <c r="B1980" s="33"/>
      <c r="C1980" s="12" t="n">
        <v>5847496</v>
      </c>
      <c r="D1980" s="12" t="s">
        <v>10</v>
      </c>
      <c r="E1980" s="12" t="s">
        <v>25</v>
      </c>
      <c r="F1980" s="12" t="s">
        <v>12</v>
      </c>
      <c r="G1980" s="23" t="n">
        <v>0.3</v>
      </c>
      <c r="H1980" s="12" t="n">
        <v>200</v>
      </c>
      <c r="I1980" s="20" t="n">
        <f>G1980*H1980*7</f>
        <v>420</v>
      </c>
      <c r="J1980" s="12" t="s">
        <v>119</v>
      </c>
      <c r="K1980" s="14" t="n">
        <v>943</v>
      </c>
      <c r="L1980" s="14" t="n">
        <v>38</v>
      </c>
      <c r="M1980" s="14" t="n">
        <v>0</v>
      </c>
      <c r="N1980" s="11" t="n">
        <v>0</v>
      </c>
      <c r="O1980" s="11" t="n">
        <v>0</v>
      </c>
      <c r="P1980" s="11" t="n">
        <v>0.0083</v>
      </c>
      <c r="Q1980" s="22" t="n">
        <f>M1982/H1980</f>
        <v>0</v>
      </c>
    </row>
    <row r="1981" ht="22.5" customHeight="1">
      <c r="A1981" s="77"/>
      <c r="B1981" s="33"/>
      <c r="C1981" s="12"/>
      <c r="D1981" s="19"/>
      <c r="E1981" s="19"/>
      <c r="F1981" s="19"/>
      <c r="G1981" s="28"/>
      <c r="H1981" s="19"/>
      <c r="I1981" s="19"/>
      <c r="J1981" s="12" t="s">
        <v>120</v>
      </c>
      <c r="K1981" s="14" t="n">
        <v>5508</v>
      </c>
      <c r="L1981" s="14" t="n">
        <v>218</v>
      </c>
      <c r="M1981" s="14" t="n">
        <v>0</v>
      </c>
      <c r="N1981" s="11" t="n">
        <v>0</v>
      </c>
      <c r="O1981" s="11" t="n">
        <v>0</v>
      </c>
      <c r="P1981" s="11" t="n">
        <v>0.3365</v>
      </c>
      <c r="Q1981" s="25"/>
    </row>
    <row r="1982" ht="22.5" customHeight="1">
      <c r="A1982" s="77"/>
      <c r="B1982" s="33"/>
      <c r="C1982" s="12"/>
      <c r="D1982" s="19"/>
      <c r="E1982" s="19"/>
      <c r="F1982" s="19"/>
      <c r="G1982" s="28"/>
      <c r="H1982" s="19"/>
      <c r="I1982" s="19"/>
      <c r="J1982" s="12" t="s">
        <v>121</v>
      </c>
      <c r="K1982" s="14" t="n">
        <v>17490</v>
      </c>
      <c r="L1982" s="14" t="n">
        <v>601</v>
      </c>
      <c r="M1982" s="14" t="n">
        <v>0</v>
      </c>
      <c r="N1982" s="11" t="n">
        <v>0</v>
      </c>
      <c r="O1982" s="11" t="n">
        <v>0</v>
      </c>
      <c r="P1982" s="11" t="n">
        <v>0.7113</v>
      </c>
      <c r="Q1982" s="25"/>
    </row>
    <row r="1983" ht="22.5" customHeight="1">
      <c r="A1983" s="77"/>
      <c r="B1983" s="33"/>
      <c r="C1983" s="12" t="n">
        <v>7572369</v>
      </c>
      <c r="D1983" s="12" t="s">
        <v>10</v>
      </c>
      <c r="E1983" s="12" t="s">
        <v>25</v>
      </c>
      <c r="F1983" s="12" t="s">
        <v>15</v>
      </c>
      <c r="G1983" s="23" t="n">
        <v>0.3</v>
      </c>
      <c r="H1983" s="12" t="n">
        <v>400</v>
      </c>
      <c r="I1983" s="20" t="n">
        <f>G1983*H1983*7</f>
        <v>840</v>
      </c>
      <c r="J1983" s="12" t="s">
        <v>119</v>
      </c>
      <c r="K1983" s="14" t="n">
        <v>7</v>
      </c>
      <c r="L1983" s="14" t="n">
        <v>1</v>
      </c>
      <c r="M1983" s="14" t="n">
        <v>0</v>
      </c>
      <c r="N1983" s="11" t="n">
        <v>0</v>
      </c>
      <c r="O1983" s="11" t="n">
        <v>0</v>
      </c>
      <c r="P1983" s="11" t="n">
        <v>0</v>
      </c>
      <c r="Q1983" s="22" t="n">
        <f>M1985/H1983</f>
        <v>0.14</v>
      </c>
    </row>
    <row r="1984" ht="22.5" customHeight="1">
      <c r="A1984" s="77"/>
      <c r="B1984" s="33"/>
      <c r="C1984" s="12"/>
      <c r="D1984" s="19"/>
      <c r="E1984" s="19"/>
      <c r="F1984" s="19"/>
      <c r="G1984" s="28"/>
      <c r="H1984" s="19"/>
      <c r="I1984" s="19"/>
      <c r="J1984" s="12" t="s">
        <v>120</v>
      </c>
      <c r="K1984" s="14" t="n">
        <v>3928</v>
      </c>
      <c r="L1984" s="14" t="n">
        <v>1337</v>
      </c>
      <c r="M1984" s="14" t="n">
        <v>18</v>
      </c>
      <c r="N1984" s="11" t="n">
        <v>0.004</v>
      </c>
      <c r="O1984" s="11" t="n">
        <v>0.302</v>
      </c>
      <c r="P1984" s="11" t="n">
        <v>5.43</v>
      </c>
      <c r="Q1984" s="25"/>
    </row>
    <row r="1985" ht="22.5" customHeight="1">
      <c r="A1985" s="77"/>
      <c r="B1985" s="33"/>
      <c r="C1985" s="12"/>
      <c r="D1985" s="19"/>
      <c r="E1985" s="19"/>
      <c r="F1985" s="19"/>
      <c r="G1985" s="28"/>
      <c r="H1985" s="19"/>
      <c r="I1985" s="19"/>
      <c r="J1985" s="12" t="s">
        <v>121</v>
      </c>
      <c r="K1985" s="14" t="n">
        <v>7171</v>
      </c>
      <c r="L1985" s="14" t="n">
        <v>2395</v>
      </c>
      <c r="M1985" s="14" t="n">
        <v>56</v>
      </c>
      <c r="N1985" s="11" t="n">
        <v>0.007</v>
      </c>
      <c r="O1985" s="11" t="n">
        <v>0.306</v>
      </c>
      <c r="P1985" s="11" t="n">
        <v>17.13</v>
      </c>
      <c r="Q1985" s="25"/>
    </row>
    <row r="1986" ht="22.5" customHeight="1">
      <c r="A1986" s="77"/>
      <c r="B1986" s="33"/>
      <c r="C1986" s="12" t="n">
        <v>8460883</v>
      </c>
      <c r="D1986" s="12" t="s">
        <v>16</v>
      </c>
      <c r="E1986" s="12" t="s">
        <v>11</v>
      </c>
      <c r="F1986" s="12" t="s">
        <v>15</v>
      </c>
      <c r="G1986" s="23" t="n">
        <v>0.14</v>
      </c>
      <c r="H1986" s="12" t="n">
        <v>1400</v>
      </c>
      <c r="I1986" s="20" t="n">
        <f>G1986*H1986*7</f>
        <v>1372</v>
      </c>
      <c r="J1986" s="12" t="s">
        <v>119</v>
      </c>
      <c r="K1986" s="14" t="n">
        <v>6067</v>
      </c>
      <c r="L1986" s="14" t="n">
        <v>1626</v>
      </c>
      <c r="M1986" s="14" t="n">
        <v>62</v>
      </c>
      <c r="N1986" s="11" t="n">
        <v>0.005</v>
      </c>
      <c r="O1986" s="11" t="n">
        <v>0.142</v>
      </c>
      <c r="P1986" s="11" t="n">
        <v>8.778</v>
      </c>
      <c r="Q1986" s="22" t="n">
        <f>M1988/H1986</f>
        <v>0.823571428571429</v>
      </c>
    </row>
    <row r="1987" ht="22.5" customHeight="1">
      <c r="A1987" s="77"/>
      <c r="B1987" s="33"/>
      <c r="C1987" s="12"/>
      <c r="D1987" s="19"/>
      <c r="E1987" s="19"/>
      <c r="F1987" s="19"/>
      <c r="G1987" s="28"/>
      <c r="H1987" s="19"/>
      <c r="I1987" s="19"/>
      <c r="J1987" s="12" t="s">
        <v>120</v>
      </c>
      <c r="K1987" s="14" t="n">
        <v>26029</v>
      </c>
      <c r="L1987" s="14" t="n">
        <v>7733</v>
      </c>
      <c r="M1987" s="14" t="n">
        <v>311</v>
      </c>
      <c r="N1987" s="11" t="n">
        <v>0.006</v>
      </c>
      <c r="O1987" s="11" t="n">
        <v>0.14</v>
      </c>
      <c r="P1987" s="11" t="n">
        <v>43.596</v>
      </c>
      <c r="Q1987" s="25"/>
    </row>
    <row r="1988" ht="22.5" customHeight="1">
      <c r="A1988" s="77"/>
      <c r="B1988" s="33"/>
      <c r="C1988" s="12"/>
      <c r="D1988" s="19"/>
      <c r="E1988" s="19"/>
      <c r="F1988" s="19"/>
      <c r="G1988" s="28"/>
      <c r="H1988" s="19"/>
      <c r="I1988" s="19"/>
      <c r="J1988" s="12" t="s">
        <v>121</v>
      </c>
      <c r="K1988" s="14" t="n">
        <v>89892</v>
      </c>
      <c r="L1988" s="14" t="n">
        <v>29945</v>
      </c>
      <c r="M1988" s="14" t="n">
        <v>1153</v>
      </c>
      <c r="N1988" s="11" t="n">
        <v>0.005</v>
      </c>
      <c r="O1988" s="11" t="n">
        <v>0.141</v>
      </c>
      <c r="P1988" s="11" t="n">
        <v>162.414</v>
      </c>
      <c r="Q1988" s="25"/>
    </row>
    <row r="1989" ht="22.5" customHeight="1">
      <c r="A1989" s="77"/>
      <c r="B1989" s="33"/>
      <c r="C1989" s="12" t="n">
        <v>8531973</v>
      </c>
      <c r="D1989" s="12" t="s">
        <v>16</v>
      </c>
      <c r="E1989" s="12" t="s">
        <v>18</v>
      </c>
      <c r="F1989" s="12" t="s">
        <v>26</v>
      </c>
      <c r="G1989" s="23" t="n">
        <v>0.45</v>
      </c>
      <c r="H1989" s="12" t="n">
        <v>150</v>
      </c>
      <c r="I1989" s="20" t="n">
        <f>G1989*H1989*7</f>
        <v>472.5</v>
      </c>
      <c r="J1989" s="12" t="s">
        <v>119</v>
      </c>
      <c r="K1989" s="14" t="n">
        <v>0</v>
      </c>
      <c r="L1989" s="14" t="n">
        <v>0</v>
      </c>
      <c r="M1989" s="14" t="n">
        <v>0</v>
      </c>
      <c r="N1989" s="11" t="n">
        <v>0</v>
      </c>
      <c r="O1989" s="11" t="n">
        <v>0</v>
      </c>
      <c r="P1989" s="11" t="n">
        <v>0</v>
      </c>
      <c r="Q1989" s="22" t="n">
        <f>M1991/H1989</f>
        <v>0.00666666666666667</v>
      </c>
    </row>
    <row r="1990" ht="22.5" customHeight="1">
      <c r="A1990" s="77"/>
      <c r="B1990" s="33"/>
      <c r="C1990" s="12"/>
      <c r="D1990" s="19"/>
      <c r="E1990" s="19"/>
      <c r="F1990" s="19"/>
      <c r="G1990" s="28"/>
      <c r="H1990" s="19"/>
      <c r="I1990" s="19"/>
      <c r="J1990" s="12" t="s">
        <v>120</v>
      </c>
      <c r="K1990" s="14" t="n">
        <v>5125</v>
      </c>
      <c r="L1990" s="14" t="n">
        <v>17</v>
      </c>
      <c r="M1990" s="14" t="n">
        <v>1</v>
      </c>
      <c r="N1990" s="11" t="n">
        <v>0</v>
      </c>
      <c r="O1990" s="11" t="n">
        <v>0.14</v>
      </c>
      <c r="P1990" s="11" t="n">
        <v>0.14</v>
      </c>
      <c r="Q1990" s="25"/>
    </row>
    <row r="1991" ht="22.5" customHeight="1">
      <c r="A1991" s="77"/>
      <c r="B1991" s="33"/>
      <c r="C1991" s="12"/>
      <c r="D1991" s="19"/>
      <c r="E1991" s="19"/>
      <c r="F1991" s="19"/>
      <c r="G1991" s="28"/>
      <c r="H1991" s="19"/>
      <c r="I1991" s="19"/>
      <c r="J1991" s="12" t="s">
        <v>121</v>
      </c>
      <c r="K1991" s="14" t="n">
        <v>14211</v>
      </c>
      <c r="L1991" s="14" t="n">
        <v>44</v>
      </c>
      <c r="M1991" s="14" t="n">
        <v>1</v>
      </c>
      <c r="N1991" s="11" t="n">
        <v>0</v>
      </c>
      <c r="O1991" s="11" t="n">
        <v>0.31</v>
      </c>
      <c r="P1991" s="11" t="n">
        <v>0.31</v>
      </c>
      <c r="Q1991" s="25"/>
    </row>
    <row r="1992" ht="22.5" customHeight="1">
      <c r="A1992" s="77"/>
      <c r="B1992" s="33"/>
      <c r="C1992" s="12" t="n">
        <v>8156506</v>
      </c>
      <c r="D1992" s="12" t="s">
        <v>27</v>
      </c>
      <c r="E1992" s="12" t="s">
        <v>14</v>
      </c>
      <c r="F1992" s="12" t="s">
        <v>15</v>
      </c>
      <c r="G1992" s="23" t="n">
        <v>0.1</v>
      </c>
      <c r="H1992" s="12" t="n">
        <v>1000</v>
      </c>
      <c r="I1992" s="20" t="n">
        <f>G1992*H1992*7</f>
        <v>700</v>
      </c>
      <c r="J1992" s="12" t="s">
        <v>119</v>
      </c>
      <c r="K1992" s="14" t="n">
        <v>83</v>
      </c>
      <c r="L1992" s="14" t="n">
        <v>20</v>
      </c>
      <c r="M1992" s="14" t="n">
        <v>0</v>
      </c>
      <c r="N1992" s="11" t="n">
        <v>0</v>
      </c>
      <c r="O1992" s="11" t="n">
        <v>0</v>
      </c>
      <c r="P1992" s="11" t="n">
        <v>0</v>
      </c>
      <c r="Q1992" s="22" t="n">
        <f>M1994/H1992</f>
        <v>0.805</v>
      </c>
    </row>
    <row r="1993" ht="22.5" customHeight="1">
      <c r="A1993" s="77"/>
      <c r="B1993" s="33"/>
      <c r="C1993" s="12"/>
      <c r="D1993" s="19"/>
      <c r="E1993" s="19"/>
      <c r="F1993" s="19"/>
      <c r="G1993" s="28"/>
      <c r="H1993" s="19"/>
      <c r="I1993" s="19"/>
      <c r="J1993" s="12" t="s">
        <v>120</v>
      </c>
      <c r="K1993" s="14" t="n">
        <v>13752</v>
      </c>
      <c r="L1993" s="14" t="n">
        <v>5130</v>
      </c>
      <c r="M1993" s="14" t="n">
        <v>199</v>
      </c>
      <c r="N1993" s="11" t="n">
        <v>0.004</v>
      </c>
      <c r="O1993" s="11" t="n">
        <v>0.1</v>
      </c>
      <c r="P1993" s="11" t="n">
        <v>19.9</v>
      </c>
      <c r="Q1993" s="25"/>
    </row>
    <row r="1994" ht="22.5" customHeight="1">
      <c r="A1994" s="77"/>
      <c r="B1994" s="33"/>
      <c r="C1994" s="12"/>
      <c r="D1994" s="19"/>
      <c r="E1994" s="19"/>
      <c r="F1994" s="19"/>
      <c r="G1994" s="28"/>
      <c r="H1994" s="19"/>
      <c r="I1994" s="19"/>
      <c r="J1994" s="12" t="s">
        <v>121</v>
      </c>
      <c r="K1994" s="14" t="n">
        <v>42205</v>
      </c>
      <c r="L1994" s="14" t="n">
        <v>16907</v>
      </c>
      <c r="M1994" s="14" t="n">
        <v>805</v>
      </c>
      <c r="N1994" s="11" t="n">
        <v>0.005</v>
      </c>
      <c r="O1994" s="11" t="n">
        <v>0.1</v>
      </c>
      <c r="P1994" s="11" t="n">
        <v>80.5</v>
      </c>
      <c r="Q1994" s="25"/>
    </row>
    <row r="1995" ht="22.5" customHeight="1">
      <c r="A1995" s="77"/>
      <c r="B1995" s="33"/>
      <c r="C1995" s="12" t="n">
        <v>8819666</v>
      </c>
      <c r="D1995" s="12" t="s">
        <v>27</v>
      </c>
      <c r="E1995" s="12" t="s">
        <v>14</v>
      </c>
      <c r="F1995" s="12" t="s">
        <v>12</v>
      </c>
      <c r="G1995" s="23" t="n">
        <v>0.08</v>
      </c>
      <c r="H1995" s="12" t="n">
        <v>200</v>
      </c>
      <c r="I1995" s="20" t="n">
        <f>G1995*H1995*7</f>
        <v>112</v>
      </c>
      <c r="J1995" s="12" t="s">
        <v>119</v>
      </c>
      <c r="K1995" s="14" t="n">
        <v>326</v>
      </c>
      <c r="L1995" s="14" t="n">
        <v>87</v>
      </c>
      <c r="M1995" s="14" t="n">
        <v>5</v>
      </c>
      <c r="N1995" s="11" t="n">
        <v>0.004</v>
      </c>
      <c r="O1995" s="11" t="n">
        <v>0.071</v>
      </c>
      <c r="P1995" s="11" t="n">
        <v>0.3559</v>
      </c>
      <c r="Q1995" s="22" t="n">
        <f>M1997/H1995</f>
        <v>0.905</v>
      </c>
    </row>
    <row r="1996" ht="22.5" customHeight="1">
      <c r="A1996" s="77"/>
      <c r="B1996" s="33"/>
      <c r="C1996" s="12"/>
      <c r="D1996" s="19"/>
      <c r="E1996" s="19"/>
      <c r="F1996" s="19"/>
      <c r="G1996" s="28"/>
      <c r="H1996" s="19"/>
      <c r="I1996" s="19"/>
      <c r="J1996" s="12" t="s">
        <v>120</v>
      </c>
      <c r="K1996" s="14" t="n">
        <v>4680</v>
      </c>
      <c r="L1996" s="14" t="n">
        <v>910</v>
      </c>
      <c r="M1996" s="14" t="n">
        <v>71</v>
      </c>
      <c r="N1996" s="11" t="n">
        <v>0.009</v>
      </c>
      <c r="O1996" s="11" t="n">
        <v>0.119</v>
      </c>
      <c r="P1996" s="11" t="n">
        <v>8.4385</v>
      </c>
      <c r="Q1996" s="25"/>
    </row>
    <row r="1997" ht="22.5" customHeight="1">
      <c r="A1997" s="77"/>
      <c r="B1997" s="33"/>
      <c r="C1997" s="12"/>
      <c r="D1997" s="19"/>
      <c r="E1997" s="19"/>
      <c r="F1997" s="19"/>
      <c r="G1997" s="28"/>
      <c r="H1997" s="19"/>
      <c r="I1997" s="19"/>
      <c r="J1997" s="12" t="s">
        <v>121</v>
      </c>
      <c r="K1997" s="14" t="n">
        <v>11861</v>
      </c>
      <c r="L1997" s="14" t="n">
        <v>2394</v>
      </c>
      <c r="M1997" s="14" t="n">
        <v>181</v>
      </c>
      <c r="N1997" s="11" t="n">
        <v>0.008</v>
      </c>
      <c r="O1997" s="11" t="n">
        <v>0.11</v>
      </c>
      <c r="P1997" s="11" t="n">
        <v>19.8399</v>
      </c>
      <c r="Q1997" s="25"/>
    </row>
    <row r="1998" ht="22.5" customHeight="1">
      <c r="A1998" s="77"/>
      <c r="B1998" s="33"/>
      <c r="C1998" s="12" t="n">
        <v>91410799</v>
      </c>
      <c r="D1998" s="12" t="s">
        <v>28</v>
      </c>
      <c r="E1998" s="12" t="s">
        <v>29</v>
      </c>
      <c r="F1998" s="12" t="s">
        <v>15</v>
      </c>
      <c r="G1998" s="23" t="n">
        <v>0.02</v>
      </c>
      <c r="H1998" s="12" t="n">
        <v>500</v>
      </c>
      <c r="I1998" s="20" t="n">
        <f>G1998*H1998*7</f>
        <v>70</v>
      </c>
      <c r="J1998" s="12" t="s">
        <v>119</v>
      </c>
      <c r="K1998" s="14" t="n">
        <v>5825</v>
      </c>
      <c r="L1998" s="14" t="n">
        <v>3855</v>
      </c>
      <c r="M1998" s="14" t="n">
        <v>0</v>
      </c>
      <c r="N1998" s="11" t="n">
        <v>0</v>
      </c>
      <c r="O1998" s="11" t="n">
        <v>0</v>
      </c>
      <c r="P1998" s="11" t="n">
        <v>0</v>
      </c>
      <c r="Q1998" s="22" t="n">
        <f>M2000/H1998</f>
        <v>1</v>
      </c>
    </row>
    <row r="1999" ht="22.5" customHeight="1">
      <c r="A1999" s="77"/>
      <c r="B1999" s="33"/>
      <c r="C1999" s="12"/>
      <c r="D1999" s="19"/>
      <c r="E1999" s="19"/>
      <c r="F1999" s="19"/>
      <c r="G1999" s="28"/>
      <c r="H1999" s="19"/>
      <c r="I1999" s="19"/>
      <c r="J1999" s="12" t="s">
        <v>120</v>
      </c>
      <c r="K1999" s="14" t="n">
        <v>109542</v>
      </c>
      <c r="L1999" s="14" t="n">
        <v>25190</v>
      </c>
      <c r="M1999" s="14" t="n">
        <v>500</v>
      </c>
      <c r="N1999" s="11" t="n">
        <v>0</v>
      </c>
      <c r="O1999" s="11" t="n">
        <v>0.02</v>
      </c>
      <c r="P1999" s="11" t="n">
        <v>10</v>
      </c>
      <c r="Q1999" s="25"/>
    </row>
    <row r="2000" ht="22.5" customHeight="1">
      <c r="A2000" s="77"/>
      <c r="B2000" s="33"/>
      <c r="C2000" s="12"/>
      <c r="D2000" s="19"/>
      <c r="E2000" s="19"/>
      <c r="F2000" s="19"/>
      <c r="G2000" s="28"/>
      <c r="H2000" s="19"/>
      <c r="I2000" s="19"/>
      <c r="J2000" s="12" t="s">
        <v>121</v>
      </c>
      <c r="K2000" s="14" t="n">
        <v>174023</v>
      </c>
      <c r="L2000" s="14" t="n">
        <v>38195</v>
      </c>
      <c r="M2000" s="14" t="n">
        <v>500</v>
      </c>
      <c r="N2000" s="11" t="n">
        <v>0</v>
      </c>
      <c r="O2000" s="11" t="n">
        <v>0.02</v>
      </c>
      <c r="P2000" s="11" t="n">
        <v>10</v>
      </c>
      <c r="Q2000" s="25"/>
    </row>
    <row r="2001" ht="22.5" customHeight="1">
      <c r="A2001" s="77"/>
      <c r="B2001" s="33"/>
      <c r="C2001" s="12" t="n">
        <v>7872826</v>
      </c>
      <c r="D2001" s="12" t="s">
        <v>30</v>
      </c>
      <c r="E2001" s="12" t="s">
        <v>14</v>
      </c>
      <c r="F2001" s="12" t="s">
        <v>15</v>
      </c>
      <c r="G2001" s="23" t="n">
        <v>0.48</v>
      </c>
      <c r="H2001" s="12" t="n">
        <v>400</v>
      </c>
      <c r="I2001" s="20" t="n">
        <f>G2001*H2001*7</f>
        <v>1344</v>
      </c>
      <c r="J2001" s="12" t="s">
        <v>119</v>
      </c>
      <c r="K2001" s="14" t="n">
        <v>112</v>
      </c>
      <c r="L2001" s="14" t="n">
        <v>25</v>
      </c>
      <c r="M2001" s="14" t="n">
        <v>0</v>
      </c>
      <c r="N2001" s="11" t="n">
        <v>0</v>
      </c>
      <c r="O2001" s="11" t="n">
        <v>0</v>
      </c>
      <c r="P2001" s="11" t="n">
        <v>0</v>
      </c>
      <c r="Q2001" s="22" t="n">
        <f>M2003/H2001</f>
        <v>0.23</v>
      </c>
    </row>
    <row r="2002" ht="22.5" customHeight="1">
      <c r="A2002" s="77"/>
      <c r="B2002" s="33"/>
      <c r="C2002" s="12"/>
      <c r="D2002" s="19"/>
      <c r="E2002" s="19"/>
      <c r="F2002" s="19"/>
      <c r="G2002" s="28"/>
      <c r="H2002" s="19"/>
      <c r="I2002" s="19"/>
      <c r="J2002" s="12" t="s">
        <v>120</v>
      </c>
      <c r="K2002" s="14" t="n">
        <v>8718</v>
      </c>
      <c r="L2002" s="14" t="n">
        <v>2184</v>
      </c>
      <c r="M2002" s="14" t="n">
        <v>20</v>
      </c>
      <c r="N2002" s="11" t="n">
        <v>0.004</v>
      </c>
      <c r="O2002" s="11" t="n">
        <v>0.486</v>
      </c>
      <c r="P2002" s="11" t="n">
        <v>9.72</v>
      </c>
      <c r="Q2002" s="25"/>
    </row>
    <row r="2003" ht="22.5" customHeight="1">
      <c r="A2003" s="77"/>
      <c r="B2003" s="33"/>
      <c r="C2003" s="12"/>
      <c r="D2003" s="19"/>
      <c r="E2003" s="19"/>
      <c r="F2003" s="19"/>
      <c r="G2003" s="28"/>
      <c r="H2003" s="19"/>
      <c r="I2003" s="19"/>
      <c r="J2003" s="12" t="s">
        <v>121</v>
      </c>
      <c r="K2003" s="14" t="n">
        <v>33424</v>
      </c>
      <c r="L2003" s="14" t="n">
        <v>7449</v>
      </c>
      <c r="M2003" s="14" t="n">
        <v>92</v>
      </c>
      <c r="N2003" s="11" t="n">
        <v>0.006</v>
      </c>
      <c r="O2003" s="11" t="n">
        <v>0.485</v>
      </c>
      <c r="P2003" s="11" t="n">
        <v>44.64</v>
      </c>
      <c r="Q2003" s="25"/>
    </row>
    <row r="2004" ht="22.5" customHeight="1">
      <c r="A2004" s="77"/>
      <c r="B2004" s="33"/>
      <c r="C2004" s="12" t="n">
        <v>9311355</v>
      </c>
      <c r="D2004" s="12" t="s">
        <v>31</v>
      </c>
      <c r="E2004" s="12" t="s">
        <v>14</v>
      </c>
      <c r="F2004" s="12" t="s">
        <v>15</v>
      </c>
      <c r="G2004" s="23" t="n">
        <v>0.15</v>
      </c>
      <c r="H2004" s="12" t="n">
        <v>20</v>
      </c>
      <c r="I2004" s="20" t="n">
        <f>G2004*H2004*7</f>
        <v>21</v>
      </c>
      <c r="J2004" s="12" t="s">
        <v>119</v>
      </c>
      <c r="K2004" s="14" t="n">
        <v>3</v>
      </c>
      <c r="L2004" s="14" t="n">
        <v>0</v>
      </c>
      <c r="M2004" s="14" t="n">
        <v>0</v>
      </c>
      <c r="N2004" s="11" t="n">
        <v>0</v>
      </c>
      <c r="O2004" s="11" t="n">
        <v>0</v>
      </c>
      <c r="P2004" s="11" t="n">
        <v>0</v>
      </c>
      <c r="Q2004" s="22" t="n">
        <f>M2006/H2004</f>
        <v>1</v>
      </c>
    </row>
    <row r="2005" ht="22.5" customHeight="1">
      <c r="A2005" s="77"/>
      <c r="B2005" s="33"/>
      <c r="C2005" s="12"/>
      <c r="D2005" s="19"/>
      <c r="E2005" s="19"/>
      <c r="F2005" s="19"/>
      <c r="G2005" s="28"/>
      <c r="H2005" s="19"/>
      <c r="I2005" s="19"/>
      <c r="J2005" s="12" t="s">
        <v>120</v>
      </c>
      <c r="K2005" s="35" t="n">
        <v>5546</v>
      </c>
      <c r="L2005" s="14" t="n">
        <v>2218</v>
      </c>
      <c r="M2005" s="14" t="n">
        <v>20</v>
      </c>
      <c r="N2005" s="11" t="n">
        <v>0</v>
      </c>
      <c r="O2005" s="11" t="n">
        <v>0.15</v>
      </c>
      <c r="P2005" s="11" t="n">
        <v>3</v>
      </c>
      <c r="Q2005" s="25"/>
    </row>
    <row r="2006" ht="22.5" customHeight="1">
      <c r="A2006" s="77"/>
      <c r="B2006" s="33"/>
      <c r="C2006" s="12"/>
      <c r="D2006" s="19"/>
      <c r="E2006" s="19"/>
      <c r="F2006" s="19"/>
      <c r="G2006" s="28"/>
      <c r="H2006" s="19"/>
      <c r="I2006" s="19"/>
      <c r="J2006" s="12" t="s">
        <v>121</v>
      </c>
      <c r="K2006" s="14" t="n">
        <v>7165</v>
      </c>
      <c r="L2006" s="14" t="n">
        <v>2447</v>
      </c>
      <c r="M2006" s="14" t="n">
        <v>20</v>
      </c>
      <c r="N2006" s="11" t="n">
        <v>0</v>
      </c>
      <c r="O2006" s="11" t="n">
        <v>0.15</v>
      </c>
      <c r="P2006" s="11" t="n">
        <v>3</v>
      </c>
      <c r="Q2006" s="25"/>
    </row>
    <row r="2007" ht="22.5" customHeight="1">
      <c r="A2007" s="77"/>
      <c r="B2007" s="33"/>
      <c r="C2007" s="12" t="n">
        <v>10210818</v>
      </c>
      <c r="D2007" s="12" t="s">
        <v>27</v>
      </c>
      <c r="E2007" s="12" t="s">
        <v>14</v>
      </c>
      <c r="F2007" s="12" t="s">
        <v>26</v>
      </c>
      <c r="G2007" s="23" t="n">
        <v>0.2</v>
      </c>
      <c r="H2007" s="12" t="n">
        <v>100</v>
      </c>
      <c r="I2007" s="20" t="n">
        <f>G2007*H2007*7</f>
        <v>140</v>
      </c>
      <c r="J2007" s="12" t="s">
        <v>119</v>
      </c>
      <c r="K2007" s="14" t="n">
        <v>0</v>
      </c>
      <c r="L2007" s="14" t="n">
        <v>0</v>
      </c>
      <c r="M2007" s="14" t="n">
        <v>0</v>
      </c>
      <c r="N2007" s="11" t="n">
        <v>0</v>
      </c>
      <c r="O2007" s="11" t="n">
        <v>0</v>
      </c>
      <c r="P2007" s="11" t="n">
        <v>0</v>
      </c>
      <c r="Q2007" s="22" t="n">
        <f>M2009/H2007</f>
        <v>0.9</v>
      </c>
    </row>
    <row r="2008" ht="22.5" customHeight="1">
      <c r="A2008" s="77"/>
      <c r="B2008" s="33"/>
      <c r="C2008" s="12"/>
      <c r="D2008" s="19"/>
      <c r="E2008" s="19"/>
      <c r="F2008" s="19"/>
      <c r="G2008" s="28"/>
      <c r="H2008" s="19"/>
      <c r="I2008" s="19"/>
      <c r="J2008" s="12" t="s">
        <v>120</v>
      </c>
      <c r="K2008" s="14" t="n">
        <v>26000</v>
      </c>
      <c r="L2008" s="14" t="n">
        <v>123</v>
      </c>
      <c r="M2008" s="14" t="n">
        <v>17</v>
      </c>
      <c r="N2008" s="11" t="n">
        <v>0.02</v>
      </c>
      <c r="O2008" s="11" t="n">
        <v>0.16</v>
      </c>
      <c r="P2008" s="11" t="n">
        <v>2.74</v>
      </c>
      <c r="Q2008" s="25"/>
    </row>
    <row r="2009" ht="22.5" customHeight="1">
      <c r="A2009" s="77"/>
      <c r="B2009" s="33"/>
      <c r="C2009" s="12"/>
      <c r="D2009" s="19"/>
      <c r="E2009" s="19"/>
      <c r="F2009" s="19"/>
      <c r="G2009" s="28"/>
      <c r="H2009" s="19"/>
      <c r="I2009" s="19"/>
      <c r="J2009" s="12" t="s">
        <v>121</v>
      </c>
      <c r="K2009" s="14" t="n">
        <v>209653</v>
      </c>
      <c r="L2009" s="14" t="n">
        <v>758</v>
      </c>
      <c r="M2009" s="14" t="n">
        <v>90</v>
      </c>
      <c r="N2009" s="11" t="n">
        <v>0.02</v>
      </c>
      <c r="O2009" s="11" t="n">
        <v>0.15</v>
      </c>
      <c r="P2009" s="11" t="n">
        <v>13.9</v>
      </c>
      <c r="Q2009" s="25"/>
    </row>
    <row r="2010" ht="22.5" customHeight="1">
      <c r="A2010" s="77"/>
      <c r="B2010" s="33"/>
      <c r="C2010" s="12" t="n">
        <v>10501490</v>
      </c>
      <c r="D2010" s="12" t="s">
        <v>13</v>
      </c>
      <c r="E2010" s="12" t="s">
        <v>14</v>
      </c>
      <c r="F2010" s="12" t="s">
        <v>15</v>
      </c>
      <c r="G2010" s="23" t="n">
        <v>0.15</v>
      </c>
      <c r="H2010" s="12" t="n">
        <v>100</v>
      </c>
      <c r="I2010" s="20" t="n">
        <f>G2010*H2010*7</f>
        <v>105</v>
      </c>
      <c r="J2010" s="12" t="s">
        <v>119</v>
      </c>
      <c r="K2010" s="14" t="n">
        <v>0</v>
      </c>
      <c r="L2010" s="14" t="n">
        <v>0</v>
      </c>
      <c r="M2010" s="14" t="n">
        <v>0</v>
      </c>
      <c r="N2010" s="11" t="n">
        <v>0</v>
      </c>
      <c r="O2010" s="11" t="n">
        <v>0</v>
      </c>
      <c r="P2010" s="11" t="n">
        <v>0</v>
      </c>
      <c r="Q2010" s="22" t="n">
        <f>M2012/H2010</f>
        <v>0.08</v>
      </c>
    </row>
    <row r="2011" ht="22.5" customHeight="1">
      <c r="A2011" s="77"/>
      <c r="B2011" s="33"/>
      <c r="C2011" s="12"/>
      <c r="D2011" s="19"/>
      <c r="E2011" s="19"/>
      <c r="F2011" s="19"/>
      <c r="G2011" s="28"/>
      <c r="H2011" s="19"/>
      <c r="I2011" s="19"/>
      <c r="J2011" s="12" t="s">
        <v>120</v>
      </c>
      <c r="K2011" s="14" t="n">
        <v>358</v>
      </c>
      <c r="L2011" s="14" t="n">
        <v>143</v>
      </c>
      <c r="M2011" s="14" t="n">
        <v>4</v>
      </c>
      <c r="N2011" s="11" t="n">
        <v>0.004</v>
      </c>
      <c r="O2011" s="11" t="n">
        <v>0.13</v>
      </c>
      <c r="P2011" s="11" t="n">
        <v>0.52</v>
      </c>
      <c r="Q2011" s="25"/>
    </row>
    <row r="2012" ht="22.5" customHeight="1">
      <c r="A2012" s="77"/>
      <c r="B2012" s="33"/>
      <c r="C2012" s="12"/>
      <c r="D2012" s="19"/>
      <c r="E2012" s="19"/>
      <c r="F2012" s="19"/>
      <c r="G2012" s="28"/>
      <c r="H2012" s="19"/>
      <c r="I2012" s="19"/>
      <c r="J2012" s="12" t="s">
        <v>121</v>
      </c>
      <c r="K2012" s="14" t="n">
        <v>955</v>
      </c>
      <c r="L2012" s="14" t="n">
        <v>374</v>
      </c>
      <c r="M2012" s="14" t="n">
        <v>8</v>
      </c>
      <c r="N2012" s="11" t="n">
        <v>0.004</v>
      </c>
      <c r="O2012" s="11" t="n">
        <v>0.13</v>
      </c>
      <c r="P2012" s="11" t="n">
        <v>1.04</v>
      </c>
      <c r="Q2012" s="25"/>
    </row>
    <row r="2013" ht="22.5" customHeight="1">
      <c r="A2013" s="77"/>
      <c r="B2013" s="33"/>
      <c r="C2013" s="52" t="n">
        <v>10912510</v>
      </c>
      <c r="D2013" s="12" t="s">
        <v>10</v>
      </c>
      <c r="E2013" s="12" t="s">
        <v>11</v>
      </c>
      <c r="F2013" s="12" t="s">
        <v>32</v>
      </c>
      <c r="G2013" s="23" t="n">
        <v>0.17</v>
      </c>
      <c r="H2013" s="12" t="n">
        <v>1500</v>
      </c>
      <c r="I2013" s="20" t="n">
        <f>G2013*H2013*7</f>
        <v>1785</v>
      </c>
      <c r="J2013" s="12" t="s">
        <v>119</v>
      </c>
      <c r="K2013" s="14" t="n">
        <v>13117</v>
      </c>
      <c r="L2013" s="14" t="n">
        <v>2207</v>
      </c>
      <c r="M2013" s="14" t="n">
        <v>80</v>
      </c>
      <c r="N2013" s="11" t="n">
        <v>0.01</v>
      </c>
      <c r="O2013" s="11" t="n">
        <v>0.21</v>
      </c>
      <c r="P2013" s="11" t="n">
        <v>16.46</v>
      </c>
      <c r="Q2013" s="22" t="n">
        <f>M2015/H2013</f>
        <v>0.28</v>
      </c>
    </row>
    <row r="2014" ht="22.5" customHeight="1">
      <c r="A2014" s="77"/>
      <c r="B2014" s="33"/>
      <c r="C2014" s="12"/>
      <c r="D2014" s="19"/>
      <c r="E2014" s="19"/>
      <c r="F2014" s="19"/>
      <c r="G2014" s="28"/>
      <c r="H2014" s="19"/>
      <c r="I2014" s="19"/>
      <c r="J2014" s="12" t="s">
        <v>120</v>
      </c>
      <c r="K2014" s="16" t="n">
        <v>25883</v>
      </c>
      <c r="L2014" s="14" t="n">
        <v>4853</v>
      </c>
      <c r="M2014" s="14" t="n">
        <v>156</v>
      </c>
      <c r="N2014" s="11" t="n">
        <v>0.01</v>
      </c>
      <c r="O2014" s="11" t="n">
        <v>0.21</v>
      </c>
      <c r="P2014" s="11" t="n">
        <v>32.49</v>
      </c>
      <c r="Q2014" s="25"/>
    </row>
    <row r="2015" ht="22.5" customHeight="1">
      <c r="A2015" s="77"/>
      <c r="B2015" s="33"/>
      <c r="C2015" s="12"/>
      <c r="D2015" s="19"/>
      <c r="E2015" s="19"/>
      <c r="F2015" s="19"/>
      <c r="G2015" s="28"/>
      <c r="H2015" s="19"/>
      <c r="I2015" s="19"/>
      <c r="J2015" s="12" t="s">
        <v>121</v>
      </c>
      <c r="K2015" s="14" t="n">
        <v>79955</v>
      </c>
      <c r="L2015" s="14" t="n">
        <v>16086</v>
      </c>
      <c r="M2015" s="14" t="n">
        <v>420</v>
      </c>
      <c r="N2015" s="11" t="n">
        <v>0.01</v>
      </c>
      <c r="O2015" s="11" t="n">
        <v>0.23</v>
      </c>
      <c r="P2015" s="11" t="n">
        <v>97.9</v>
      </c>
      <c r="Q2015" s="25"/>
    </row>
    <row r="2016" ht="22.5" customHeight="1">
      <c r="A2016" s="77"/>
      <c r="B2016" s="33"/>
      <c r="C2016" s="52" t="n">
        <v>11080098</v>
      </c>
      <c r="D2016" s="12" t="s">
        <v>22</v>
      </c>
      <c r="E2016" s="12" t="s">
        <v>24</v>
      </c>
      <c r="F2016" s="12" t="s">
        <v>15</v>
      </c>
      <c r="G2016" s="23" t="n">
        <v>0.6</v>
      </c>
      <c r="H2016" s="12" t="n">
        <v>100</v>
      </c>
      <c r="I2016" s="20" t="n">
        <f>G2016*H2016*7</f>
        <v>420</v>
      </c>
      <c r="J2016" s="12" t="s">
        <v>119</v>
      </c>
      <c r="K2016" s="14" t="n">
        <v>0</v>
      </c>
      <c r="L2016" s="14" t="n">
        <v>0</v>
      </c>
      <c r="M2016" s="14" t="n">
        <v>0</v>
      </c>
      <c r="N2016" s="11" t="n">
        <v>0</v>
      </c>
      <c r="O2016" s="11" t="n">
        <v>0</v>
      </c>
      <c r="P2016" s="11" t="n">
        <v>0</v>
      </c>
      <c r="Q2016" s="22" t="n">
        <f>M2018/H2016</f>
        <v>0.01</v>
      </c>
    </row>
    <row r="2017" ht="22.5" customHeight="1">
      <c r="A2017" s="77"/>
      <c r="B2017" s="33"/>
      <c r="C2017" s="12"/>
      <c r="D2017" s="19"/>
      <c r="E2017" s="19"/>
      <c r="F2017" s="19"/>
      <c r="G2017" s="28"/>
      <c r="H2017" s="19"/>
      <c r="I2017" s="19"/>
      <c r="J2017" s="12" t="s">
        <v>120</v>
      </c>
      <c r="K2017" s="16" t="n">
        <v>369</v>
      </c>
      <c r="L2017" s="14" t="n">
        <v>222</v>
      </c>
      <c r="M2017" s="14" t="n">
        <v>1</v>
      </c>
      <c r="N2017" s="11" t="n">
        <v>0.003</v>
      </c>
      <c r="O2017" s="11" t="n">
        <v>0.6</v>
      </c>
      <c r="P2017" s="11" t="n">
        <v>0.6</v>
      </c>
      <c r="Q2017" s="25"/>
    </row>
    <row r="2018" ht="22.5" customHeight="1">
      <c r="A2018" s="77"/>
      <c r="B2018" s="33"/>
      <c r="C2018" s="12"/>
      <c r="D2018" s="19"/>
      <c r="E2018" s="19"/>
      <c r="F2018" s="19"/>
      <c r="G2018" s="28"/>
      <c r="H2018" s="19"/>
      <c r="I2018" s="19"/>
      <c r="J2018" s="12" t="s">
        <v>121</v>
      </c>
      <c r="K2018" s="14" t="n">
        <v>901</v>
      </c>
      <c r="L2018" s="14" t="n">
        <v>466</v>
      </c>
      <c r="M2018" s="14" t="n">
        <v>1</v>
      </c>
      <c r="N2018" s="11" t="n">
        <v>0.001</v>
      </c>
      <c r="O2018" s="11" t="n">
        <v>0.6</v>
      </c>
      <c r="P2018" s="11" t="n">
        <v>0.6</v>
      </c>
      <c r="Q2018" s="25"/>
    </row>
    <row r="2019" ht="22.5" customHeight="1">
      <c r="A2019" s="77"/>
      <c r="B2019" s="33"/>
      <c r="C2019" s="52" t="n">
        <v>91540124</v>
      </c>
      <c r="D2019" s="12" t="s">
        <v>33</v>
      </c>
      <c r="E2019" s="12" t="s">
        <v>34</v>
      </c>
      <c r="F2019" s="12" t="s">
        <v>12</v>
      </c>
      <c r="G2019" s="23" t="n">
        <v>0.5</v>
      </c>
      <c r="H2019" s="12" t="n">
        <v>50</v>
      </c>
      <c r="I2019" s="20" t="n">
        <f>G2019*H2019*7</f>
        <v>175</v>
      </c>
      <c r="J2019" s="12" t="s">
        <v>119</v>
      </c>
      <c r="K2019" s="14" t="n">
        <v>142</v>
      </c>
      <c r="L2019" s="14" t="n">
        <v>55</v>
      </c>
      <c r="M2019" s="14" t="n">
        <v>3</v>
      </c>
      <c r="N2019" s="11" t="n">
        <v>0.094</v>
      </c>
      <c r="O2019" s="11" t="n">
        <v>1.722</v>
      </c>
      <c r="P2019" s="11" t="n">
        <v>5.1663</v>
      </c>
      <c r="Q2019" s="22" t="n">
        <f>M2021/H2019</f>
        <v>0.14</v>
      </c>
    </row>
    <row r="2020" ht="22.5" customHeight="1">
      <c r="A2020" s="77"/>
      <c r="B2020" s="33"/>
      <c r="C2020" s="12"/>
      <c r="D2020" s="19"/>
      <c r="E2020" s="19"/>
      <c r="F2020" s="19"/>
      <c r="G2020" s="28"/>
      <c r="H2020" s="19"/>
      <c r="I2020" s="19"/>
      <c r="J2020" s="12" t="s">
        <v>120</v>
      </c>
      <c r="K2020" s="14" t="n">
        <v>191</v>
      </c>
      <c r="L2020" s="14" t="n">
        <v>86</v>
      </c>
      <c r="M2020" s="14" t="n">
        <v>7</v>
      </c>
      <c r="N2020" s="11" t="n">
        <v>0.094</v>
      </c>
      <c r="O2020" s="11" t="n">
        <v>0.854</v>
      </c>
      <c r="P2020" s="11" t="n">
        <v>5.9781</v>
      </c>
      <c r="Q2020" s="25"/>
    </row>
    <row r="2021" ht="22.5" customHeight="1">
      <c r="A2021" s="77"/>
      <c r="B2021" s="33"/>
      <c r="C2021" s="12"/>
      <c r="D2021" s="19"/>
      <c r="E2021" s="19"/>
      <c r="F2021" s="19"/>
      <c r="G2021" s="28"/>
      <c r="H2021" s="19"/>
      <c r="I2021" s="19"/>
      <c r="J2021" s="12" t="s">
        <v>121</v>
      </c>
      <c r="K2021" s="14" t="n">
        <v>237</v>
      </c>
      <c r="L2021" s="14" t="n">
        <v>104</v>
      </c>
      <c r="M2021" s="14" t="n">
        <v>7</v>
      </c>
      <c r="N2021" s="11" t="n">
        <v>0.06</v>
      </c>
      <c r="O2021" s="11" t="n">
        <v>0.887</v>
      </c>
      <c r="P2021" s="11" t="n">
        <v>6.2056</v>
      </c>
      <c r="Q2021" s="25"/>
    </row>
    <row r="2022" ht="22.5" customHeight="1">
      <c r="A2022" s="77"/>
      <c r="B2022" s="33"/>
      <c r="C2022" s="52" t="n">
        <v>91548042</v>
      </c>
      <c r="D2022" s="12" t="s">
        <v>13</v>
      </c>
      <c r="E2022" s="12" t="s">
        <v>14</v>
      </c>
      <c r="F2022" s="12" t="s">
        <v>12</v>
      </c>
      <c r="G2022" s="23" t="n">
        <v>0.3</v>
      </c>
      <c r="H2022" s="12" t="n">
        <v>50</v>
      </c>
      <c r="I2022" s="20" t="n">
        <f>G2022*H2022*7</f>
        <v>105</v>
      </c>
      <c r="J2022" s="12" t="s">
        <v>119</v>
      </c>
      <c r="K2022" s="14" t="n">
        <v>0</v>
      </c>
      <c r="L2022" s="14" t="n">
        <v>0</v>
      </c>
      <c r="M2022" s="14" t="n">
        <v>0</v>
      </c>
      <c r="N2022" s="11" t="n">
        <v>0</v>
      </c>
      <c r="O2022" s="11" t="n">
        <v>0</v>
      </c>
      <c r="P2022" s="11" t="n">
        <v>0</v>
      </c>
      <c r="Q2022" s="22" t="n">
        <f>M2024/H2022</f>
        <v>0.02</v>
      </c>
    </row>
    <row r="2023" ht="22.5" customHeight="1">
      <c r="A2023" s="77"/>
      <c r="B2023" s="33"/>
      <c r="C2023" s="12"/>
      <c r="D2023" s="19"/>
      <c r="E2023" s="19"/>
      <c r="F2023" s="19"/>
      <c r="G2023" s="28"/>
      <c r="H2023" s="19"/>
      <c r="I2023" s="19"/>
      <c r="J2023" s="12" t="s">
        <v>120</v>
      </c>
      <c r="K2023" s="14" t="n">
        <v>2</v>
      </c>
      <c r="L2023" s="14" t="n">
        <v>0</v>
      </c>
      <c r="M2023" s="14" t="n">
        <v>0</v>
      </c>
      <c r="N2023" s="11" t="n">
        <v>0</v>
      </c>
      <c r="O2023" s="11" t="n">
        <v>0</v>
      </c>
      <c r="P2023" s="11" t="n">
        <v>0</v>
      </c>
      <c r="Q2023" s="25"/>
    </row>
    <row r="2024" ht="22.5" customHeight="1">
      <c r="A2024" s="77"/>
      <c r="B2024" s="33"/>
      <c r="C2024" s="12"/>
      <c r="D2024" s="19"/>
      <c r="E2024" s="19"/>
      <c r="F2024" s="19"/>
      <c r="G2024" s="28"/>
      <c r="H2024" s="19"/>
      <c r="I2024" s="19"/>
      <c r="J2024" s="12" t="s">
        <v>121</v>
      </c>
      <c r="K2024" s="14" t="n">
        <v>5871</v>
      </c>
      <c r="L2024" s="14" t="n">
        <v>86</v>
      </c>
      <c r="M2024" s="14" t="n">
        <v>1</v>
      </c>
      <c r="N2024" s="11" t="n">
        <v>0</v>
      </c>
      <c r="O2024" s="11" t="n">
        <v>0.0776</v>
      </c>
      <c r="P2024" s="11" t="n">
        <v>0.0776</v>
      </c>
      <c r="Q2024" s="25"/>
    </row>
    <row r="2025" ht="22.5" customHeight="1">
      <c r="A2025" s="77"/>
      <c r="B2025" s="33"/>
      <c r="C2025" s="52" t="n">
        <v>91548043</v>
      </c>
      <c r="D2025" s="12" t="s">
        <v>28</v>
      </c>
      <c r="E2025" s="12" t="s">
        <v>36</v>
      </c>
      <c r="F2025" s="12" t="s">
        <v>15</v>
      </c>
      <c r="G2025" s="23" t="n">
        <v>0.1</v>
      </c>
      <c r="H2025" s="12" t="n">
        <v>200</v>
      </c>
      <c r="I2025" s="20" t="n">
        <f>G2025*H2025*7</f>
        <v>140</v>
      </c>
      <c r="J2025" s="12" t="s">
        <v>119</v>
      </c>
      <c r="K2025" s="14" t="n">
        <v>0</v>
      </c>
      <c r="L2025" s="14" t="n">
        <v>0</v>
      </c>
      <c r="M2025" s="14" t="n">
        <v>0</v>
      </c>
      <c r="N2025" s="11" t="n">
        <v>0</v>
      </c>
      <c r="O2025" s="11" t="n">
        <v>0</v>
      </c>
      <c r="P2025" s="11" t="n">
        <v>0</v>
      </c>
      <c r="Q2025" s="22" t="n">
        <f>M2027/H2025</f>
        <v>1.055</v>
      </c>
    </row>
    <row r="2026" ht="22.5" customHeight="1">
      <c r="A2026" s="77"/>
      <c r="B2026" s="33"/>
      <c r="C2026" s="12"/>
      <c r="D2026" s="19"/>
      <c r="E2026" s="19"/>
      <c r="F2026" s="19"/>
      <c r="G2026" s="28"/>
      <c r="H2026" s="19"/>
      <c r="I2026" s="19"/>
      <c r="J2026" s="12" t="s">
        <v>120</v>
      </c>
      <c r="K2026" s="14" t="n">
        <v>4301</v>
      </c>
      <c r="L2026" s="14" t="n">
        <v>2138</v>
      </c>
      <c r="M2026" s="14" t="n">
        <v>32</v>
      </c>
      <c r="N2026" s="11" t="n">
        <v>0.002</v>
      </c>
      <c r="O2026" s="11" t="n">
        <v>0.1</v>
      </c>
      <c r="P2026" s="11" t="n">
        <v>3.2</v>
      </c>
      <c r="Q2026" s="25"/>
    </row>
    <row r="2027" ht="22.5" customHeight="1">
      <c r="A2027" s="77"/>
      <c r="B2027" s="33"/>
      <c r="C2027" s="12"/>
      <c r="D2027" s="19"/>
      <c r="E2027" s="19"/>
      <c r="F2027" s="19"/>
      <c r="G2027" s="28"/>
      <c r="H2027" s="19"/>
      <c r="I2027" s="19"/>
      <c r="J2027" s="12" t="s">
        <v>121</v>
      </c>
      <c r="K2027" s="14" t="n">
        <v>22594</v>
      </c>
      <c r="L2027" s="14" t="n">
        <v>10719</v>
      </c>
      <c r="M2027" s="14" t="n">
        <v>211</v>
      </c>
      <c r="N2027" s="11" t="n">
        <v>0.002</v>
      </c>
      <c r="O2027" s="11" t="n">
        <v>0.1</v>
      </c>
      <c r="P2027" s="11" t="n">
        <v>21.1</v>
      </c>
      <c r="Q2027" s="25"/>
    </row>
    <row r="2028" ht="22.5" customHeight="1">
      <c r="A2028" s="77"/>
      <c r="B2028" s="33"/>
      <c r="C2028" s="52" t="n">
        <v>11715627</v>
      </c>
      <c r="D2028" s="12" t="s">
        <v>31</v>
      </c>
      <c r="E2028" s="12" t="s">
        <v>14</v>
      </c>
      <c r="F2028" s="12" t="s">
        <v>15</v>
      </c>
      <c r="G2028" s="23" t="n">
        <v>0.4</v>
      </c>
      <c r="H2028" s="12" t="n">
        <v>100</v>
      </c>
      <c r="I2028" s="20" t="n">
        <f>G2028*H2028*7</f>
        <v>280</v>
      </c>
      <c r="J2028" s="12" t="s">
        <v>119</v>
      </c>
      <c r="K2028" s="14" t="n">
        <v>0</v>
      </c>
      <c r="L2028" s="14" t="n">
        <v>0</v>
      </c>
      <c r="M2028" s="14" t="n">
        <v>0</v>
      </c>
      <c r="N2028" s="11" t="n">
        <v>0</v>
      </c>
      <c r="O2028" s="11" t="n">
        <v>0</v>
      </c>
      <c r="P2028" s="11" t="n">
        <v>0</v>
      </c>
      <c r="Q2028" s="22" t="n">
        <f>M2030/H2028</f>
        <v>0.01</v>
      </c>
    </row>
    <row r="2029" ht="22.5" customHeight="1">
      <c r="A2029" s="77"/>
      <c r="B2029" s="33"/>
      <c r="C2029" s="12"/>
      <c r="D2029" s="19"/>
      <c r="E2029" s="19"/>
      <c r="F2029" s="19"/>
      <c r="G2029" s="28"/>
      <c r="H2029" s="19"/>
      <c r="I2029" s="19"/>
      <c r="J2029" s="12" t="s">
        <v>120</v>
      </c>
      <c r="K2029" s="14" t="n">
        <v>15</v>
      </c>
      <c r="L2029" s="14" t="n">
        <v>2</v>
      </c>
      <c r="M2029" s="14" t="n">
        <v>1</v>
      </c>
      <c r="N2029" s="11" t="n">
        <v>0.2</v>
      </c>
      <c r="O2029" s="11" t="n">
        <v>0.4</v>
      </c>
      <c r="P2029" s="11" t="n">
        <v>0.4</v>
      </c>
      <c r="Q2029" s="25"/>
    </row>
    <row r="2030" ht="22.5" customHeight="1">
      <c r="A2030" s="77"/>
      <c r="B2030" s="33"/>
      <c r="C2030" s="12"/>
      <c r="D2030" s="19"/>
      <c r="E2030" s="19"/>
      <c r="F2030" s="19"/>
      <c r="G2030" s="28"/>
      <c r="H2030" s="19"/>
      <c r="I2030" s="19"/>
      <c r="J2030" s="12" t="s">
        <v>121</v>
      </c>
      <c r="K2030" s="14" t="n">
        <v>31</v>
      </c>
      <c r="L2030" s="14" t="n">
        <v>2</v>
      </c>
      <c r="M2030" s="14" t="n">
        <v>1</v>
      </c>
      <c r="N2030" s="11" t="n">
        <v>0.2</v>
      </c>
      <c r="O2030" s="11" t="n">
        <v>0.4</v>
      </c>
      <c r="P2030" s="11" t="n">
        <v>0.4</v>
      </c>
      <c r="Q2030" s="25"/>
    </row>
    <row r="2031" ht="22.5" customHeight="1">
      <c r="A2031" s="77"/>
      <c r="B2031" s="33"/>
      <c r="C2031" s="52" t="n">
        <v>11715655</v>
      </c>
      <c r="D2031" s="12" t="s">
        <v>16</v>
      </c>
      <c r="E2031" s="12" t="s">
        <v>11</v>
      </c>
      <c r="F2031" s="12" t="s">
        <v>15</v>
      </c>
      <c r="G2031" s="23" t="n">
        <v>0.15</v>
      </c>
      <c r="H2031" s="12" t="n">
        <v>100</v>
      </c>
      <c r="I2031" s="20" t="n">
        <f>G2031*H2031*7</f>
        <v>105</v>
      </c>
      <c r="J2031" s="12" t="s">
        <v>119</v>
      </c>
      <c r="K2031" s="14" t="n">
        <v>0</v>
      </c>
      <c r="L2031" s="14" t="n">
        <v>0</v>
      </c>
      <c r="M2031" s="14" t="n">
        <v>0</v>
      </c>
      <c r="N2031" s="11" t="n">
        <v>0</v>
      </c>
      <c r="O2031" s="11" t="n">
        <v>0</v>
      </c>
      <c r="P2031" s="11" t="n">
        <v>0</v>
      </c>
      <c r="Q2031" s="22" t="n">
        <f>M2033/H2031</f>
        <v>0.01</v>
      </c>
    </row>
    <row r="2032" ht="22.5" customHeight="1">
      <c r="A2032" s="77"/>
      <c r="B2032" s="33"/>
      <c r="C2032" s="12"/>
      <c r="D2032" s="19"/>
      <c r="E2032" s="19"/>
      <c r="F2032" s="19"/>
      <c r="G2032" s="28"/>
      <c r="H2032" s="19"/>
      <c r="I2032" s="19"/>
      <c r="J2032" s="12" t="s">
        <v>120</v>
      </c>
      <c r="K2032" s="14" t="n">
        <v>92</v>
      </c>
      <c r="L2032" s="14" t="n">
        <v>1</v>
      </c>
      <c r="M2032" s="14" t="n">
        <v>0</v>
      </c>
      <c r="N2032" s="11" t="n">
        <v>0</v>
      </c>
      <c r="O2032" s="11" t="n">
        <v>0</v>
      </c>
      <c r="P2032" s="11" t="n">
        <v>0</v>
      </c>
      <c r="Q2032" s="25"/>
    </row>
    <row r="2033" ht="22.5" customHeight="1">
      <c r="A2033" s="77"/>
      <c r="B2033" s="33"/>
      <c r="C2033" s="12"/>
      <c r="D2033" s="19"/>
      <c r="E2033" s="19"/>
      <c r="F2033" s="19"/>
      <c r="G2033" s="28"/>
      <c r="H2033" s="19"/>
      <c r="I2033" s="19"/>
      <c r="J2033" s="12" t="s">
        <v>121</v>
      </c>
      <c r="K2033" s="14" t="n">
        <v>330</v>
      </c>
      <c r="L2033" s="14" t="n">
        <v>3</v>
      </c>
      <c r="M2033" s="14" t="n">
        <v>1</v>
      </c>
      <c r="N2033" s="11" t="n">
        <v>0.05</v>
      </c>
      <c r="O2033" s="11" t="n">
        <v>0.15</v>
      </c>
      <c r="P2033" s="11" t="n">
        <v>0.15</v>
      </c>
      <c r="Q2033" s="25"/>
    </row>
    <row r="2034" ht="22.5" customHeight="1">
      <c r="A2034" s="77"/>
      <c r="B2034" s="33"/>
      <c r="C2034" s="52" t="n">
        <v>11715811</v>
      </c>
      <c r="D2034" s="12" t="s">
        <v>16</v>
      </c>
      <c r="E2034" s="12" t="s">
        <v>17</v>
      </c>
      <c r="F2034" s="12" t="s">
        <v>15</v>
      </c>
      <c r="G2034" s="23" t="n">
        <v>0.17</v>
      </c>
      <c r="H2034" s="12" t="n">
        <v>100</v>
      </c>
      <c r="I2034" s="20" t="n">
        <f>G2034*H2034*7</f>
        <v>119</v>
      </c>
      <c r="J2034" s="12" t="s">
        <v>119</v>
      </c>
      <c r="K2034" s="14" t="n">
        <v>0</v>
      </c>
      <c r="L2034" s="14" t="n">
        <v>0</v>
      </c>
      <c r="M2034" s="14" t="n">
        <v>0</v>
      </c>
      <c r="N2034" s="11" t="n">
        <v>0</v>
      </c>
      <c r="O2034" s="11" t="n">
        <v>0</v>
      </c>
      <c r="P2034" s="11" t="n">
        <v>0</v>
      </c>
      <c r="Q2034" s="22" t="n">
        <f>M2036/H2034</f>
        <v>0</v>
      </c>
    </row>
    <row r="2035" ht="22.5" customHeight="1">
      <c r="A2035" s="77"/>
      <c r="B2035" s="33"/>
      <c r="C2035" s="12"/>
      <c r="D2035" s="19"/>
      <c r="E2035" s="19"/>
      <c r="F2035" s="19"/>
      <c r="G2035" s="28"/>
      <c r="H2035" s="19"/>
      <c r="I2035" s="19"/>
      <c r="J2035" s="12" t="s">
        <v>120</v>
      </c>
      <c r="K2035" s="14" t="n">
        <v>80</v>
      </c>
      <c r="L2035" s="14" t="n">
        <v>3</v>
      </c>
      <c r="M2035" s="14" t="n">
        <v>0</v>
      </c>
      <c r="N2035" s="11" t="n">
        <v>0</v>
      </c>
      <c r="O2035" s="11" t="n">
        <v>0</v>
      </c>
      <c r="P2035" s="11" t="n">
        <v>0</v>
      </c>
      <c r="Q2035" s="25"/>
    </row>
    <row r="2036" ht="22.5" customHeight="1">
      <c r="A2036" s="77"/>
      <c r="B2036" s="33"/>
      <c r="C2036" s="12"/>
      <c r="D2036" s="19"/>
      <c r="E2036" s="19"/>
      <c r="F2036" s="19"/>
      <c r="G2036" s="28"/>
      <c r="H2036" s="19"/>
      <c r="I2036" s="19"/>
      <c r="J2036" s="12" t="s">
        <v>121</v>
      </c>
      <c r="K2036" s="14" t="n">
        <v>187</v>
      </c>
      <c r="L2036" s="14" t="n">
        <v>3</v>
      </c>
      <c r="M2036" s="14" t="n">
        <v>0</v>
      </c>
      <c r="N2036" s="11" t="n">
        <v>0</v>
      </c>
      <c r="O2036" s="11" t="n">
        <v>0</v>
      </c>
      <c r="P2036" s="11" t="n">
        <v>0</v>
      </c>
      <c r="Q2036" s="25"/>
    </row>
    <row r="2037" ht="22.5" customHeight="1">
      <c r="A2037" s="77"/>
      <c r="B2037" s="33"/>
      <c r="C2037" s="52" t="n">
        <v>11729927</v>
      </c>
      <c r="D2037" s="12" t="s">
        <v>10</v>
      </c>
      <c r="E2037" s="12" t="s">
        <v>20</v>
      </c>
      <c r="F2037" s="12" t="s">
        <v>15</v>
      </c>
      <c r="G2037" s="23" t="n">
        <v>0.25</v>
      </c>
      <c r="H2037" s="12" t="n">
        <v>100</v>
      </c>
      <c r="I2037" s="20" t="n">
        <f>G2037*H2037*7</f>
        <v>175</v>
      </c>
      <c r="J2037" s="12" t="s">
        <v>119</v>
      </c>
      <c r="K2037" s="14" t="n">
        <v>0</v>
      </c>
      <c r="L2037" s="14" t="n">
        <v>0</v>
      </c>
      <c r="M2037" s="14" t="n">
        <v>0</v>
      </c>
      <c r="N2037" s="11" t="n">
        <v>0</v>
      </c>
      <c r="O2037" s="11" t="n">
        <v>0</v>
      </c>
      <c r="P2037" s="11" t="n">
        <v>0</v>
      </c>
      <c r="Q2037" s="22" t="n">
        <f>M2039/H2037</f>
        <v>0</v>
      </c>
    </row>
    <row r="2038" ht="22.5" customHeight="1">
      <c r="A2038" s="77"/>
      <c r="B2038" s="33"/>
      <c r="C2038" s="12"/>
      <c r="D2038" s="19"/>
      <c r="E2038" s="19"/>
      <c r="F2038" s="19"/>
      <c r="G2038" s="28"/>
      <c r="H2038" s="19"/>
      <c r="I2038" s="19"/>
      <c r="J2038" s="12" t="s">
        <v>120</v>
      </c>
      <c r="K2038" s="14" t="n">
        <v>156</v>
      </c>
      <c r="L2038" s="14" t="n">
        <v>6</v>
      </c>
      <c r="M2038" s="14" t="n">
        <v>0</v>
      </c>
      <c r="N2038" s="11" t="n">
        <v>0</v>
      </c>
      <c r="O2038" s="11" t="n">
        <v>0</v>
      </c>
      <c r="P2038" s="11" t="n">
        <v>0</v>
      </c>
      <c r="Q2038" s="25"/>
    </row>
    <row r="2039" ht="22.5" customHeight="1">
      <c r="A2039" s="77"/>
      <c r="B2039" s="33"/>
      <c r="C2039" s="12"/>
      <c r="D2039" s="19"/>
      <c r="E2039" s="19"/>
      <c r="F2039" s="19"/>
      <c r="G2039" s="28"/>
      <c r="H2039" s="19"/>
      <c r="I2039" s="19"/>
      <c r="J2039" s="12" t="s">
        <v>121</v>
      </c>
      <c r="K2039" s="14" t="n">
        <v>384</v>
      </c>
      <c r="L2039" s="14" t="n">
        <v>13</v>
      </c>
      <c r="M2039" s="14" t="n">
        <v>0</v>
      </c>
      <c r="N2039" s="11" t="n">
        <v>0</v>
      </c>
      <c r="O2039" s="11" t="n">
        <v>0</v>
      </c>
      <c r="P2039" s="11" t="n">
        <v>0</v>
      </c>
      <c r="Q2039" s="25"/>
    </row>
    <row r="2040" ht="22.5" customHeight="1">
      <c r="A2040" s="77"/>
      <c r="B2040" s="33"/>
      <c r="C2040" s="52" t="n">
        <v>11729820</v>
      </c>
      <c r="D2040" s="12" t="s">
        <v>10</v>
      </c>
      <c r="E2040" s="12" t="s">
        <v>25</v>
      </c>
      <c r="F2040" s="12" t="s">
        <v>15</v>
      </c>
      <c r="G2040" s="23" t="n">
        <v>0.3</v>
      </c>
      <c r="H2040" s="12" t="n">
        <v>100</v>
      </c>
      <c r="I2040" s="20" t="n">
        <f>G2040*H2040*7</f>
        <v>210</v>
      </c>
      <c r="J2040" s="12" t="s">
        <v>119</v>
      </c>
      <c r="K2040" s="14" t="n">
        <v>0</v>
      </c>
      <c r="L2040" s="14" t="n">
        <v>0</v>
      </c>
      <c r="M2040" s="14" t="n">
        <v>0</v>
      </c>
      <c r="N2040" s="11" t="n">
        <v>0</v>
      </c>
      <c r="O2040" s="11" t="n">
        <v>0</v>
      </c>
      <c r="P2040" s="11" t="n">
        <v>0</v>
      </c>
      <c r="Q2040" s="22" t="n">
        <f>M2042/H2040</f>
        <v>0</v>
      </c>
    </row>
    <row r="2041" ht="22.5" customHeight="1">
      <c r="A2041" s="77"/>
      <c r="B2041" s="33"/>
      <c r="C2041" s="12"/>
      <c r="D2041" s="19"/>
      <c r="E2041" s="19"/>
      <c r="F2041" s="19"/>
      <c r="G2041" s="28"/>
      <c r="H2041" s="19"/>
      <c r="I2041" s="19"/>
      <c r="J2041" s="12" t="s">
        <v>120</v>
      </c>
      <c r="K2041" s="14" t="n">
        <v>9</v>
      </c>
      <c r="L2041" s="14" t="n">
        <v>3</v>
      </c>
      <c r="M2041" s="14" t="n">
        <v>0</v>
      </c>
      <c r="N2041" s="11" t="n">
        <v>0</v>
      </c>
      <c r="O2041" s="11" t="n">
        <v>0</v>
      </c>
      <c r="P2041" s="11" t="n">
        <v>0</v>
      </c>
      <c r="Q2041" s="25"/>
    </row>
    <row r="2042" ht="22.5" customHeight="1">
      <c r="A2042" s="77"/>
      <c r="B2042" s="33"/>
      <c r="C2042" s="12"/>
      <c r="D2042" s="19"/>
      <c r="E2042" s="19"/>
      <c r="F2042" s="19"/>
      <c r="G2042" s="28"/>
      <c r="H2042" s="19"/>
      <c r="I2042" s="19"/>
      <c r="J2042" s="12" t="s">
        <v>121</v>
      </c>
      <c r="K2042" s="14" t="n">
        <v>15</v>
      </c>
      <c r="L2042" s="14" t="n">
        <v>4</v>
      </c>
      <c r="M2042" s="14" t="n">
        <v>0</v>
      </c>
      <c r="N2042" s="11" t="n">
        <v>0</v>
      </c>
      <c r="O2042" s="11" t="n">
        <v>0</v>
      </c>
      <c r="P2042" s="11" t="n">
        <v>0</v>
      </c>
      <c r="Q2042" s="25"/>
    </row>
    <row r="2043" ht="22.5" customHeight="1">
      <c r="A2043" s="77"/>
      <c r="B2043" s="33"/>
      <c r="C2043" s="52" t="n">
        <v>11729830</v>
      </c>
      <c r="D2043" s="12" t="s">
        <v>10</v>
      </c>
      <c r="E2043" s="12" t="s">
        <v>11</v>
      </c>
      <c r="F2043" s="12" t="s">
        <v>12</v>
      </c>
      <c r="G2043" s="23" t="n">
        <v>0.17</v>
      </c>
      <c r="H2043" s="12" t="n">
        <v>100</v>
      </c>
      <c r="I2043" s="20" t="n">
        <f>G2043*H2043*7</f>
        <v>119</v>
      </c>
      <c r="J2043" s="12" t="s">
        <v>119</v>
      </c>
      <c r="K2043" s="14" t="n">
        <v>0</v>
      </c>
      <c r="L2043" s="14" t="n">
        <v>0</v>
      </c>
      <c r="M2043" s="14" t="n">
        <v>0</v>
      </c>
      <c r="N2043" s="11" t="n">
        <v>0</v>
      </c>
      <c r="O2043" s="11" t="n">
        <v>0</v>
      </c>
      <c r="P2043" s="11" t="n">
        <v>0</v>
      </c>
      <c r="Q2043" s="22" t="n">
        <f>M2045/H2043</f>
        <v>0</v>
      </c>
    </row>
    <row r="2044" ht="22.5" customHeight="1">
      <c r="A2044" s="77"/>
      <c r="B2044" s="33"/>
      <c r="C2044" s="12"/>
      <c r="D2044" s="19"/>
      <c r="E2044" s="19"/>
      <c r="F2044" s="19"/>
      <c r="G2044" s="28"/>
      <c r="H2044" s="19"/>
      <c r="I2044" s="19"/>
      <c r="J2044" s="12" t="s">
        <v>120</v>
      </c>
      <c r="K2044" s="14" t="n">
        <v>3</v>
      </c>
      <c r="L2044" s="14" t="n">
        <v>0</v>
      </c>
      <c r="M2044" s="14" t="n">
        <v>0</v>
      </c>
      <c r="N2044" s="11" t="n">
        <v>0</v>
      </c>
      <c r="O2044" s="11" t="n">
        <v>0</v>
      </c>
      <c r="P2044" s="11" t="n">
        <v>0</v>
      </c>
      <c r="Q2044" s="25"/>
    </row>
    <row r="2045" ht="22.5" customHeight="1">
      <c r="A2045" s="77"/>
      <c r="B2045" s="33"/>
      <c r="C2045" s="12"/>
      <c r="D2045" s="19"/>
      <c r="E2045" s="19"/>
      <c r="F2045" s="19"/>
      <c r="G2045" s="28"/>
      <c r="H2045" s="19"/>
      <c r="I2045" s="19"/>
      <c r="J2045" s="12" t="s">
        <v>121</v>
      </c>
      <c r="K2045" s="14" t="n">
        <v>17</v>
      </c>
      <c r="L2045" s="14" t="n">
        <v>4</v>
      </c>
      <c r="M2045" s="14" t="n">
        <v>0</v>
      </c>
      <c r="N2045" s="11" t="n">
        <v>0</v>
      </c>
      <c r="O2045" s="11" t="n">
        <v>0</v>
      </c>
      <c r="P2045" s="11" t="n">
        <v>0.013</v>
      </c>
      <c r="Q2045" s="25"/>
    </row>
    <row r="2046" ht="22.5" customHeight="1">
      <c r="A2046" s="77"/>
      <c r="B2046" s="33"/>
      <c r="C2046" s="52" t="n">
        <v>11892329</v>
      </c>
      <c r="D2046" s="12" t="s">
        <v>10</v>
      </c>
      <c r="E2046" s="12" t="s">
        <v>11</v>
      </c>
      <c r="F2046" s="12" t="s">
        <v>15</v>
      </c>
      <c r="G2046" s="23" t="n">
        <v>0.25</v>
      </c>
      <c r="H2046" s="12" t="n">
        <v>500</v>
      </c>
      <c r="I2046" s="20" t="n">
        <f>G2046*H2046*7</f>
        <v>875</v>
      </c>
      <c r="J2046" s="12" t="s">
        <v>119</v>
      </c>
      <c r="K2046" s="14" t="n">
        <v>484</v>
      </c>
      <c r="L2046" s="14" t="n">
        <v>100</v>
      </c>
      <c r="M2046" s="14" t="n">
        <v>0</v>
      </c>
      <c r="N2046" s="11" t="n">
        <v>0</v>
      </c>
      <c r="O2046" s="11" t="n">
        <v>0</v>
      </c>
      <c r="P2046" s="11" t="n">
        <v>0</v>
      </c>
      <c r="Q2046" s="22" t="n">
        <f>M2048/H2046</f>
        <v>0.902</v>
      </c>
    </row>
    <row r="2047" ht="22.5" customHeight="1">
      <c r="A2047" s="77"/>
      <c r="B2047" s="33"/>
      <c r="C2047" s="12"/>
      <c r="D2047" s="19"/>
      <c r="E2047" s="19"/>
      <c r="F2047" s="19"/>
      <c r="G2047" s="28"/>
      <c r="H2047" s="19"/>
      <c r="I2047" s="19"/>
      <c r="J2047" s="12" t="s">
        <v>120</v>
      </c>
      <c r="K2047" s="14" t="n">
        <v>22623</v>
      </c>
      <c r="L2047" s="14" t="n">
        <v>7097</v>
      </c>
      <c r="M2047" s="14" t="n">
        <v>413</v>
      </c>
      <c r="N2047" s="11" t="n">
        <v>0.013</v>
      </c>
      <c r="O2047" s="11" t="n">
        <v>0.217</v>
      </c>
      <c r="P2047" s="11" t="n">
        <v>89.69</v>
      </c>
      <c r="Q2047" s="25"/>
    </row>
    <row r="2048" ht="22.5" customHeight="1">
      <c r="A2048" s="77"/>
      <c r="B2048" s="33"/>
      <c r="C2048" s="12"/>
      <c r="D2048" s="19"/>
      <c r="E2048" s="19"/>
      <c r="F2048" s="19"/>
      <c r="G2048" s="28"/>
      <c r="H2048" s="19"/>
      <c r="I2048" s="19"/>
      <c r="J2048" s="12" t="s">
        <v>121</v>
      </c>
      <c r="K2048" s="14" t="n">
        <v>53306</v>
      </c>
      <c r="L2048" s="14" t="n">
        <v>21963</v>
      </c>
      <c r="M2048" s="14" t="n">
        <v>451</v>
      </c>
      <c r="N2048" s="11" t="n">
        <v>0.004</v>
      </c>
      <c r="O2048" s="11" t="n">
        <v>0.217</v>
      </c>
      <c r="P2048" s="11" t="n">
        <v>98.01</v>
      </c>
      <c r="Q2048" s="25"/>
    </row>
    <row r="2049" ht="22.5" customHeight="1">
      <c r="A2049" s="77"/>
      <c r="B2049" s="33"/>
      <c r="C2049" s="52" t="n">
        <v>91557161</v>
      </c>
      <c r="D2049" s="12" t="s">
        <v>86</v>
      </c>
      <c r="E2049" s="12" t="s">
        <v>14</v>
      </c>
      <c r="F2049" s="12" t="s">
        <v>12</v>
      </c>
      <c r="G2049" s="23" t="n">
        <v>0.7</v>
      </c>
      <c r="H2049" s="12" t="n">
        <v>50</v>
      </c>
      <c r="I2049" s="20" t="n">
        <f>G2049*H2049*7</f>
        <v>245</v>
      </c>
      <c r="J2049" s="12" t="s">
        <v>119</v>
      </c>
      <c r="K2049" s="14" t="n">
        <v>0</v>
      </c>
      <c r="L2049" s="14" t="n">
        <v>0</v>
      </c>
      <c r="M2049" s="14" t="n">
        <v>0</v>
      </c>
      <c r="N2049" s="11" t="n">
        <v>0</v>
      </c>
      <c r="O2049" s="11" t="n">
        <v>0</v>
      </c>
      <c r="P2049" s="11" t="n">
        <v>0</v>
      </c>
      <c r="Q2049" s="22" t="n">
        <f>M2051/H2049</f>
        <v>0</v>
      </c>
    </row>
    <row r="2050" ht="22.5" customHeight="1">
      <c r="A2050" s="77"/>
      <c r="B2050" s="33"/>
      <c r="C2050" s="12"/>
      <c r="D2050" s="19"/>
      <c r="E2050" s="19"/>
      <c r="F2050" s="19"/>
      <c r="G2050" s="28"/>
      <c r="H2050" s="19"/>
      <c r="I2050" s="19"/>
      <c r="J2050" s="12" t="s">
        <v>120</v>
      </c>
      <c r="K2050" s="14" t="n">
        <v>23</v>
      </c>
      <c r="L2050" s="14" t="n">
        <v>0</v>
      </c>
      <c r="M2050" s="14" t="n">
        <v>0</v>
      </c>
      <c r="N2050" s="11" t="n">
        <v>0</v>
      </c>
      <c r="O2050" s="11" t="n">
        <v>0</v>
      </c>
      <c r="P2050" s="11" t="n">
        <v>0.0234</v>
      </c>
      <c r="Q2050" s="25"/>
    </row>
    <row r="2051" ht="22.5" customHeight="1">
      <c r="A2051" s="77"/>
      <c r="B2051" s="33"/>
      <c r="C2051" s="12"/>
      <c r="D2051" s="19"/>
      <c r="E2051" s="19"/>
      <c r="F2051" s="19"/>
      <c r="G2051" s="28"/>
      <c r="H2051" s="19"/>
      <c r="I2051" s="19"/>
      <c r="J2051" s="12" t="s">
        <v>121</v>
      </c>
      <c r="K2051" s="14" t="n">
        <v>1233</v>
      </c>
      <c r="L2051" s="14" t="n">
        <v>0</v>
      </c>
      <c r="M2051" s="14" t="n">
        <v>0</v>
      </c>
      <c r="N2051" s="11" t="n">
        <v>0</v>
      </c>
      <c r="O2051" s="11" t="n">
        <v>0</v>
      </c>
      <c r="P2051" s="11" t="n">
        <v>0.0234</v>
      </c>
      <c r="Q2051" s="25"/>
    </row>
    <row r="2052" ht="22.5" customHeight="1">
      <c r="A2052" s="77"/>
      <c r="B2052" s="33"/>
      <c r="C2052" s="52" t="n">
        <v>91557162</v>
      </c>
      <c r="D2052" s="12" t="s">
        <v>35</v>
      </c>
      <c r="E2052" s="12" t="s">
        <v>14</v>
      </c>
      <c r="F2052" s="12" t="s">
        <v>12</v>
      </c>
      <c r="G2052" s="23" t="n">
        <v>0.2</v>
      </c>
      <c r="H2052" s="12" t="n">
        <v>333</v>
      </c>
      <c r="I2052" s="20" t="n">
        <f>G2052*H2052*7</f>
        <v>466.2</v>
      </c>
      <c r="J2052" s="12" t="s">
        <v>119</v>
      </c>
      <c r="K2052" s="14" t="n">
        <v>0</v>
      </c>
      <c r="L2052" s="14" t="n">
        <v>0</v>
      </c>
      <c r="M2052" s="14" t="n">
        <v>0</v>
      </c>
      <c r="N2052" s="11" t="n">
        <v>0</v>
      </c>
      <c r="O2052" s="11" t="n">
        <v>0</v>
      </c>
      <c r="P2052" s="11" t="n">
        <v>0</v>
      </c>
      <c r="Q2052" s="22" t="n">
        <f>M2054/H2052</f>
        <v>0</v>
      </c>
    </row>
    <row r="2053" ht="22.5" customHeight="1">
      <c r="A2053" s="77"/>
      <c r="B2053" s="33"/>
      <c r="C2053" s="12"/>
      <c r="D2053" s="19"/>
      <c r="E2053" s="19"/>
      <c r="F2053" s="19"/>
      <c r="G2053" s="28"/>
      <c r="H2053" s="19"/>
      <c r="I2053" s="19"/>
      <c r="J2053" s="12" t="s">
        <v>120</v>
      </c>
      <c r="K2053" s="14" t="n">
        <v>54</v>
      </c>
      <c r="L2053" s="14" t="n">
        <v>0</v>
      </c>
      <c r="M2053" s="14" t="n">
        <v>0</v>
      </c>
      <c r="N2053" s="11" t="n">
        <v>0</v>
      </c>
      <c r="O2053" s="11" t="n">
        <v>0</v>
      </c>
      <c r="P2053" s="11" t="n">
        <v>0</v>
      </c>
      <c r="Q2053" s="25"/>
    </row>
    <row r="2054" ht="22.5" customHeight="1">
      <c r="A2054" s="77"/>
      <c r="B2054" s="33"/>
      <c r="C2054" s="12"/>
      <c r="D2054" s="19"/>
      <c r="E2054" s="19"/>
      <c r="F2054" s="19"/>
      <c r="G2054" s="28"/>
      <c r="H2054" s="19"/>
      <c r="I2054" s="19"/>
      <c r="J2054" s="12" t="s">
        <v>121</v>
      </c>
      <c r="K2054" s="14" t="n">
        <v>507</v>
      </c>
      <c r="L2054" s="14" t="n">
        <v>0</v>
      </c>
      <c r="M2054" s="14" t="n">
        <v>0</v>
      </c>
      <c r="N2054" s="11" t="n">
        <v>0</v>
      </c>
      <c r="O2054" s="11" t="n">
        <v>0</v>
      </c>
      <c r="P2054" s="11" t="n">
        <v>0.0234</v>
      </c>
      <c r="Q2054" s="25"/>
    </row>
    <row r="2055" ht="22.5" customHeight="1">
      <c r="A2055" s="77"/>
      <c r="B2055" s="33"/>
      <c r="C2055" s="52" t="n">
        <v>91560708</v>
      </c>
      <c r="D2055" s="12" t="s">
        <v>28</v>
      </c>
      <c r="E2055" s="12" t="s">
        <v>36</v>
      </c>
      <c r="F2055" s="12" t="s">
        <v>15</v>
      </c>
      <c r="G2055" s="23" t="n">
        <v>0.09</v>
      </c>
      <c r="H2055" s="12" t="n">
        <v>800</v>
      </c>
      <c r="I2055" s="20" t="n">
        <f>G2055*H2055*7</f>
        <v>504</v>
      </c>
      <c r="J2055" s="12" t="s">
        <v>119</v>
      </c>
      <c r="K2055" s="14" t="n">
        <v>162</v>
      </c>
      <c r="L2055" s="14" t="n">
        <v>41</v>
      </c>
      <c r="M2055" s="14" t="n">
        <v>0</v>
      </c>
      <c r="N2055" s="11" t="n">
        <v>0</v>
      </c>
      <c r="O2055" s="11" t="n">
        <v>0</v>
      </c>
      <c r="P2055" s="11" t="n">
        <v>0</v>
      </c>
      <c r="Q2055" s="22" t="n">
        <f>M2057/H2055</f>
        <v>0.05875</v>
      </c>
    </row>
    <row r="2056" ht="22.5" customHeight="1">
      <c r="A2056" s="77"/>
      <c r="B2056" s="33"/>
      <c r="C2056" s="12"/>
      <c r="D2056" s="19"/>
      <c r="E2056" s="19"/>
      <c r="F2056" s="19"/>
      <c r="G2056" s="28"/>
      <c r="H2056" s="19"/>
      <c r="I2056" s="19"/>
      <c r="J2056" s="12" t="s">
        <v>120</v>
      </c>
      <c r="K2056" s="14" t="n">
        <v>5703</v>
      </c>
      <c r="L2056" s="14" t="n">
        <v>2144</v>
      </c>
      <c r="M2056" s="14" t="n">
        <v>31</v>
      </c>
      <c r="N2056" s="11" t="n">
        <v>0.001</v>
      </c>
      <c r="O2056" s="11" t="n">
        <v>0.09</v>
      </c>
      <c r="P2056" s="11" t="n">
        <v>2.79</v>
      </c>
      <c r="Q2056" s="25"/>
    </row>
    <row r="2057" ht="22.5" customHeight="1">
      <c r="A2057" s="77"/>
      <c r="B2057" s="33"/>
      <c r="C2057" s="12"/>
      <c r="D2057" s="19"/>
      <c r="E2057" s="19"/>
      <c r="F2057" s="19"/>
      <c r="G2057" s="28"/>
      <c r="H2057" s="19"/>
      <c r="I2057" s="19"/>
      <c r="J2057" s="12" t="s">
        <v>121</v>
      </c>
      <c r="K2057" s="14" t="n">
        <v>13798</v>
      </c>
      <c r="L2057" s="14" t="n">
        <v>4096</v>
      </c>
      <c r="M2057" s="14" t="n">
        <v>47</v>
      </c>
      <c r="N2057" s="11" t="n">
        <v>0.001</v>
      </c>
      <c r="O2057" s="11" t="n">
        <v>0.09</v>
      </c>
      <c r="P2057" s="11" t="n">
        <v>4.23</v>
      </c>
      <c r="Q2057" s="25"/>
    </row>
    <row r="2058" ht="22.5" customHeight="1">
      <c r="A2058" s="77"/>
      <c r="B2058" s="33"/>
      <c r="C2058" s="52" t="n">
        <v>91560709</v>
      </c>
      <c r="D2058" s="12" t="s">
        <v>28</v>
      </c>
      <c r="E2058" s="12" t="s">
        <v>37</v>
      </c>
      <c r="F2058" s="12" t="s">
        <v>15</v>
      </c>
      <c r="G2058" s="23" t="n">
        <v>0.06</v>
      </c>
      <c r="H2058" s="12" t="n">
        <v>500</v>
      </c>
      <c r="I2058" s="20" t="n">
        <f>G2058*H2058*7</f>
        <v>210</v>
      </c>
      <c r="J2058" s="12" t="s">
        <v>119</v>
      </c>
      <c r="K2058" s="14" t="n">
        <v>1251</v>
      </c>
      <c r="L2058" s="14" t="n">
        <v>242</v>
      </c>
      <c r="M2058" s="14" t="n">
        <v>0</v>
      </c>
      <c r="N2058" s="11" t="n">
        <v>0</v>
      </c>
      <c r="O2058" s="11" t="n">
        <v>0</v>
      </c>
      <c r="P2058" s="11" t="n">
        <v>0</v>
      </c>
      <c r="Q2058" s="22" t="n">
        <f>M2060/H2058</f>
        <v>0.998</v>
      </c>
    </row>
    <row r="2059" ht="22.5" customHeight="1">
      <c r="A2059" s="77"/>
      <c r="B2059" s="33"/>
      <c r="C2059" s="12"/>
      <c r="D2059" s="19"/>
      <c r="E2059" s="19"/>
      <c r="F2059" s="19"/>
      <c r="G2059" s="28"/>
      <c r="H2059" s="19"/>
      <c r="I2059" s="19"/>
      <c r="J2059" s="12" t="s">
        <v>120</v>
      </c>
      <c r="K2059" s="14" t="n">
        <v>11441</v>
      </c>
      <c r="L2059" s="14" t="n">
        <v>7570</v>
      </c>
      <c r="M2059" s="14" t="n">
        <v>134</v>
      </c>
      <c r="N2059" s="11" t="n">
        <v>0.001</v>
      </c>
      <c r="O2059" s="11" t="n">
        <v>0.06</v>
      </c>
      <c r="P2059" s="11" t="n">
        <v>8.04</v>
      </c>
      <c r="Q2059" s="25"/>
    </row>
    <row r="2060" ht="22.5" customHeight="1">
      <c r="A2060" s="77"/>
      <c r="B2060" s="33"/>
      <c r="C2060" s="12"/>
      <c r="D2060" s="19"/>
      <c r="E2060" s="19"/>
      <c r="F2060" s="19"/>
      <c r="G2060" s="28"/>
      <c r="H2060" s="19"/>
      <c r="I2060" s="19"/>
      <c r="J2060" s="12" t="s">
        <v>121</v>
      </c>
      <c r="K2060" s="14" t="n">
        <v>117600</v>
      </c>
      <c r="L2060" s="14" t="n">
        <v>74719</v>
      </c>
      <c r="M2060" s="14" t="n">
        <v>499</v>
      </c>
      <c r="N2060" s="11" t="n">
        <v>0</v>
      </c>
      <c r="O2060" s="11" t="n">
        <v>0.06</v>
      </c>
      <c r="P2060" s="11" t="n">
        <v>29.94</v>
      </c>
      <c r="Q2060" s="25"/>
    </row>
    <row r="2061" ht="22.5" customHeight="1">
      <c r="A2061" s="77"/>
      <c r="B2061" s="33"/>
      <c r="C2061" s="52" t="n">
        <v>12064281</v>
      </c>
      <c r="D2061" s="12" t="s">
        <v>16</v>
      </c>
      <c r="E2061" s="12" t="s">
        <v>18</v>
      </c>
      <c r="F2061" s="12" t="s">
        <v>15</v>
      </c>
      <c r="G2061" s="23" t="n">
        <v>0.7</v>
      </c>
      <c r="H2061" s="12" t="n">
        <v>100</v>
      </c>
      <c r="I2061" s="20" t="n">
        <f>G2061*H2061*7</f>
        <v>490</v>
      </c>
      <c r="J2061" s="12" t="s">
        <v>119</v>
      </c>
      <c r="K2061" s="14" t="s">
        <v>136</v>
      </c>
      <c r="L2061" s="14"/>
      <c r="M2061" s="14"/>
      <c r="N2061" s="11"/>
      <c r="O2061" s="11"/>
      <c r="P2061" s="11"/>
      <c r="Q2061" s="22" t="n">
        <f>M2063/H2061</f>
        <v>0</v>
      </c>
    </row>
    <row r="2062" ht="22.5" customHeight="1">
      <c r="A2062" s="77"/>
      <c r="B2062" s="33"/>
      <c r="C2062" s="12"/>
      <c r="D2062" s="19"/>
      <c r="E2062" s="19"/>
      <c r="F2062" s="19"/>
      <c r="G2062" s="28"/>
      <c r="H2062" s="19"/>
      <c r="I2062" s="19"/>
      <c r="J2062" s="12" t="s">
        <v>120</v>
      </c>
      <c r="K2062" s="14" t="s">
        <v>136</v>
      </c>
      <c r="L2062" s="14"/>
      <c r="M2062" s="14"/>
      <c r="N2062" s="11"/>
      <c r="O2062" s="11"/>
      <c r="P2062" s="11"/>
      <c r="Q2062" s="25"/>
    </row>
    <row r="2063" ht="22.5" customHeight="1">
      <c r="A2063" s="77"/>
      <c r="B2063" s="33"/>
      <c r="C2063" s="12"/>
      <c r="D2063" s="19"/>
      <c r="E2063" s="19"/>
      <c r="F2063" s="19"/>
      <c r="G2063" s="28"/>
      <c r="H2063" s="19"/>
      <c r="I2063" s="19"/>
      <c r="J2063" s="12" t="s">
        <v>121</v>
      </c>
      <c r="K2063" s="14" t="n">
        <v>2012</v>
      </c>
      <c r="L2063" s="14" t="n">
        <v>2</v>
      </c>
      <c r="M2063" s="14" t="n">
        <v>0</v>
      </c>
      <c r="N2063" s="11" t="n">
        <v>0</v>
      </c>
      <c r="O2063" s="11" t="n">
        <v>0</v>
      </c>
      <c r="P2063" s="11" t="n">
        <v>0</v>
      </c>
      <c r="Q2063" s="25"/>
    </row>
    <row r="2064" ht="22.5" customHeight="1">
      <c r="A2064" s="77"/>
      <c r="B2064" s="50" t="s">
        <v>122</v>
      </c>
      <c r="C2064" s="12" t="n">
        <v>6061077</v>
      </c>
      <c r="D2064" s="12" t="s">
        <v>38</v>
      </c>
      <c r="E2064" s="12" t="s">
        <v>14</v>
      </c>
      <c r="F2064" s="12" t="s">
        <v>15</v>
      </c>
      <c r="G2064" s="23" t="n">
        <v>2</v>
      </c>
      <c r="H2064" s="12" t="n">
        <v>20</v>
      </c>
      <c r="I2064" s="20" t="n">
        <f>G2064*H2064*7</f>
        <v>280</v>
      </c>
      <c r="J2064" s="12" t="s">
        <v>119</v>
      </c>
      <c r="K2064" s="16" t="n">
        <v>125</v>
      </c>
      <c r="L2064" s="14" t="n">
        <v>0</v>
      </c>
      <c r="M2064" s="14" t="n">
        <v>0</v>
      </c>
      <c r="N2064" s="11" t="n">
        <v>0</v>
      </c>
      <c r="O2064" s="11" t="n">
        <v>0</v>
      </c>
      <c r="P2064" s="11" t="n">
        <v>0</v>
      </c>
      <c r="Q2064" s="22" t="n">
        <f>M2066/H2064</f>
        <v>0.1</v>
      </c>
    </row>
    <row r="2065" ht="22.5" customHeight="1">
      <c r="A2065" s="77"/>
      <c r="B2065" s="19"/>
      <c r="C2065" s="12"/>
      <c r="D2065" s="19"/>
      <c r="E2065" s="19"/>
      <c r="F2065" s="19"/>
      <c r="G2065" s="28"/>
      <c r="H2065" s="19"/>
      <c r="I2065" s="19"/>
      <c r="J2065" s="12" t="s">
        <v>120</v>
      </c>
      <c r="K2065" s="16" t="n">
        <v>14065</v>
      </c>
      <c r="L2065" s="14" t="n">
        <v>103</v>
      </c>
      <c r="M2065" s="14" t="n">
        <v>1</v>
      </c>
      <c r="N2065" s="11" t="n">
        <v>0.002</v>
      </c>
      <c r="O2065" s="11" t="n">
        <v>0.176</v>
      </c>
      <c r="P2065" s="11" t="n">
        <v>0.176</v>
      </c>
      <c r="Q2065" s="25"/>
    </row>
    <row r="2066" ht="22.5" customHeight="1">
      <c r="A2066" s="77"/>
      <c r="B2066" s="19"/>
      <c r="C2066" s="12"/>
      <c r="D2066" s="19"/>
      <c r="E2066" s="19"/>
      <c r="F2066" s="19"/>
      <c r="G2066" s="28"/>
      <c r="H2066" s="19"/>
      <c r="I2066" s="19"/>
      <c r="J2066" s="12" t="s">
        <v>121</v>
      </c>
      <c r="K2066" s="16" t="n">
        <v>44081</v>
      </c>
      <c r="L2066" s="14" t="n">
        <v>188</v>
      </c>
      <c r="M2066" s="14" t="n">
        <v>2</v>
      </c>
      <c r="N2066" s="11" t="n">
        <v>0.004</v>
      </c>
      <c r="O2066" s="11" t="n">
        <v>0.343</v>
      </c>
      <c r="P2066" s="11" t="n">
        <v>0.686</v>
      </c>
      <c r="Q2066" s="25"/>
    </row>
    <row r="2067" ht="22.5" customHeight="1">
      <c r="A2067" s="77"/>
      <c r="B2067" s="19"/>
      <c r="C2067" s="12" t="n">
        <v>6607117</v>
      </c>
      <c r="D2067" s="12" t="s">
        <v>38</v>
      </c>
      <c r="E2067" s="12" t="s">
        <v>14</v>
      </c>
      <c r="F2067" s="12" t="s">
        <v>15</v>
      </c>
      <c r="G2067" s="23" t="n">
        <v>2</v>
      </c>
      <c r="H2067" s="12" t="n">
        <v>300</v>
      </c>
      <c r="I2067" s="20" t="n">
        <f>G2067*H2067*7</f>
        <v>4200</v>
      </c>
      <c r="J2067" s="12" t="s">
        <v>119</v>
      </c>
      <c r="K2067" s="16" t="n">
        <v>424</v>
      </c>
      <c r="L2067" s="14" t="n">
        <v>48</v>
      </c>
      <c r="M2067" s="14" t="n">
        <v>2</v>
      </c>
      <c r="N2067" s="11" t="n">
        <v>0.007</v>
      </c>
      <c r="O2067" s="11" t="n">
        <v>0.176</v>
      </c>
      <c r="P2067" s="11" t="n">
        <v>0.352</v>
      </c>
      <c r="Q2067" s="22" t="n">
        <f>M2069/H2067</f>
        <v>0.696666666666667</v>
      </c>
    </row>
    <row r="2068" ht="22.5" customHeight="1">
      <c r="A2068" s="77"/>
      <c r="B2068" s="19"/>
      <c r="C2068" s="12"/>
      <c r="D2068" s="19"/>
      <c r="E2068" s="19"/>
      <c r="F2068" s="19"/>
      <c r="G2068" s="28"/>
      <c r="H2068" s="19"/>
      <c r="I2068" s="19"/>
      <c r="J2068" s="12" t="s">
        <v>120</v>
      </c>
      <c r="K2068" s="14" t="n">
        <v>10877</v>
      </c>
      <c r="L2068" s="14" t="n">
        <v>963</v>
      </c>
      <c r="M2068" s="14" t="n">
        <v>64</v>
      </c>
      <c r="N2068" s="11" t="n">
        <v>0.046</v>
      </c>
      <c r="O2068" s="11" t="n">
        <v>0.696</v>
      </c>
      <c r="P2068" s="11" t="n">
        <v>44.544</v>
      </c>
      <c r="Q2068" s="25"/>
    </row>
    <row r="2069" ht="22.5" customHeight="1">
      <c r="A2069" s="77"/>
      <c r="B2069" s="19"/>
      <c r="C2069" s="12"/>
      <c r="D2069" s="19"/>
      <c r="E2069" s="19"/>
      <c r="F2069" s="19"/>
      <c r="G2069" s="28"/>
      <c r="H2069" s="19"/>
      <c r="I2069" s="19"/>
      <c r="J2069" s="12" t="s">
        <v>121</v>
      </c>
      <c r="K2069" s="43" t="n">
        <v>30114</v>
      </c>
      <c r="L2069" s="14" t="n">
        <v>2561</v>
      </c>
      <c r="M2069" s="14" t="n">
        <v>209</v>
      </c>
      <c r="N2069" s="11" t="n">
        <v>0.051</v>
      </c>
      <c r="O2069" s="11" t="n">
        <v>0.619</v>
      </c>
      <c r="P2069" s="11" t="n">
        <v>129.364</v>
      </c>
      <c r="Q2069" s="25"/>
    </row>
    <row r="2070" ht="22.5" customHeight="1">
      <c r="A2070" s="77"/>
      <c r="B2070" s="19"/>
      <c r="C2070" s="12" t="n">
        <v>5497580</v>
      </c>
      <c r="D2070" s="12" t="s">
        <v>28</v>
      </c>
      <c r="E2070" s="12" t="s">
        <v>17</v>
      </c>
      <c r="F2070" s="12" t="s">
        <v>15</v>
      </c>
      <c r="G2070" s="23" t="n">
        <v>0.28</v>
      </c>
      <c r="H2070" s="12" t="n">
        <v>1300</v>
      </c>
      <c r="I2070" s="20" t="n">
        <f>G2070*H2070*7</f>
        <v>2548</v>
      </c>
      <c r="J2070" s="12" t="s">
        <v>119</v>
      </c>
      <c r="K2070" s="16" t="n">
        <v>749</v>
      </c>
      <c r="L2070" s="14" t="n">
        <v>215</v>
      </c>
      <c r="M2070" s="14" t="n">
        <v>9</v>
      </c>
      <c r="N2070" s="11" t="n">
        <v>0.011</v>
      </c>
      <c r="O2070" s="11" t="n">
        <v>0.265</v>
      </c>
      <c r="P2070" s="11" t="n">
        <v>2.388</v>
      </c>
      <c r="Q2070" s="22" t="n">
        <f>M2072/H2070</f>
        <v>1.04307692307692</v>
      </c>
    </row>
    <row r="2071" ht="22.5" customHeight="1">
      <c r="A2071" s="77"/>
      <c r="B2071" s="19"/>
      <c r="C2071" s="12"/>
      <c r="D2071" s="19"/>
      <c r="E2071" s="19"/>
      <c r="F2071" s="19"/>
      <c r="G2071" s="28"/>
      <c r="H2071" s="19"/>
      <c r="I2071" s="19"/>
      <c r="J2071" s="12" t="s">
        <v>120</v>
      </c>
      <c r="K2071" s="16" t="n">
        <v>114853</v>
      </c>
      <c r="L2071" s="14" t="n">
        <v>30479</v>
      </c>
      <c r="M2071" s="14" t="n">
        <v>732</v>
      </c>
      <c r="N2071" s="11" t="n">
        <v>0.006</v>
      </c>
      <c r="O2071" s="11" t="n">
        <v>0.251</v>
      </c>
      <c r="P2071" s="11" t="n">
        <v>183.587</v>
      </c>
      <c r="Q2071" s="25"/>
    </row>
    <row r="2072" ht="22.5" customHeight="1">
      <c r="A2072" s="77"/>
      <c r="B2072" s="19"/>
      <c r="C2072" s="12"/>
      <c r="D2072" s="19"/>
      <c r="E2072" s="19"/>
      <c r="F2072" s="19"/>
      <c r="G2072" s="28"/>
      <c r="H2072" s="19"/>
      <c r="I2072" s="19"/>
      <c r="J2072" s="12" t="s">
        <v>121</v>
      </c>
      <c r="K2072" s="16" t="n">
        <v>293987</v>
      </c>
      <c r="L2072" s="14" t="n">
        <v>80170</v>
      </c>
      <c r="M2072" s="14" t="n">
        <v>1356</v>
      </c>
      <c r="N2072" s="11" t="n">
        <v>0.004</v>
      </c>
      <c r="O2072" s="11" t="n">
        <v>0.251</v>
      </c>
      <c r="P2072" s="11" t="n">
        <v>340.771</v>
      </c>
      <c r="Q2072" s="25"/>
    </row>
    <row r="2073" ht="22.5" customHeight="1">
      <c r="A2073" s="77"/>
      <c r="B2073" s="19"/>
      <c r="C2073" s="12" t="n">
        <v>91407542</v>
      </c>
      <c r="D2073" s="12" t="s">
        <v>28</v>
      </c>
      <c r="E2073" s="12" t="s">
        <v>39</v>
      </c>
      <c r="F2073" s="12" t="s">
        <v>15</v>
      </c>
      <c r="G2073" s="23" t="n">
        <v>0.02</v>
      </c>
      <c r="H2073" s="12" t="n">
        <v>500</v>
      </c>
      <c r="I2073" s="20" t="n">
        <f>G2073*H2073*7</f>
        <v>70</v>
      </c>
      <c r="J2073" s="12" t="s">
        <v>119</v>
      </c>
      <c r="K2073" s="16" t="n">
        <v>756</v>
      </c>
      <c r="L2073" s="14" t="n">
        <v>102</v>
      </c>
      <c r="M2073" s="14" t="n">
        <v>3</v>
      </c>
      <c r="N2073" s="11" t="n">
        <v>0.001</v>
      </c>
      <c r="O2073" s="11" t="n">
        <v>0.02</v>
      </c>
      <c r="P2073" s="11" t="n">
        <v>0.06</v>
      </c>
      <c r="Q2073" s="22" t="n">
        <f>M2075/H2073</f>
        <v>1.198</v>
      </c>
    </row>
    <row r="2074" ht="22.5" customHeight="1">
      <c r="A2074" s="77"/>
      <c r="B2074" s="19"/>
      <c r="C2074" s="12"/>
      <c r="D2074" s="19"/>
      <c r="E2074" s="19"/>
      <c r="F2074" s="19"/>
      <c r="G2074" s="28"/>
      <c r="H2074" s="19"/>
      <c r="I2074" s="19"/>
      <c r="J2074" s="12" t="s">
        <v>120</v>
      </c>
      <c r="K2074" s="16" t="n">
        <v>60223</v>
      </c>
      <c r="L2074" s="14" t="n">
        <v>19175</v>
      </c>
      <c r="M2074" s="14" t="n">
        <v>450</v>
      </c>
      <c r="N2074" s="11" t="n">
        <v>0</v>
      </c>
      <c r="O2074" s="11" t="n">
        <v>0.02</v>
      </c>
      <c r="P2074" s="11" t="n">
        <v>9.17</v>
      </c>
      <c r="Q2074" s="25"/>
    </row>
    <row r="2075" ht="22.5" customHeight="1">
      <c r="A2075" s="77"/>
      <c r="B2075" s="19"/>
      <c r="C2075" s="12"/>
      <c r="D2075" s="19"/>
      <c r="E2075" s="19"/>
      <c r="F2075" s="19"/>
      <c r="G2075" s="28"/>
      <c r="H2075" s="19"/>
      <c r="I2075" s="19"/>
      <c r="J2075" s="12" t="s">
        <v>121</v>
      </c>
      <c r="K2075" s="16" t="n">
        <v>160042</v>
      </c>
      <c r="L2075" s="14" t="n">
        <v>40963</v>
      </c>
      <c r="M2075" s="14" t="n">
        <v>599</v>
      </c>
      <c r="N2075" s="11" t="n">
        <v>0</v>
      </c>
      <c r="O2075" s="11" t="n">
        <v>0.02</v>
      </c>
      <c r="P2075" s="11" t="n">
        <v>12.164</v>
      </c>
      <c r="Q2075" s="25"/>
    </row>
    <row r="2076" ht="22.5" customHeight="1">
      <c r="A2076" s="77"/>
      <c r="B2076" s="19"/>
      <c r="C2076" s="12" t="n">
        <v>8998645</v>
      </c>
      <c r="D2076" s="12" t="s">
        <v>28</v>
      </c>
      <c r="E2076" s="12" t="s">
        <v>17</v>
      </c>
      <c r="F2076" s="12" t="s">
        <v>15</v>
      </c>
      <c r="G2076" s="23" t="n">
        <v>0.28</v>
      </c>
      <c r="H2076" s="12" t="n">
        <v>200</v>
      </c>
      <c r="I2076" s="20" t="n">
        <f>G2076*H2076*7</f>
        <v>392</v>
      </c>
      <c r="J2076" s="12" t="s">
        <v>119</v>
      </c>
      <c r="K2076" s="16" t="n">
        <v>3412</v>
      </c>
      <c r="L2076" s="14" t="n">
        <v>23</v>
      </c>
      <c r="M2076" s="14" t="n">
        <v>0</v>
      </c>
      <c r="N2076" s="11" t="n">
        <v>0</v>
      </c>
      <c r="O2076" s="11" t="n">
        <v>0</v>
      </c>
      <c r="P2076" s="11" t="n">
        <v>0</v>
      </c>
      <c r="Q2076" s="22" t="n">
        <f>M2078/H2076</f>
        <v>0.065</v>
      </c>
    </row>
    <row r="2077" ht="22.5" customHeight="1">
      <c r="A2077" s="77"/>
      <c r="B2077" s="19"/>
      <c r="C2077" s="12"/>
      <c r="D2077" s="19"/>
      <c r="E2077" s="19"/>
      <c r="F2077" s="19"/>
      <c r="G2077" s="28"/>
      <c r="H2077" s="19"/>
      <c r="I2077" s="19"/>
      <c r="J2077" s="12" t="s">
        <v>120</v>
      </c>
      <c r="K2077" s="16" t="n">
        <v>30599</v>
      </c>
      <c r="L2077" s="14" t="n">
        <v>271</v>
      </c>
      <c r="M2077" s="14" t="n">
        <v>1</v>
      </c>
      <c r="N2077" s="11" t="n">
        <v>0.002</v>
      </c>
      <c r="O2077" s="11" t="n">
        <v>0.572</v>
      </c>
      <c r="P2077" s="11" t="n">
        <v>0.572</v>
      </c>
      <c r="Q2077" s="25"/>
    </row>
    <row r="2078" ht="22.5" customHeight="1">
      <c r="A2078" s="77"/>
      <c r="B2078" s="19"/>
      <c r="C2078" s="12"/>
      <c r="D2078" s="19"/>
      <c r="E2078" s="19"/>
      <c r="F2078" s="19"/>
      <c r="G2078" s="28"/>
      <c r="H2078" s="19"/>
      <c r="I2078" s="19"/>
      <c r="J2078" s="12" t="s">
        <v>121</v>
      </c>
      <c r="K2078" s="16" t="n">
        <v>91240</v>
      </c>
      <c r="L2078" s="14" t="n">
        <v>713</v>
      </c>
      <c r="M2078" s="16" t="n">
        <v>13</v>
      </c>
      <c r="N2078" s="11" t="n">
        <v>0.013</v>
      </c>
      <c r="O2078" s="11" t="n">
        <v>0.72</v>
      </c>
      <c r="P2078" s="11" t="n">
        <v>9.366</v>
      </c>
      <c r="Q2078" s="25"/>
    </row>
    <row r="2079" ht="22.5" customHeight="1">
      <c r="A2079" s="77"/>
      <c r="B2079" s="19"/>
      <c r="C2079" s="12" t="n">
        <v>4383473</v>
      </c>
      <c r="D2079" s="12" t="s">
        <v>38</v>
      </c>
      <c r="E2079" s="12" t="s">
        <v>14</v>
      </c>
      <c r="F2079" s="12" t="s">
        <v>15</v>
      </c>
      <c r="G2079" s="23" t="n">
        <v>0.2</v>
      </c>
      <c r="H2079" s="12" t="n">
        <v>150</v>
      </c>
      <c r="I2079" s="20" t="n">
        <f>G2079*H2079*7</f>
        <v>210</v>
      </c>
      <c r="J2079" s="12" t="s">
        <v>119</v>
      </c>
      <c r="K2079" s="16" t="n">
        <v>57</v>
      </c>
      <c r="L2079" s="14" t="n">
        <v>7</v>
      </c>
      <c r="M2079" s="14" t="n">
        <v>0</v>
      </c>
      <c r="N2079" s="11" t="n">
        <v>0</v>
      </c>
      <c r="O2079" s="11" t="n">
        <v>0</v>
      </c>
      <c r="P2079" s="11" t="n">
        <v>0</v>
      </c>
      <c r="Q2079" s="22" t="n">
        <f>M2081/H2079</f>
        <v>1</v>
      </c>
    </row>
    <row r="2080" ht="22.5" customHeight="1">
      <c r="A2080" s="77"/>
      <c r="B2080" s="19"/>
      <c r="C2080" s="12"/>
      <c r="D2080" s="19"/>
      <c r="E2080" s="19"/>
      <c r="F2080" s="19"/>
      <c r="G2080" s="28"/>
      <c r="H2080" s="19"/>
      <c r="I2080" s="19"/>
      <c r="J2080" s="12" t="s">
        <v>120</v>
      </c>
      <c r="K2080" s="16" t="n">
        <v>18823</v>
      </c>
      <c r="L2080" s="14" t="n">
        <v>2159</v>
      </c>
      <c r="M2080" s="14" t="n">
        <v>65</v>
      </c>
      <c r="N2080" s="11" t="n">
        <v>0.006</v>
      </c>
      <c r="O2080" s="11" t="n">
        <v>0.198</v>
      </c>
      <c r="P2080" s="11" t="n">
        <v>12.852</v>
      </c>
      <c r="Q2080" s="25"/>
    </row>
    <row r="2081" ht="22.5" customHeight="1">
      <c r="A2081" s="77"/>
      <c r="B2081" s="19"/>
      <c r="C2081" s="12"/>
      <c r="D2081" s="19"/>
      <c r="E2081" s="19"/>
      <c r="F2081" s="19"/>
      <c r="G2081" s="28"/>
      <c r="H2081" s="19"/>
      <c r="I2081" s="19"/>
      <c r="J2081" s="12" t="s">
        <v>121</v>
      </c>
      <c r="K2081" s="16" t="n">
        <v>52803</v>
      </c>
      <c r="L2081" s="14" t="n">
        <v>7418</v>
      </c>
      <c r="M2081" s="14" t="n">
        <v>150</v>
      </c>
      <c r="N2081" s="11" t="n">
        <v>0.004</v>
      </c>
      <c r="O2081" s="11" t="n">
        <v>0.198</v>
      </c>
      <c r="P2081" s="11" t="n">
        <v>29.628</v>
      </c>
      <c r="Q2081" s="25"/>
    </row>
    <row r="2082" ht="22.5" customHeight="1">
      <c r="A2082" s="77"/>
      <c r="B2082" s="19"/>
      <c r="C2082" s="12" t="n">
        <v>8094753</v>
      </c>
      <c r="D2082" s="12" t="s">
        <v>38</v>
      </c>
      <c r="E2082" s="12" t="s">
        <v>14</v>
      </c>
      <c r="F2082" s="12" t="s">
        <v>26</v>
      </c>
      <c r="G2082" s="23" t="n">
        <v>0.3</v>
      </c>
      <c r="H2082" s="12" t="n">
        <v>400</v>
      </c>
      <c r="I2082" s="20" t="n">
        <f>G2082*H2082*7</f>
        <v>840</v>
      </c>
      <c r="J2082" s="12" t="s">
        <v>119</v>
      </c>
      <c r="K2082" s="16" t="n">
        <v>57563</v>
      </c>
      <c r="L2082" s="14" t="n">
        <v>312</v>
      </c>
      <c r="M2082" s="14" t="n">
        <v>8</v>
      </c>
      <c r="N2082" s="11" t="n">
        <v>0.01</v>
      </c>
      <c r="O2082" s="11" t="n">
        <v>0.46</v>
      </c>
      <c r="P2082" s="11" t="n">
        <v>3.66</v>
      </c>
      <c r="Q2082" s="22" t="n">
        <f>M2084/H2082</f>
        <v>0.9525</v>
      </c>
    </row>
    <row r="2083" ht="22.5" customHeight="1">
      <c r="A2083" s="77"/>
      <c r="B2083" s="19"/>
      <c r="C2083" s="12"/>
      <c r="D2083" s="19"/>
      <c r="E2083" s="19"/>
      <c r="F2083" s="19"/>
      <c r="G2083" s="28"/>
      <c r="H2083" s="19"/>
      <c r="I2083" s="19"/>
      <c r="J2083" s="12" t="s">
        <v>120</v>
      </c>
      <c r="K2083" s="16" t="n">
        <v>2138252</v>
      </c>
      <c r="L2083" s="14" t="n">
        <v>5573</v>
      </c>
      <c r="M2083" s="14" t="n">
        <v>153</v>
      </c>
      <c r="N2083" s="11" t="n">
        <v>0.01</v>
      </c>
      <c r="O2083" s="11" t="n">
        <v>0.4</v>
      </c>
      <c r="P2083" s="11" t="n">
        <v>60.57</v>
      </c>
      <c r="Q2083" s="25"/>
    </row>
    <row r="2084" ht="22.5" customHeight="1">
      <c r="A2084" s="77"/>
      <c r="B2084" s="19"/>
      <c r="C2084" s="12"/>
      <c r="D2084" s="19"/>
      <c r="E2084" s="19"/>
      <c r="F2084" s="19"/>
      <c r="G2084" s="28"/>
      <c r="H2084" s="19"/>
      <c r="I2084" s="19"/>
      <c r="J2084" s="12" t="s">
        <v>121</v>
      </c>
      <c r="K2084" s="16" t="n">
        <v>4441930</v>
      </c>
      <c r="L2084" s="14" t="n">
        <v>12841</v>
      </c>
      <c r="M2084" s="14" t="n">
        <v>381</v>
      </c>
      <c r="N2084" s="11" t="n">
        <v>0.01</v>
      </c>
      <c r="O2084" s="11" t="n">
        <v>0.45</v>
      </c>
      <c r="P2084" s="11" t="n">
        <v>172.86</v>
      </c>
      <c r="Q2084" s="25"/>
    </row>
    <row r="2085" ht="22.5" customHeight="1">
      <c r="A2085" s="77"/>
      <c r="B2085" s="19"/>
      <c r="C2085" s="12" t="n">
        <v>9415350</v>
      </c>
      <c r="D2085" s="12" t="s">
        <v>40</v>
      </c>
      <c r="E2085" s="12" t="s">
        <v>14</v>
      </c>
      <c r="F2085" s="12" t="s">
        <v>26</v>
      </c>
      <c r="G2085" s="23" t="n">
        <v>0.15</v>
      </c>
      <c r="H2085" s="12" t="n">
        <v>50</v>
      </c>
      <c r="I2085" s="20" t="n">
        <f>G2085*H2085*7</f>
        <v>52.5</v>
      </c>
      <c r="J2085" s="12" t="s">
        <v>119</v>
      </c>
      <c r="K2085" s="16" t="n">
        <v>1025</v>
      </c>
      <c r="L2085" s="14" t="n">
        <v>15</v>
      </c>
      <c r="M2085" s="14" t="n">
        <v>0</v>
      </c>
      <c r="N2085" s="11" t="n">
        <v>0.02</v>
      </c>
      <c r="O2085" s="11" t="n">
        <v>0</v>
      </c>
      <c r="P2085" s="11" t="n">
        <v>0.23</v>
      </c>
      <c r="Q2085" s="22" t="n">
        <f>M2087/H2085</f>
        <v>0.84</v>
      </c>
    </row>
    <row r="2086" ht="22.5" customHeight="1">
      <c r="A2086" s="77"/>
      <c r="B2086" s="19"/>
      <c r="C2086" s="12"/>
      <c r="D2086" s="19"/>
      <c r="E2086" s="19"/>
      <c r="F2086" s="19"/>
      <c r="G2086" s="28"/>
      <c r="H2086" s="19"/>
      <c r="I2086" s="19"/>
      <c r="J2086" s="12" t="s">
        <v>120</v>
      </c>
      <c r="K2086" s="16" t="n">
        <v>8626</v>
      </c>
      <c r="L2086" s="14" t="n">
        <v>146</v>
      </c>
      <c r="M2086" s="14" t="n">
        <v>19</v>
      </c>
      <c r="N2086" s="11" t="n">
        <v>0.02</v>
      </c>
      <c r="O2086" s="11" t="n">
        <v>0.14</v>
      </c>
      <c r="P2086" s="11" t="n">
        <v>2.62</v>
      </c>
      <c r="Q2086" s="25"/>
    </row>
    <row r="2087" ht="22.5" customHeight="1">
      <c r="A2087" s="77"/>
      <c r="B2087" s="19"/>
      <c r="C2087" s="12"/>
      <c r="D2087" s="19"/>
      <c r="E2087" s="19"/>
      <c r="F2087" s="19"/>
      <c r="G2087" s="28"/>
      <c r="H2087" s="19"/>
      <c r="I2087" s="19"/>
      <c r="J2087" s="12" t="s">
        <v>121</v>
      </c>
      <c r="K2087" s="16" t="n">
        <v>42420</v>
      </c>
      <c r="L2087" s="14" t="n">
        <v>571</v>
      </c>
      <c r="M2087" s="14" t="n">
        <v>42</v>
      </c>
      <c r="N2087" s="11" t="n">
        <v>0.02</v>
      </c>
      <c r="O2087" s="11" t="n">
        <v>0.21</v>
      </c>
      <c r="P2087" s="11" t="n">
        <v>8.86</v>
      </c>
      <c r="Q2087" s="25"/>
    </row>
    <row r="2088" ht="22.5" customHeight="1">
      <c r="A2088" s="77"/>
      <c r="B2088" s="19"/>
      <c r="C2088" s="12" t="n">
        <v>2783561</v>
      </c>
      <c r="D2088" s="12" t="s">
        <v>41</v>
      </c>
      <c r="E2088" s="12" t="s">
        <v>14</v>
      </c>
      <c r="F2088" s="12" t="s">
        <v>15</v>
      </c>
      <c r="G2088" s="23" t="n">
        <v>0.1</v>
      </c>
      <c r="H2088" s="12" t="n">
        <v>500</v>
      </c>
      <c r="I2088" s="20" t="n">
        <f>G2088*H2088*7</f>
        <v>350</v>
      </c>
      <c r="J2088" s="12" t="s">
        <v>119</v>
      </c>
      <c r="K2088" s="16" t="n">
        <v>35</v>
      </c>
      <c r="L2088" s="14" t="n">
        <v>2</v>
      </c>
      <c r="M2088" s="14" t="n">
        <v>0</v>
      </c>
      <c r="N2088" s="11" t="n">
        <v>0</v>
      </c>
      <c r="O2088" s="11" t="n">
        <v>0</v>
      </c>
      <c r="P2088" s="11" t="n">
        <v>0</v>
      </c>
      <c r="Q2088" s="22" t="n">
        <f>M2090/H2088</f>
        <v>0.786</v>
      </c>
    </row>
    <row r="2089" ht="22.5" customHeight="1">
      <c r="A2089" s="77"/>
      <c r="B2089" s="19"/>
      <c r="C2089" s="12"/>
      <c r="D2089" s="19"/>
      <c r="E2089" s="19"/>
      <c r="F2089" s="19"/>
      <c r="G2089" s="28"/>
      <c r="H2089" s="19"/>
      <c r="I2089" s="19"/>
      <c r="J2089" s="12" t="s">
        <v>120</v>
      </c>
      <c r="K2089" s="16" t="n">
        <v>13142</v>
      </c>
      <c r="L2089" s="14" t="n">
        <v>2959</v>
      </c>
      <c r="M2089" s="16" t="n">
        <v>102</v>
      </c>
      <c r="N2089" s="11" t="n">
        <v>0.003</v>
      </c>
      <c r="O2089" s="11" t="n">
        <v>0.101</v>
      </c>
      <c r="P2089" s="11" t="n">
        <v>10.295</v>
      </c>
      <c r="Q2089" s="25"/>
    </row>
    <row r="2090" ht="22.5" customHeight="1">
      <c r="A2090" s="77"/>
      <c r="B2090" s="19"/>
      <c r="C2090" s="12"/>
      <c r="D2090" s="19"/>
      <c r="E2090" s="19"/>
      <c r="F2090" s="19"/>
      <c r="G2090" s="28"/>
      <c r="H2090" s="19"/>
      <c r="I2090" s="19"/>
      <c r="J2090" s="12" t="s">
        <v>121</v>
      </c>
      <c r="K2090" s="16" t="n">
        <v>41042</v>
      </c>
      <c r="L2090" s="14" t="n">
        <v>8073</v>
      </c>
      <c r="M2090" s="16" t="n">
        <v>393</v>
      </c>
      <c r="N2090" s="11" t="n">
        <v>0.005</v>
      </c>
      <c r="O2090" s="11" t="n">
        <v>0.103</v>
      </c>
      <c r="P2090" s="11" t="n">
        <v>40.375</v>
      </c>
      <c r="Q2090" s="25"/>
    </row>
    <row r="2091" ht="22.5" customHeight="1">
      <c r="A2091" s="77"/>
      <c r="B2091" s="19"/>
      <c r="C2091" s="12" t="n">
        <v>10599157</v>
      </c>
      <c r="D2091" s="12" t="s">
        <v>42</v>
      </c>
      <c r="E2091" s="12" t="s">
        <v>14</v>
      </c>
      <c r="F2091" s="12" t="s">
        <v>15</v>
      </c>
      <c r="G2091" s="23" t="n">
        <v>0.3</v>
      </c>
      <c r="H2091" s="12" t="n">
        <v>150</v>
      </c>
      <c r="I2091" s="20" t="n">
        <f>G2091*H2091*7</f>
        <v>315</v>
      </c>
      <c r="J2091" s="12" t="s">
        <v>119</v>
      </c>
      <c r="K2091" s="16" t="n">
        <v>31</v>
      </c>
      <c r="L2091" s="14" t="n">
        <v>4</v>
      </c>
      <c r="M2091" s="14" t="n">
        <v>0</v>
      </c>
      <c r="N2091" s="11" t="n">
        <v>0</v>
      </c>
      <c r="O2091" s="11" t="n">
        <v>0</v>
      </c>
      <c r="P2091" s="11" t="n">
        <v>0</v>
      </c>
      <c r="Q2091" s="22" t="n">
        <f>M2093/H2091</f>
        <v>0.686666666666667</v>
      </c>
    </row>
    <row r="2092" ht="22.5" customHeight="1">
      <c r="A2092" s="77"/>
      <c r="B2092" s="19"/>
      <c r="C2092" s="12"/>
      <c r="D2092" s="19"/>
      <c r="E2092" s="19"/>
      <c r="F2092" s="19"/>
      <c r="G2092" s="28"/>
      <c r="H2092" s="19"/>
      <c r="I2092" s="19"/>
      <c r="J2092" s="12" t="s">
        <v>120</v>
      </c>
      <c r="K2092" s="16" t="n">
        <v>8927</v>
      </c>
      <c r="L2092" s="14" t="n">
        <v>2420</v>
      </c>
      <c r="M2092" s="16" t="n">
        <v>53</v>
      </c>
      <c r="N2092" s="11" t="n">
        <v>0.007</v>
      </c>
      <c r="O2092" s="11" t="n">
        <v>0.315</v>
      </c>
      <c r="P2092" s="11" t="n">
        <v>16.7</v>
      </c>
      <c r="Q2092" s="25"/>
    </row>
    <row r="2093" ht="22.5" customHeight="1">
      <c r="A2093" s="77"/>
      <c r="B2093" s="19"/>
      <c r="C2093" s="12"/>
      <c r="D2093" s="19"/>
      <c r="E2093" s="19"/>
      <c r="F2093" s="19"/>
      <c r="G2093" s="28"/>
      <c r="H2093" s="19"/>
      <c r="I2093" s="19"/>
      <c r="J2093" s="12" t="s">
        <v>121</v>
      </c>
      <c r="K2093" s="16" t="n">
        <v>17241</v>
      </c>
      <c r="L2093" s="14" t="n">
        <v>4623</v>
      </c>
      <c r="M2093" s="16" t="n">
        <v>103</v>
      </c>
      <c r="N2093" s="11" t="n">
        <v>0.007</v>
      </c>
      <c r="O2093" s="11" t="n">
        <v>0.314</v>
      </c>
      <c r="P2093" s="11" t="n">
        <v>32.3</v>
      </c>
      <c r="Q2093" s="25"/>
    </row>
    <row r="2094" ht="22.5" customHeight="1">
      <c r="A2094" s="77"/>
      <c r="B2094" s="19"/>
      <c r="C2094" s="12" t="n">
        <v>10599681</v>
      </c>
      <c r="D2094" s="12" t="s">
        <v>43</v>
      </c>
      <c r="E2094" s="12" t="s">
        <v>14</v>
      </c>
      <c r="F2094" s="12" t="s">
        <v>15</v>
      </c>
      <c r="G2094" s="23" t="n">
        <v>0.13</v>
      </c>
      <c r="H2094" s="12" t="n">
        <v>400</v>
      </c>
      <c r="I2094" s="20" t="n">
        <f>G2094*H2094*7</f>
        <v>364</v>
      </c>
      <c r="J2094" s="12" t="s">
        <v>119</v>
      </c>
      <c r="K2094" s="14" t="n">
        <v>160</v>
      </c>
      <c r="L2094" s="14" t="n">
        <v>27</v>
      </c>
      <c r="M2094" s="14" t="n">
        <v>3</v>
      </c>
      <c r="N2094" s="11" t="n">
        <v>0.014</v>
      </c>
      <c r="O2094" s="11" t="n">
        <v>0.13</v>
      </c>
      <c r="P2094" s="11" t="n">
        <v>0.39</v>
      </c>
      <c r="Q2094" s="22" t="n">
        <f>M2096/H2094</f>
        <v>0.6975</v>
      </c>
    </row>
    <row r="2095" ht="22.5" customHeight="1">
      <c r="A2095" s="77"/>
      <c r="B2095" s="19"/>
      <c r="C2095" s="12"/>
      <c r="D2095" s="19"/>
      <c r="E2095" s="19"/>
      <c r="F2095" s="19"/>
      <c r="G2095" s="28"/>
      <c r="H2095" s="19"/>
      <c r="I2095" s="19"/>
      <c r="J2095" s="12" t="s">
        <v>120</v>
      </c>
      <c r="K2095" s="16" t="n">
        <v>7218</v>
      </c>
      <c r="L2095" s="14" t="n">
        <v>2152</v>
      </c>
      <c r="M2095" s="16" t="n">
        <v>74</v>
      </c>
      <c r="N2095" s="11" t="n">
        <v>0.004</v>
      </c>
      <c r="O2095" s="11" t="n">
        <v>0.13</v>
      </c>
      <c r="P2095" s="11" t="n">
        <v>9.62</v>
      </c>
      <c r="Q2095" s="25"/>
    </row>
    <row r="2096" ht="22.5" customHeight="1">
      <c r="A2096" s="77"/>
      <c r="B2096" s="19"/>
      <c r="C2096" s="12"/>
      <c r="D2096" s="19"/>
      <c r="E2096" s="19"/>
      <c r="F2096" s="19"/>
      <c r="G2096" s="28"/>
      <c r="H2096" s="19"/>
      <c r="I2096" s="19"/>
      <c r="J2096" s="12" t="s">
        <v>121</v>
      </c>
      <c r="K2096" s="16" t="n">
        <v>24674</v>
      </c>
      <c r="L2096" s="14" t="n">
        <v>7499</v>
      </c>
      <c r="M2096" s="16" t="n">
        <v>279</v>
      </c>
      <c r="N2096" s="11" t="n">
        <v>0.005</v>
      </c>
      <c r="O2096" s="11" t="n">
        <v>0.13</v>
      </c>
      <c r="P2096" s="11" t="n">
        <v>36.27</v>
      </c>
      <c r="Q2096" s="25"/>
    </row>
    <row r="2097" ht="22.5" customHeight="1">
      <c r="A2097" s="77"/>
      <c r="B2097" s="19"/>
      <c r="C2097" s="12" t="n">
        <v>6060965</v>
      </c>
      <c r="D2097" s="12" t="s">
        <v>38</v>
      </c>
      <c r="E2097" s="12" t="s">
        <v>14</v>
      </c>
      <c r="F2097" s="12" t="s">
        <v>15</v>
      </c>
      <c r="G2097" s="98" t="n">
        <v>0.3</v>
      </c>
      <c r="H2097" s="37" t="n">
        <v>100</v>
      </c>
      <c r="I2097" s="39" t="n">
        <f>G2097*H2097*7</f>
        <v>210</v>
      </c>
      <c r="J2097" s="12" t="s">
        <v>119</v>
      </c>
      <c r="K2097" s="14" t="n">
        <v>119</v>
      </c>
      <c r="L2097" s="14" t="n">
        <v>16</v>
      </c>
      <c r="M2097" s="14" t="n">
        <v>0</v>
      </c>
      <c r="N2097" s="11" t="n">
        <v>0</v>
      </c>
      <c r="O2097" s="11" t="n">
        <v>0</v>
      </c>
      <c r="P2097" s="11" t="n">
        <v>0</v>
      </c>
      <c r="Q2097" s="22" t="n">
        <f>M2099/H2097</f>
        <v>0.8</v>
      </c>
    </row>
    <row r="2098" ht="22.5" customHeight="1">
      <c r="A2098" s="77"/>
      <c r="B2098" s="19"/>
      <c r="C2098" s="19"/>
      <c r="D2098" s="19"/>
      <c r="E2098" s="19"/>
      <c r="F2098" s="19"/>
      <c r="G2098" s="44"/>
      <c r="H2098" s="33"/>
      <c r="I2098" s="33"/>
      <c r="J2098" s="12" t="s">
        <v>120</v>
      </c>
      <c r="K2098" s="14" t="n">
        <v>8623</v>
      </c>
      <c r="L2098" s="14" t="n">
        <v>1089</v>
      </c>
      <c r="M2098" s="15" t="n">
        <v>30</v>
      </c>
      <c r="N2098" s="11" t="n">
        <v>0.009</v>
      </c>
      <c r="O2098" s="11" t="n">
        <v>0.316</v>
      </c>
      <c r="P2098" s="11" t="n">
        <v>9.49</v>
      </c>
      <c r="Q2098" s="25"/>
    </row>
    <row r="2099" ht="22.5" customHeight="1">
      <c r="A2099" s="77"/>
      <c r="B2099" s="19"/>
      <c r="C2099" s="19"/>
      <c r="D2099" s="19"/>
      <c r="E2099" s="19"/>
      <c r="F2099" s="19"/>
      <c r="G2099" s="45"/>
      <c r="H2099" s="29"/>
      <c r="I2099" s="29"/>
      <c r="J2099" s="12" t="s">
        <v>121</v>
      </c>
      <c r="K2099" s="14" t="n">
        <v>19402</v>
      </c>
      <c r="L2099" s="14" t="n">
        <v>3087</v>
      </c>
      <c r="M2099" s="15" t="n">
        <v>80</v>
      </c>
      <c r="N2099" s="11" t="n">
        <v>0.008</v>
      </c>
      <c r="O2099" s="11" t="n">
        <v>0.313</v>
      </c>
      <c r="P2099" s="11" t="n">
        <v>25</v>
      </c>
      <c r="Q2099" s="25"/>
    </row>
    <row r="2100" ht="22.5" customHeight="1">
      <c r="A2100" s="77"/>
      <c r="B2100" s="19"/>
      <c r="C2100" s="12" t="n">
        <v>10842514</v>
      </c>
      <c r="D2100" s="12" t="s">
        <v>44</v>
      </c>
      <c r="E2100" s="12" t="s">
        <v>14</v>
      </c>
      <c r="F2100" s="12" t="s">
        <v>26</v>
      </c>
      <c r="G2100" s="98" t="n">
        <v>0.15</v>
      </c>
      <c r="H2100" s="37" t="n">
        <v>100</v>
      </c>
      <c r="I2100" s="39" t="n">
        <f>G2100*H2100*7</f>
        <v>105</v>
      </c>
      <c r="J2100" s="12" t="s">
        <v>119</v>
      </c>
      <c r="K2100" s="14" t="n">
        <v>5</v>
      </c>
      <c r="L2100" s="14" t="n">
        <v>0</v>
      </c>
      <c r="M2100" s="14" t="n">
        <v>0</v>
      </c>
      <c r="N2100" s="11" t="n">
        <v>0</v>
      </c>
      <c r="O2100" s="11" t="n">
        <v>0</v>
      </c>
      <c r="P2100" s="11" t="n">
        <v>0</v>
      </c>
      <c r="Q2100" s="22" t="n">
        <f>M2102/H2100</f>
        <v>0</v>
      </c>
    </row>
    <row r="2101" ht="22.5" customHeight="1">
      <c r="A2101" s="77"/>
      <c r="B2101" s="19"/>
      <c r="C2101" s="19"/>
      <c r="D2101" s="19"/>
      <c r="E2101" s="19"/>
      <c r="F2101" s="19"/>
      <c r="G2101" s="44"/>
      <c r="H2101" s="33"/>
      <c r="I2101" s="33"/>
      <c r="J2101" s="12" t="s">
        <v>120</v>
      </c>
      <c r="K2101" s="14" t="n">
        <v>75</v>
      </c>
      <c r="L2101" s="14" t="n">
        <v>5</v>
      </c>
      <c r="M2101" s="14" t="n">
        <v>0</v>
      </c>
      <c r="N2101" s="11" t="n">
        <v>0</v>
      </c>
      <c r="O2101" s="11" t="n">
        <v>0</v>
      </c>
      <c r="P2101" s="11" t="n">
        <v>0.01</v>
      </c>
      <c r="Q2101" s="25"/>
      <c r="R2101" s="4" t="s">
        <v>123</v>
      </c>
    </row>
    <row r="2102" ht="22.5" customHeight="1">
      <c r="A2102" s="77"/>
      <c r="B2102" s="19"/>
      <c r="C2102" s="19"/>
      <c r="D2102" s="19"/>
      <c r="E2102" s="19"/>
      <c r="F2102" s="19"/>
      <c r="G2102" s="45"/>
      <c r="H2102" s="29"/>
      <c r="I2102" s="29"/>
      <c r="J2102" s="12" t="s">
        <v>121</v>
      </c>
      <c r="K2102" s="14" t="n">
        <v>131</v>
      </c>
      <c r="L2102" s="14" t="n">
        <v>21</v>
      </c>
      <c r="M2102" s="14" t="n">
        <v>0</v>
      </c>
      <c r="N2102" s="11" t="n">
        <v>0</v>
      </c>
      <c r="O2102" s="11" t="n">
        <v>0</v>
      </c>
      <c r="P2102" s="11" t="n">
        <v>0.05</v>
      </c>
      <c r="Q2102" s="25"/>
    </row>
    <row r="2103" ht="22.5" customHeight="1">
      <c r="A2103" s="77"/>
      <c r="B2103" s="19"/>
      <c r="C2103" s="12" t="n">
        <v>10815258</v>
      </c>
      <c r="D2103" s="12" t="s">
        <v>44</v>
      </c>
      <c r="E2103" s="12" t="s">
        <v>14</v>
      </c>
      <c r="F2103" s="12" t="s">
        <v>15</v>
      </c>
      <c r="G2103" s="98" t="n">
        <v>0.15</v>
      </c>
      <c r="H2103" s="37" t="n">
        <v>100</v>
      </c>
      <c r="I2103" s="39" t="n">
        <f>G2103*H2103*7</f>
        <v>105</v>
      </c>
      <c r="J2103" s="12" t="s">
        <v>119</v>
      </c>
      <c r="K2103" s="14" t="n">
        <v>63</v>
      </c>
      <c r="L2103" s="14" t="n">
        <v>1</v>
      </c>
      <c r="M2103" s="14" t="n">
        <v>0</v>
      </c>
      <c r="N2103" s="11" t="n">
        <v>0</v>
      </c>
      <c r="O2103" s="11" t="n">
        <v>0</v>
      </c>
      <c r="P2103" s="11" t="n">
        <v>0</v>
      </c>
      <c r="Q2103" s="22" t="n">
        <f>M2105/H2103</f>
        <v>0.03</v>
      </c>
    </row>
    <row r="2104" ht="22.5" customHeight="1">
      <c r="A2104" s="77"/>
      <c r="B2104" s="19"/>
      <c r="C2104" s="19"/>
      <c r="D2104" s="19"/>
      <c r="E2104" s="19"/>
      <c r="F2104" s="19"/>
      <c r="G2104" s="44"/>
      <c r="H2104" s="33"/>
      <c r="I2104" s="33"/>
      <c r="J2104" s="12" t="s">
        <v>120</v>
      </c>
      <c r="K2104" s="14" t="n">
        <v>3315</v>
      </c>
      <c r="L2104" s="14" t="n">
        <v>40</v>
      </c>
      <c r="M2104" s="14" t="n">
        <v>0</v>
      </c>
      <c r="N2104" s="11" t="n">
        <v>0</v>
      </c>
      <c r="O2104" s="11" t="n">
        <v>0</v>
      </c>
      <c r="P2104" s="11" t="n">
        <v>0</v>
      </c>
      <c r="Q2104" s="25"/>
    </row>
    <row r="2105" ht="22.5" customHeight="1">
      <c r="A2105" s="77"/>
      <c r="B2105" s="19"/>
      <c r="C2105" s="19"/>
      <c r="D2105" s="19"/>
      <c r="E2105" s="19"/>
      <c r="F2105" s="19"/>
      <c r="G2105" s="45"/>
      <c r="H2105" s="29"/>
      <c r="I2105" s="29"/>
      <c r="J2105" s="12" t="s">
        <v>121</v>
      </c>
      <c r="K2105" s="14" t="n">
        <v>8558</v>
      </c>
      <c r="L2105" s="14" t="n">
        <v>104</v>
      </c>
      <c r="M2105" s="14" t="n">
        <v>3</v>
      </c>
      <c r="N2105" s="11" t="n">
        <v>0.006</v>
      </c>
      <c r="O2105" s="11" t="n">
        <v>0.21</v>
      </c>
      <c r="P2105" s="11" t="n">
        <v>0.63</v>
      </c>
      <c r="Q2105" s="25"/>
    </row>
    <row r="2106" ht="22.5" customHeight="1">
      <c r="A2106" s="77"/>
      <c r="B2106" s="19"/>
      <c r="C2106" s="12" t="n">
        <v>91535229</v>
      </c>
      <c r="D2106" s="12" t="s">
        <v>28</v>
      </c>
      <c r="E2106" s="12" t="s">
        <v>39</v>
      </c>
      <c r="F2106" s="12" t="s">
        <v>15</v>
      </c>
      <c r="G2106" s="98" t="n">
        <v>0.02</v>
      </c>
      <c r="H2106" s="37" t="n">
        <v>500</v>
      </c>
      <c r="I2106" s="39" t="n">
        <f>G2106*H2106*7</f>
        <v>70</v>
      </c>
      <c r="J2106" s="12" t="s">
        <v>119</v>
      </c>
      <c r="K2106" s="14" t="n">
        <v>19</v>
      </c>
      <c r="L2106" s="14" t="n">
        <v>6</v>
      </c>
      <c r="M2106" s="14" t="n">
        <v>0</v>
      </c>
      <c r="N2106" s="11" t="n">
        <v>0</v>
      </c>
      <c r="O2106" s="11" t="n">
        <v>0</v>
      </c>
      <c r="P2106" s="11" t="n">
        <v>0</v>
      </c>
      <c r="Q2106" s="22" t="n">
        <f>M2108/H2106</f>
        <v>0.024</v>
      </c>
    </row>
    <row r="2107" ht="22.5" customHeight="1">
      <c r="A2107" s="77"/>
      <c r="B2107" s="19"/>
      <c r="C2107" s="19"/>
      <c r="D2107" s="19"/>
      <c r="E2107" s="19"/>
      <c r="F2107" s="19"/>
      <c r="G2107" s="44"/>
      <c r="H2107" s="33"/>
      <c r="I2107" s="33"/>
      <c r="J2107" s="12" t="s">
        <v>120</v>
      </c>
      <c r="K2107" s="14" t="n">
        <v>2747</v>
      </c>
      <c r="L2107" s="14" t="n">
        <v>1020</v>
      </c>
      <c r="M2107" s="14" t="n">
        <v>12</v>
      </c>
      <c r="N2107" s="11" t="n">
        <v>0</v>
      </c>
      <c r="O2107" s="11" t="n">
        <v>0.04</v>
      </c>
      <c r="P2107" s="11" t="n">
        <v>0.48</v>
      </c>
      <c r="Q2107" s="25"/>
    </row>
    <row r="2108" ht="22.5" customHeight="1">
      <c r="A2108" s="77"/>
      <c r="B2108" s="19"/>
      <c r="C2108" s="19"/>
      <c r="D2108" s="19"/>
      <c r="E2108" s="19"/>
      <c r="F2108" s="19"/>
      <c r="G2108" s="45"/>
      <c r="H2108" s="29"/>
      <c r="I2108" s="29"/>
      <c r="J2108" s="12" t="s">
        <v>121</v>
      </c>
      <c r="K2108" s="14" t="n">
        <v>4309</v>
      </c>
      <c r="L2108" s="14" t="n">
        <v>1483</v>
      </c>
      <c r="M2108" s="14" t="n">
        <v>12</v>
      </c>
      <c r="N2108" s="11" t="n">
        <v>0</v>
      </c>
      <c r="O2108" s="11" t="n">
        <v>0.04</v>
      </c>
      <c r="P2108" s="11" t="n">
        <v>0.48</v>
      </c>
      <c r="Q2108" s="25"/>
    </row>
    <row r="2109" ht="22.5" customHeight="1">
      <c r="A2109" s="77"/>
      <c r="B2109" s="19"/>
      <c r="C2109" s="12" t="n">
        <v>91535331</v>
      </c>
      <c r="D2109" s="12" t="s">
        <v>28</v>
      </c>
      <c r="E2109" s="12" t="s">
        <v>29</v>
      </c>
      <c r="F2109" s="12" t="s">
        <v>15</v>
      </c>
      <c r="G2109" s="98" t="n">
        <v>0.02</v>
      </c>
      <c r="H2109" s="37" t="n">
        <v>750</v>
      </c>
      <c r="I2109" s="39" t="n">
        <f>G2109*H2109*7</f>
        <v>105</v>
      </c>
      <c r="J2109" s="12" t="s">
        <v>119</v>
      </c>
      <c r="K2109" s="14" t="n">
        <v>64</v>
      </c>
      <c r="L2109" s="14" t="n">
        <v>16</v>
      </c>
      <c r="M2109" s="14" t="n">
        <v>0</v>
      </c>
      <c r="N2109" s="11" t="n">
        <v>0</v>
      </c>
      <c r="O2109" s="11" t="n">
        <v>0</v>
      </c>
      <c r="P2109" s="11" t="n">
        <v>0</v>
      </c>
      <c r="Q2109" s="22" t="n">
        <f>M2111/H2109</f>
        <v>0.0226666666666667</v>
      </c>
    </row>
    <row r="2110" ht="22.5" customHeight="1">
      <c r="A2110" s="77"/>
      <c r="B2110" s="19"/>
      <c r="C2110" s="19"/>
      <c r="D2110" s="19"/>
      <c r="E2110" s="19"/>
      <c r="F2110" s="19"/>
      <c r="G2110" s="44"/>
      <c r="H2110" s="33"/>
      <c r="I2110" s="33"/>
      <c r="J2110" s="12" t="s">
        <v>120</v>
      </c>
      <c r="K2110" s="14" t="n">
        <v>2071</v>
      </c>
      <c r="L2110" s="14" t="n">
        <v>751</v>
      </c>
      <c r="M2110" s="14" t="n">
        <v>9</v>
      </c>
      <c r="N2110" s="11" t="n">
        <v>0</v>
      </c>
      <c r="O2110" s="11" t="n">
        <v>0.04</v>
      </c>
      <c r="P2110" s="11" t="n">
        <v>0.36</v>
      </c>
      <c r="Q2110" s="25"/>
    </row>
    <row r="2111" ht="22.5" customHeight="1">
      <c r="A2111" s="77"/>
      <c r="B2111" s="19"/>
      <c r="C2111" s="19"/>
      <c r="D2111" s="19"/>
      <c r="E2111" s="19"/>
      <c r="F2111" s="19"/>
      <c r="G2111" s="45"/>
      <c r="H2111" s="29"/>
      <c r="I2111" s="29"/>
      <c r="J2111" s="12" t="s">
        <v>121</v>
      </c>
      <c r="K2111" s="14" t="n">
        <v>4071</v>
      </c>
      <c r="L2111" s="14" t="n">
        <v>1461</v>
      </c>
      <c r="M2111" s="15" t="n">
        <v>17</v>
      </c>
      <c r="N2111" s="11" t="n">
        <v>0</v>
      </c>
      <c r="O2111" s="11" t="n">
        <v>0.04</v>
      </c>
      <c r="P2111" s="11" t="n">
        <v>0.68</v>
      </c>
      <c r="Q2111" s="25"/>
    </row>
    <row r="2112" ht="22.5" customHeight="1">
      <c r="A2112" s="77"/>
      <c r="B2112" s="19"/>
      <c r="C2112" s="12" t="n">
        <v>11324493</v>
      </c>
      <c r="D2112" s="12" t="s">
        <v>28</v>
      </c>
      <c r="E2112" s="12" t="s">
        <v>17</v>
      </c>
      <c r="F2112" s="12" t="s">
        <v>15</v>
      </c>
      <c r="G2112" s="98" t="n">
        <v>0.28</v>
      </c>
      <c r="H2112" s="37" t="n">
        <v>100</v>
      </c>
      <c r="I2112" s="39" t="n">
        <f>G2112*H2112*7</f>
        <v>196</v>
      </c>
      <c r="J2112" s="12" t="s">
        <v>119</v>
      </c>
      <c r="K2112" s="14" t="n">
        <v>12</v>
      </c>
      <c r="L2112" s="14" t="n">
        <v>6</v>
      </c>
      <c r="M2112" s="14" t="n">
        <v>0</v>
      </c>
      <c r="N2112" s="11" t="n">
        <v>0</v>
      </c>
      <c r="O2112" s="11" t="n">
        <v>0</v>
      </c>
      <c r="P2112" s="11" t="n">
        <v>0</v>
      </c>
      <c r="Q2112" s="22" t="n">
        <f>M2114/H2112</f>
        <v>0.03</v>
      </c>
    </row>
    <row r="2113" ht="22.5" customHeight="1">
      <c r="A2113" s="77"/>
      <c r="B2113" s="19"/>
      <c r="C2113" s="19"/>
      <c r="D2113" s="19"/>
      <c r="E2113" s="19"/>
      <c r="F2113" s="19"/>
      <c r="G2113" s="44"/>
      <c r="H2113" s="33"/>
      <c r="I2113" s="33"/>
      <c r="J2113" s="12" t="s">
        <v>120</v>
      </c>
      <c r="K2113" s="14" t="n">
        <v>251</v>
      </c>
      <c r="L2113" s="14" t="n">
        <v>98</v>
      </c>
      <c r="M2113" s="14" t="n">
        <v>2</v>
      </c>
      <c r="N2113" s="11" t="n">
        <v>0.006</v>
      </c>
      <c r="O2113" s="11" t="n">
        <v>0.3</v>
      </c>
      <c r="P2113" s="11" t="n">
        <v>0.6</v>
      </c>
      <c r="Q2113" s="25"/>
    </row>
    <row r="2114" ht="22.5" customHeight="1">
      <c r="A2114" s="77"/>
      <c r="B2114" s="19"/>
      <c r="C2114" s="19"/>
      <c r="D2114" s="19"/>
      <c r="E2114" s="19"/>
      <c r="F2114" s="19"/>
      <c r="G2114" s="45"/>
      <c r="H2114" s="29"/>
      <c r="I2114" s="29"/>
      <c r="J2114" s="12" t="s">
        <v>121</v>
      </c>
      <c r="K2114" s="14" t="n">
        <v>544</v>
      </c>
      <c r="L2114" s="14" t="n">
        <v>204</v>
      </c>
      <c r="M2114" s="14" t="n">
        <v>3</v>
      </c>
      <c r="N2114" s="11" t="n">
        <v>0.004</v>
      </c>
      <c r="O2114" s="11" t="n">
        <v>0.3</v>
      </c>
      <c r="P2114" s="11" t="n">
        <v>0.9</v>
      </c>
      <c r="Q2114" s="25"/>
    </row>
    <row r="2115" ht="22.5" customHeight="1">
      <c r="A2115" s="77"/>
      <c r="B2115" s="19"/>
      <c r="C2115" s="12" t="n">
        <v>10298628</v>
      </c>
      <c r="D2115" s="12" t="s">
        <v>45</v>
      </c>
      <c r="E2115" s="12" t="s">
        <v>14</v>
      </c>
      <c r="F2115" s="12" t="s">
        <v>26</v>
      </c>
      <c r="G2115" s="98" t="n">
        <v>0.15</v>
      </c>
      <c r="H2115" s="37" t="n">
        <v>100</v>
      </c>
      <c r="I2115" s="39" t="n">
        <f>G2115*H2115*7</f>
        <v>105</v>
      </c>
      <c r="J2115" s="12" t="s">
        <v>119</v>
      </c>
      <c r="K2115" s="14" t="n">
        <v>18483</v>
      </c>
      <c r="L2115" s="14" t="n">
        <v>65</v>
      </c>
      <c r="M2115" s="14" t="n">
        <v>8</v>
      </c>
      <c r="N2115" s="11" t="n">
        <v>0.03</v>
      </c>
      <c r="O2115" s="11" t="n">
        <v>0.27</v>
      </c>
      <c r="P2115" s="11" t="n">
        <v>2.18</v>
      </c>
      <c r="Q2115" s="22" t="n">
        <f>M2117/H2115</f>
        <v>0.82</v>
      </c>
    </row>
    <row r="2116" ht="22.5" customHeight="1">
      <c r="A2116" s="77"/>
      <c r="B2116" s="19"/>
      <c r="C2116" s="19"/>
      <c r="D2116" s="19"/>
      <c r="E2116" s="19"/>
      <c r="F2116" s="19"/>
      <c r="G2116" s="44"/>
      <c r="H2116" s="33"/>
      <c r="I2116" s="33"/>
      <c r="J2116" s="12" t="s">
        <v>120</v>
      </c>
      <c r="K2116" s="14" t="n">
        <v>137451</v>
      </c>
      <c r="L2116" s="14" t="n">
        <v>327</v>
      </c>
      <c r="M2116" s="14" t="n">
        <v>40</v>
      </c>
      <c r="N2116" s="11" t="n">
        <v>0.04</v>
      </c>
      <c r="O2116" s="11" t="n">
        <v>0.29</v>
      </c>
      <c r="P2116" s="11" t="n">
        <v>11.47</v>
      </c>
      <c r="Q2116" s="25"/>
    </row>
    <row r="2117" ht="22.5" customHeight="1">
      <c r="A2117" s="77"/>
      <c r="B2117" s="19"/>
      <c r="C2117" s="19"/>
      <c r="D2117" s="19"/>
      <c r="E2117" s="19"/>
      <c r="F2117" s="19"/>
      <c r="G2117" s="45"/>
      <c r="H2117" s="29"/>
      <c r="I2117" s="29"/>
      <c r="J2117" s="12" t="s">
        <v>121</v>
      </c>
      <c r="K2117" s="14" t="n">
        <v>290095</v>
      </c>
      <c r="L2117" s="14" t="n">
        <v>709</v>
      </c>
      <c r="M2117" s="15" t="n">
        <v>82</v>
      </c>
      <c r="N2117" s="11" t="n">
        <v>0.03</v>
      </c>
      <c r="O2117" s="11" t="n">
        <v>0.28</v>
      </c>
      <c r="P2117" s="11" t="n">
        <v>22.73</v>
      </c>
      <c r="Q2117" s="25"/>
    </row>
    <row r="2118" ht="22.5" customHeight="1">
      <c r="A2118" s="77"/>
      <c r="B2118" s="19"/>
      <c r="C2118" s="12" t="n">
        <v>11655595</v>
      </c>
      <c r="D2118" s="12" t="s">
        <v>46</v>
      </c>
      <c r="E2118" s="12" t="s">
        <v>14</v>
      </c>
      <c r="F2118" s="12" t="s">
        <v>26</v>
      </c>
      <c r="G2118" s="98" t="n">
        <v>0.4</v>
      </c>
      <c r="H2118" s="37" t="n">
        <v>100</v>
      </c>
      <c r="I2118" s="39" t="n">
        <f>G2118*H2118*7</f>
        <v>280</v>
      </c>
      <c r="J2118" s="12" t="s">
        <v>119</v>
      </c>
      <c r="K2118" s="14" t="n">
        <v>443</v>
      </c>
      <c r="L2118" s="14" t="n">
        <v>9</v>
      </c>
      <c r="M2118" s="14" t="n">
        <v>0</v>
      </c>
      <c r="N2118" s="11" t="n">
        <v>0</v>
      </c>
      <c r="O2118" s="11" t="n">
        <v>0</v>
      </c>
      <c r="P2118" s="11" t="n">
        <v>0</v>
      </c>
      <c r="Q2118" s="22" t="n">
        <f>M2120/H2118</f>
        <v>0</v>
      </c>
    </row>
    <row r="2119" ht="22.5" customHeight="1">
      <c r="A2119" s="77"/>
      <c r="B2119" s="19"/>
      <c r="C2119" s="19"/>
      <c r="D2119" s="19"/>
      <c r="E2119" s="19"/>
      <c r="F2119" s="19"/>
      <c r="G2119" s="44"/>
      <c r="H2119" s="33"/>
      <c r="I2119" s="33"/>
      <c r="J2119" s="12" t="s">
        <v>120</v>
      </c>
      <c r="K2119" s="14" t="n">
        <v>7384</v>
      </c>
      <c r="L2119" s="14" t="n">
        <v>119</v>
      </c>
      <c r="M2119" s="14" t="n">
        <v>0</v>
      </c>
      <c r="N2119" s="11" t="n">
        <v>0</v>
      </c>
      <c r="O2119" s="11" t="n">
        <v>0</v>
      </c>
      <c r="P2119" s="11" t="n">
        <v>0.04</v>
      </c>
      <c r="Q2119" s="25"/>
      <c r="R2119" s="4" t="s">
        <v>124</v>
      </c>
    </row>
    <row r="2120" ht="22.5" customHeight="1">
      <c r="A2120" s="77"/>
      <c r="B2120" s="19"/>
      <c r="C2120" s="19"/>
      <c r="D2120" s="19"/>
      <c r="E2120" s="19"/>
      <c r="F2120" s="19"/>
      <c r="G2120" s="45"/>
      <c r="H2120" s="29"/>
      <c r="I2120" s="29"/>
      <c r="J2120" s="12" t="s">
        <v>121</v>
      </c>
      <c r="K2120" s="14" t="n">
        <v>7973</v>
      </c>
      <c r="L2120" s="14" t="n">
        <v>124</v>
      </c>
      <c r="M2120" s="14" t="n">
        <v>0</v>
      </c>
      <c r="N2120" s="11" t="n">
        <v>0</v>
      </c>
      <c r="O2120" s="11" t="n">
        <v>0</v>
      </c>
      <c r="P2120" s="11" t="n">
        <v>0.06</v>
      </c>
      <c r="Q2120" s="25"/>
    </row>
    <row r="2121" ht="22.5" customHeight="1">
      <c r="A2121" s="77"/>
      <c r="B2121" s="19"/>
      <c r="C2121" s="12" t="n">
        <v>11655596</v>
      </c>
      <c r="D2121" s="12" t="s">
        <v>46</v>
      </c>
      <c r="E2121" s="12" t="s">
        <v>14</v>
      </c>
      <c r="F2121" s="12" t="s">
        <v>12</v>
      </c>
      <c r="G2121" s="98" t="n">
        <v>0.3</v>
      </c>
      <c r="H2121" s="37" t="n">
        <v>50</v>
      </c>
      <c r="I2121" s="39" t="n">
        <f>G2121*H2121*7</f>
        <v>105</v>
      </c>
      <c r="J2121" s="12" t="s">
        <v>119</v>
      </c>
      <c r="K2121" s="14" t="n">
        <v>7</v>
      </c>
      <c r="L2121" s="14" t="n">
        <v>0</v>
      </c>
      <c r="M2121" s="14" t="n">
        <v>0</v>
      </c>
      <c r="N2121" s="11" t="n">
        <v>0</v>
      </c>
      <c r="O2121" s="11" t="n">
        <v>0</v>
      </c>
      <c r="P2121" s="11" t="n">
        <v>0</v>
      </c>
      <c r="Q2121" s="22" t="n">
        <f>M2123/H2121</f>
        <v>0</v>
      </c>
      <c r="R2121" s="4" t="s">
        <v>125</v>
      </c>
    </row>
    <row r="2122" ht="22.5" customHeight="1">
      <c r="A2122" s="77"/>
      <c r="B2122" s="19"/>
      <c r="C2122" s="19"/>
      <c r="D2122" s="19"/>
      <c r="E2122" s="19"/>
      <c r="F2122" s="19"/>
      <c r="G2122" s="44"/>
      <c r="H2122" s="33"/>
      <c r="I2122" s="33"/>
      <c r="J2122" s="12" t="s">
        <v>120</v>
      </c>
      <c r="K2122" s="14" t="n">
        <v>296</v>
      </c>
      <c r="L2122" s="14" t="n">
        <v>0</v>
      </c>
      <c r="M2122" s="14" t="n">
        <v>0</v>
      </c>
      <c r="N2122" s="11" t="n">
        <v>0</v>
      </c>
      <c r="O2122" s="11" t="n">
        <v>0</v>
      </c>
      <c r="P2122" s="11" t="n">
        <v>0</v>
      </c>
      <c r="Q2122" s="25"/>
    </row>
    <row r="2123" ht="22.5" customHeight="1">
      <c r="A2123" s="77"/>
      <c r="B2123" s="19"/>
      <c r="C2123" s="19"/>
      <c r="D2123" s="19"/>
      <c r="E2123" s="19"/>
      <c r="F2123" s="19"/>
      <c r="G2123" s="45"/>
      <c r="H2123" s="29"/>
      <c r="I2123" s="29"/>
      <c r="J2123" s="12" t="s">
        <v>121</v>
      </c>
      <c r="K2123" s="14" t="n">
        <v>761</v>
      </c>
      <c r="L2123" s="14" t="n">
        <v>1</v>
      </c>
      <c r="M2123" s="14" t="n">
        <v>0</v>
      </c>
      <c r="N2123" s="11" t="n">
        <v>0</v>
      </c>
      <c r="O2123" s="11" t="n">
        <v>0</v>
      </c>
      <c r="P2123" s="11" t="n">
        <v>0.0002</v>
      </c>
      <c r="Q2123" s="25"/>
    </row>
    <row r="2124" ht="22.5" customHeight="1">
      <c r="A2124" s="77"/>
      <c r="B2124" s="19"/>
      <c r="C2124" s="12" t="n">
        <v>11690183</v>
      </c>
      <c r="D2124" s="12" t="s">
        <v>41</v>
      </c>
      <c r="E2124" s="12" t="s">
        <v>14</v>
      </c>
      <c r="F2124" s="12" t="s">
        <v>15</v>
      </c>
      <c r="G2124" s="98" t="n">
        <v>0.1</v>
      </c>
      <c r="H2124" s="37" t="n">
        <v>100</v>
      </c>
      <c r="I2124" s="39" t="n">
        <f>G2124*H2124*7</f>
        <v>70</v>
      </c>
      <c r="J2124" s="12" t="s">
        <v>119</v>
      </c>
      <c r="K2124" s="14" t="n">
        <v>6</v>
      </c>
      <c r="L2124" s="14" t="n">
        <v>0</v>
      </c>
      <c r="M2124" s="14" t="n">
        <v>0</v>
      </c>
      <c r="N2124" s="11" t="n">
        <v>0</v>
      </c>
      <c r="O2124" s="11" t="n">
        <v>0</v>
      </c>
      <c r="P2124" s="11" t="n">
        <v>0</v>
      </c>
      <c r="Q2124" s="22" t="n">
        <f>M2126/H2124</f>
        <v>0.49</v>
      </c>
    </row>
    <row r="2125" ht="22.5" customHeight="1">
      <c r="A2125" s="77"/>
      <c r="B2125" s="19"/>
      <c r="C2125" s="19"/>
      <c r="D2125" s="19"/>
      <c r="E2125" s="19"/>
      <c r="F2125" s="19"/>
      <c r="G2125" s="44"/>
      <c r="H2125" s="33"/>
      <c r="I2125" s="33"/>
      <c r="J2125" s="12" t="s">
        <v>120</v>
      </c>
      <c r="K2125" s="14" t="n">
        <v>3732</v>
      </c>
      <c r="L2125" s="14" t="n">
        <v>1024</v>
      </c>
      <c r="M2125" s="15" t="n">
        <v>24</v>
      </c>
      <c r="N2125" s="11" t="n">
        <v>0.005</v>
      </c>
      <c r="O2125" s="11" t="n">
        <v>0.2</v>
      </c>
      <c r="P2125" s="11" t="n">
        <v>4.8</v>
      </c>
      <c r="Q2125" s="25"/>
    </row>
    <row r="2126" ht="22.5" customHeight="1">
      <c r="A2126" s="77"/>
      <c r="B2126" s="19"/>
      <c r="C2126" s="19"/>
      <c r="D2126" s="19"/>
      <c r="E2126" s="19"/>
      <c r="F2126" s="19"/>
      <c r="G2126" s="45"/>
      <c r="H2126" s="29"/>
      <c r="I2126" s="29"/>
      <c r="J2126" s="12" t="s">
        <v>121</v>
      </c>
      <c r="K2126" s="14" t="n">
        <v>9294</v>
      </c>
      <c r="L2126" s="14" t="n">
        <v>2303</v>
      </c>
      <c r="M2126" s="15" t="n">
        <v>49</v>
      </c>
      <c r="N2126" s="11" t="n">
        <v>0.004</v>
      </c>
      <c r="O2126" s="11" t="n">
        <v>0.2</v>
      </c>
      <c r="P2126" s="11" t="n">
        <v>9.8</v>
      </c>
      <c r="Q2126" s="25"/>
    </row>
    <row r="2127" ht="22.5" customHeight="1">
      <c r="A2127" s="77"/>
      <c r="B2127" s="19"/>
      <c r="C2127" s="12" t="n">
        <v>11763482</v>
      </c>
      <c r="D2127" s="12" t="s">
        <v>46</v>
      </c>
      <c r="E2127" s="12" t="s">
        <v>14</v>
      </c>
      <c r="F2127" s="12" t="s">
        <v>12</v>
      </c>
      <c r="G2127" s="98" t="n">
        <v>0.4</v>
      </c>
      <c r="H2127" s="37" t="n">
        <v>100</v>
      </c>
      <c r="I2127" s="39" t="n">
        <f>G2127*H2127*7</f>
        <v>280</v>
      </c>
      <c r="J2127" s="12" t="s">
        <v>119</v>
      </c>
      <c r="K2127" s="14" t="n">
        <v>31</v>
      </c>
      <c r="L2127" s="14" t="n">
        <v>11</v>
      </c>
      <c r="M2127" s="14" t="n">
        <v>0</v>
      </c>
      <c r="N2127" s="11" t="n">
        <v>0.002</v>
      </c>
      <c r="O2127" s="11" t="n">
        <v>0</v>
      </c>
      <c r="P2127" s="11" t="n">
        <v>0.0254</v>
      </c>
      <c r="Q2127" s="22" t="n">
        <f>M2129/H2127</f>
        <v>0</v>
      </c>
      <c r="R2127" s="4" t="s">
        <v>126</v>
      </c>
    </row>
    <row r="2128" ht="22.5" customHeight="1">
      <c r="A2128" s="77"/>
      <c r="B2128" s="19"/>
      <c r="C2128" s="19"/>
      <c r="D2128" s="19"/>
      <c r="E2128" s="19"/>
      <c r="F2128" s="19"/>
      <c r="G2128" s="44"/>
      <c r="H2128" s="33"/>
      <c r="I2128" s="33"/>
      <c r="J2128" s="12" t="s">
        <v>120</v>
      </c>
      <c r="K2128" s="14" t="n">
        <v>161</v>
      </c>
      <c r="L2128" s="14" t="n">
        <v>58</v>
      </c>
      <c r="M2128" s="14" t="n">
        <v>0</v>
      </c>
      <c r="N2128" s="11" t="n">
        <v>0.002</v>
      </c>
      <c r="O2128" s="11" t="n">
        <v>0</v>
      </c>
      <c r="P2128" s="11" t="n">
        <v>0.1264</v>
      </c>
      <c r="Q2128" s="25"/>
    </row>
    <row r="2129" ht="22.5" customHeight="1">
      <c r="A2129" s="77"/>
      <c r="B2129" s="19"/>
      <c r="C2129" s="19"/>
      <c r="D2129" s="19"/>
      <c r="E2129" s="19"/>
      <c r="F2129" s="19"/>
      <c r="G2129" s="45"/>
      <c r="H2129" s="29"/>
      <c r="I2129" s="29"/>
      <c r="J2129" s="12" t="s">
        <v>121</v>
      </c>
      <c r="K2129" s="14" t="n">
        <v>470</v>
      </c>
      <c r="L2129" s="14" t="n">
        <v>173</v>
      </c>
      <c r="M2129" s="14" t="n">
        <v>0</v>
      </c>
      <c r="N2129" s="11" t="n">
        <v>0.002</v>
      </c>
      <c r="O2129" s="11" t="n">
        <v>0</v>
      </c>
      <c r="P2129" s="11" t="n">
        <v>0.3273</v>
      </c>
      <c r="Q2129" s="25"/>
    </row>
    <row r="2130" ht="22.5" customHeight="1">
      <c r="A2130" s="77"/>
      <c r="B2130" s="50" t="s">
        <v>127</v>
      </c>
      <c r="C2130" s="12" t="n">
        <v>5464039</v>
      </c>
      <c r="D2130" s="12" t="s">
        <v>28</v>
      </c>
      <c r="E2130" s="12" t="s">
        <v>47</v>
      </c>
      <c r="F2130" s="12" t="s">
        <v>15</v>
      </c>
      <c r="G2130" s="23" t="n">
        <v>0.28</v>
      </c>
      <c r="H2130" s="12" t="n">
        <v>1500</v>
      </c>
      <c r="I2130" s="20" t="n">
        <f>G2130*H2130*7</f>
        <v>2940</v>
      </c>
      <c r="J2130" s="12" t="s">
        <v>119</v>
      </c>
      <c r="K2130" s="14" t="n">
        <v>13118</v>
      </c>
      <c r="L2130" s="14" t="n">
        <v>2367</v>
      </c>
      <c r="M2130" s="14" t="n">
        <v>64</v>
      </c>
      <c r="N2130" s="11" t="n">
        <v>0.008</v>
      </c>
      <c r="O2130" s="11" t="n">
        <v>0.297</v>
      </c>
      <c r="P2130" s="11" t="n">
        <v>18.976</v>
      </c>
      <c r="Q2130" s="22" t="n">
        <f>M2132/H2130</f>
        <v>0.987333333333333</v>
      </c>
    </row>
    <row r="2131" ht="22.5" customHeight="1">
      <c r="A2131" s="77"/>
      <c r="B2131" s="19"/>
      <c r="C2131" s="12"/>
      <c r="D2131" s="19"/>
      <c r="E2131" s="19"/>
      <c r="F2131" s="19"/>
      <c r="G2131" s="28"/>
      <c r="H2131" s="19"/>
      <c r="I2131" s="19"/>
      <c r="J2131" s="12" t="s">
        <v>120</v>
      </c>
      <c r="K2131" s="14" t="n">
        <v>161423</v>
      </c>
      <c r="L2131" s="14" t="n">
        <v>32849</v>
      </c>
      <c r="M2131" s="14" t="n">
        <v>605</v>
      </c>
      <c r="N2131" s="11" t="n">
        <v>0.005</v>
      </c>
      <c r="O2131" s="11" t="n">
        <v>0.295</v>
      </c>
      <c r="P2131" s="17" t="n">
        <v>177.578</v>
      </c>
      <c r="Q2131" s="25"/>
    </row>
    <row r="2132" ht="22.5" customHeight="1">
      <c r="A2132" s="77"/>
      <c r="B2132" s="19"/>
      <c r="C2132" s="12"/>
      <c r="D2132" s="19"/>
      <c r="E2132" s="19"/>
      <c r="F2132" s="19"/>
      <c r="G2132" s="28"/>
      <c r="H2132" s="19"/>
      <c r="I2132" s="19"/>
      <c r="J2132" s="12" t="s">
        <v>121</v>
      </c>
      <c r="K2132" s="14" t="n">
        <v>381645</v>
      </c>
      <c r="L2132" s="14" t="n">
        <v>73853</v>
      </c>
      <c r="M2132" s="14" t="n">
        <v>1481</v>
      </c>
      <c r="N2132" s="11" t="n">
        <v>0.006</v>
      </c>
      <c r="O2132" s="11" t="n">
        <v>0.295</v>
      </c>
      <c r="P2132" s="11" t="n">
        <v>437.453</v>
      </c>
      <c r="Q2132" s="25"/>
    </row>
    <row r="2133" ht="22.5" customHeight="1">
      <c r="A2133" s="77"/>
      <c r="B2133" s="19"/>
      <c r="C2133" s="12" t="n">
        <v>8057746</v>
      </c>
      <c r="D2133" s="12" t="s">
        <v>28</v>
      </c>
      <c r="E2133" s="12" t="s">
        <v>47</v>
      </c>
      <c r="F2133" s="12" t="s">
        <v>15</v>
      </c>
      <c r="G2133" s="23" t="n">
        <v>0.32</v>
      </c>
      <c r="H2133" s="12" t="n">
        <v>300</v>
      </c>
      <c r="I2133" s="20" t="n">
        <f>G2133*H2133*7</f>
        <v>672</v>
      </c>
      <c r="J2133" s="12" t="s">
        <v>119</v>
      </c>
      <c r="K2133" s="14" t="n">
        <v>0</v>
      </c>
      <c r="L2133" s="14" t="n">
        <v>0</v>
      </c>
      <c r="M2133" s="14" t="n">
        <v>0</v>
      </c>
      <c r="N2133" s="11" t="n">
        <v>0</v>
      </c>
      <c r="O2133" s="11" t="n">
        <v>0</v>
      </c>
      <c r="P2133" s="11" t="n">
        <v>0</v>
      </c>
      <c r="Q2133" s="22" t="n">
        <f>M2135/H2133</f>
        <v>0</v>
      </c>
    </row>
    <row r="2134" ht="22.5" customHeight="1">
      <c r="A2134" s="77"/>
      <c r="B2134" s="19"/>
      <c r="C2134" s="12"/>
      <c r="D2134" s="19"/>
      <c r="E2134" s="19"/>
      <c r="F2134" s="19"/>
      <c r="G2134" s="28"/>
      <c r="H2134" s="19"/>
      <c r="I2134" s="19"/>
      <c r="J2134" s="12" t="s">
        <v>120</v>
      </c>
      <c r="K2134" s="14" t="n">
        <v>0</v>
      </c>
      <c r="L2134" s="14" t="n">
        <v>0</v>
      </c>
      <c r="M2134" s="14" t="n">
        <v>0</v>
      </c>
      <c r="N2134" s="11" t="n">
        <v>0</v>
      </c>
      <c r="O2134" s="11" t="n">
        <v>0</v>
      </c>
      <c r="P2134" s="11" t="n">
        <v>0</v>
      </c>
      <c r="Q2134" s="25"/>
    </row>
    <row r="2135" ht="22.5" customHeight="1">
      <c r="A2135" s="77"/>
      <c r="B2135" s="19"/>
      <c r="C2135" s="12"/>
      <c r="D2135" s="19"/>
      <c r="E2135" s="19"/>
      <c r="F2135" s="19"/>
      <c r="G2135" s="28"/>
      <c r="H2135" s="19"/>
      <c r="I2135" s="19"/>
      <c r="J2135" s="12" t="s">
        <v>121</v>
      </c>
      <c r="K2135" s="14" t="n">
        <v>0</v>
      </c>
      <c r="L2135" s="14" t="n">
        <v>0</v>
      </c>
      <c r="M2135" s="14" t="n">
        <v>0</v>
      </c>
      <c r="N2135" s="11" t="n">
        <v>0</v>
      </c>
      <c r="O2135" s="11" t="n">
        <v>0</v>
      </c>
      <c r="P2135" s="11" t="n">
        <v>0</v>
      </c>
      <c r="Q2135" s="25"/>
    </row>
    <row r="2136" ht="22.5" customHeight="1">
      <c r="A2136" s="77"/>
      <c r="B2136" s="19"/>
      <c r="C2136" s="12" t="n">
        <v>91399821</v>
      </c>
      <c r="D2136" s="12" t="s">
        <v>43</v>
      </c>
      <c r="E2136" s="12" t="s">
        <v>14</v>
      </c>
      <c r="F2136" s="12" t="s">
        <v>26</v>
      </c>
      <c r="G2136" s="23" t="n">
        <v>0.1</v>
      </c>
      <c r="H2136" s="12" t="n">
        <v>500</v>
      </c>
      <c r="I2136" s="20" t="n">
        <f>G2136*H2136*7</f>
        <v>350</v>
      </c>
      <c r="J2136" s="12" t="s">
        <v>119</v>
      </c>
      <c r="K2136" s="14" t="n">
        <v>0</v>
      </c>
      <c r="L2136" s="14" t="n">
        <v>0</v>
      </c>
      <c r="M2136" s="14" t="n">
        <v>0</v>
      </c>
      <c r="N2136" s="11" t="n">
        <v>0</v>
      </c>
      <c r="O2136" s="11" t="n">
        <v>0</v>
      </c>
      <c r="P2136" s="11" t="n">
        <v>0</v>
      </c>
      <c r="Q2136" s="22" t="n">
        <f>M2138/H2136</f>
        <v>0.884</v>
      </c>
    </row>
    <row r="2137" ht="22.5" customHeight="1">
      <c r="A2137" s="77"/>
      <c r="B2137" s="19"/>
      <c r="C2137" s="12"/>
      <c r="D2137" s="19"/>
      <c r="E2137" s="19"/>
      <c r="F2137" s="19"/>
      <c r="G2137" s="28"/>
      <c r="H2137" s="19"/>
      <c r="I2137" s="19"/>
      <c r="J2137" s="12" t="s">
        <v>120</v>
      </c>
      <c r="K2137" s="14" t="n">
        <v>11897</v>
      </c>
      <c r="L2137" s="14" t="n">
        <v>2274</v>
      </c>
      <c r="M2137" s="14" t="n">
        <v>99</v>
      </c>
      <c r="N2137" s="11" t="n">
        <v>0</v>
      </c>
      <c r="O2137" s="11" t="n">
        <v>0.11</v>
      </c>
      <c r="P2137" s="11" t="n">
        <v>10.82</v>
      </c>
      <c r="Q2137" s="25"/>
    </row>
    <row r="2138" ht="22.5" customHeight="1">
      <c r="A2138" s="77"/>
      <c r="B2138" s="19"/>
      <c r="C2138" s="12"/>
      <c r="D2138" s="19"/>
      <c r="E2138" s="19"/>
      <c r="F2138" s="19"/>
      <c r="G2138" s="28"/>
      <c r="H2138" s="19"/>
      <c r="I2138" s="19"/>
      <c r="J2138" s="12" t="s">
        <v>121</v>
      </c>
      <c r="K2138" s="14" t="n">
        <v>23799</v>
      </c>
      <c r="L2138" s="14" t="n">
        <v>5181</v>
      </c>
      <c r="M2138" s="14" t="n">
        <v>442</v>
      </c>
      <c r="N2138" s="11" t="n">
        <v>0</v>
      </c>
      <c r="O2138" s="11" t="n">
        <v>0.05</v>
      </c>
      <c r="P2138" s="11" t="n">
        <v>23.46</v>
      </c>
      <c r="Q2138" s="25"/>
    </row>
    <row r="2139" ht="22.5" customHeight="1">
      <c r="A2139" s="77"/>
      <c r="B2139" s="19"/>
      <c r="C2139" s="12" t="n">
        <v>8670368</v>
      </c>
      <c r="D2139" s="12" t="s">
        <v>16</v>
      </c>
      <c r="E2139" s="12" t="s">
        <v>11</v>
      </c>
      <c r="F2139" s="12" t="s">
        <v>32</v>
      </c>
      <c r="G2139" s="23" t="n">
        <v>0.12</v>
      </c>
      <c r="H2139" s="12" t="n">
        <v>100</v>
      </c>
      <c r="I2139" s="20" t="n">
        <f>G2139*H2139*7</f>
        <v>84</v>
      </c>
      <c r="J2139" s="12" t="s">
        <v>119</v>
      </c>
      <c r="K2139" s="14" t="n">
        <v>0</v>
      </c>
      <c r="L2139" s="14" t="n">
        <v>0</v>
      </c>
      <c r="M2139" s="14" t="n">
        <v>0</v>
      </c>
      <c r="N2139" s="11" t="n">
        <v>0</v>
      </c>
      <c r="O2139" s="11" t="n">
        <v>0</v>
      </c>
      <c r="P2139" s="11" t="n">
        <v>0</v>
      </c>
      <c r="Q2139" s="22" t="n">
        <f>M2141/H2139</f>
        <v>0.05</v>
      </c>
    </row>
    <row r="2140" ht="22.5" customHeight="1">
      <c r="A2140" s="77"/>
      <c r="B2140" s="19"/>
      <c r="C2140" s="12"/>
      <c r="D2140" s="19"/>
      <c r="E2140" s="19"/>
      <c r="F2140" s="19"/>
      <c r="G2140" s="28"/>
      <c r="H2140" s="19"/>
      <c r="I2140" s="19"/>
      <c r="J2140" s="12" t="s">
        <v>120</v>
      </c>
      <c r="K2140" s="14" t="n">
        <v>1945</v>
      </c>
      <c r="L2140" s="14" t="n">
        <v>107</v>
      </c>
      <c r="M2140" s="14" t="n">
        <v>3</v>
      </c>
      <c r="N2140" s="11" t="n">
        <v>0.01</v>
      </c>
      <c r="O2140" s="11" t="n">
        <v>0.22</v>
      </c>
      <c r="P2140" s="11" t="n">
        <v>0.65</v>
      </c>
      <c r="Q2140" s="25"/>
    </row>
    <row r="2141" ht="22.5" customHeight="1">
      <c r="A2141" s="77"/>
      <c r="B2141" s="19"/>
      <c r="C2141" s="12"/>
      <c r="D2141" s="19"/>
      <c r="E2141" s="19"/>
      <c r="F2141" s="19"/>
      <c r="G2141" s="28"/>
      <c r="H2141" s="19"/>
      <c r="I2141" s="19"/>
      <c r="J2141" s="12" t="s">
        <v>121</v>
      </c>
      <c r="K2141" s="14" t="n">
        <v>5277</v>
      </c>
      <c r="L2141" s="14" t="n">
        <v>353</v>
      </c>
      <c r="M2141" s="14" t="n">
        <v>5</v>
      </c>
      <c r="N2141" s="11" t="n">
        <v>0</v>
      </c>
      <c r="O2141" s="11" t="n">
        <v>0.32</v>
      </c>
      <c r="P2141" s="11" t="n">
        <v>1.58</v>
      </c>
      <c r="Q2141" s="25"/>
    </row>
    <row r="2142" ht="22.5" customHeight="1">
      <c r="A2142" s="77"/>
      <c r="B2142" s="19"/>
      <c r="C2142" s="12" t="n">
        <v>10514860</v>
      </c>
      <c r="D2142" s="12" t="s">
        <v>46</v>
      </c>
      <c r="E2142" s="12" t="s">
        <v>14</v>
      </c>
      <c r="F2142" s="12" t="s">
        <v>15</v>
      </c>
      <c r="G2142" s="23" t="n">
        <v>0.7</v>
      </c>
      <c r="H2142" s="12" t="n">
        <v>200</v>
      </c>
      <c r="I2142" s="20" t="n">
        <f>G2142*H2142*7</f>
        <v>980</v>
      </c>
      <c r="J2142" s="12" t="s">
        <v>119</v>
      </c>
      <c r="K2142" s="14" t="n">
        <v>499</v>
      </c>
      <c r="L2142" s="14" t="n">
        <v>143</v>
      </c>
      <c r="M2142" s="14" t="n">
        <v>0</v>
      </c>
      <c r="N2142" s="11" t="n">
        <v>0</v>
      </c>
      <c r="O2142" s="11" t="n">
        <v>0</v>
      </c>
      <c r="P2142" s="11" t="n">
        <v>0</v>
      </c>
      <c r="Q2142" s="22" t="n">
        <f>M2144/H2142</f>
        <v>0.57</v>
      </c>
    </row>
    <row r="2143" ht="22.5" customHeight="1">
      <c r="A2143" s="77"/>
      <c r="B2143" s="19"/>
      <c r="C2143" s="12"/>
      <c r="D2143" s="19"/>
      <c r="E2143" s="19"/>
      <c r="F2143" s="19"/>
      <c r="G2143" s="28"/>
      <c r="H2143" s="19"/>
      <c r="I2143" s="19"/>
      <c r="J2143" s="12" t="s">
        <v>120</v>
      </c>
      <c r="K2143" s="14" t="n">
        <v>27502</v>
      </c>
      <c r="L2143" s="14" t="n">
        <v>8340</v>
      </c>
      <c r="M2143" s="14" t="n">
        <v>34</v>
      </c>
      <c r="N2143" s="11" t="n">
        <v>0.003</v>
      </c>
      <c r="O2143" s="11" t="n">
        <v>0.7</v>
      </c>
      <c r="P2143" s="11" t="n">
        <v>23.8</v>
      </c>
      <c r="Q2143" s="25"/>
    </row>
    <row r="2144" ht="22.5" customHeight="1">
      <c r="A2144" s="77"/>
      <c r="B2144" s="19"/>
      <c r="C2144" s="12"/>
      <c r="D2144" s="19"/>
      <c r="E2144" s="19"/>
      <c r="F2144" s="19"/>
      <c r="G2144" s="28"/>
      <c r="H2144" s="19"/>
      <c r="I2144" s="19"/>
      <c r="J2144" s="12" t="s">
        <v>121</v>
      </c>
      <c r="K2144" s="14" t="n">
        <v>81352</v>
      </c>
      <c r="L2144" s="14" t="n">
        <v>23712</v>
      </c>
      <c r="M2144" s="14" t="n">
        <v>114</v>
      </c>
      <c r="N2144" s="11" t="n">
        <v>0.003</v>
      </c>
      <c r="O2144" s="11" t="n">
        <v>0.7</v>
      </c>
      <c r="P2144" s="11" t="n">
        <v>79.8</v>
      </c>
      <c r="Q2144" s="25"/>
    </row>
    <row r="2145" ht="22.5" customHeight="1">
      <c r="A2145" s="77"/>
      <c r="B2145" s="19"/>
      <c r="C2145" s="12" t="n">
        <v>91532857</v>
      </c>
      <c r="D2145" s="12" t="s">
        <v>48</v>
      </c>
      <c r="E2145" s="12" t="s">
        <v>14</v>
      </c>
      <c r="F2145" s="12" t="s">
        <v>12</v>
      </c>
      <c r="G2145" s="23" t="n">
        <v>0.23</v>
      </c>
      <c r="H2145" s="12" t="n">
        <v>100</v>
      </c>
      <c r="I2145" s="20" t="n">
        <f>G2145*H2145*7</f>
        <v>161</v>
      </c>
      <c r="J2145" s="12" t="s">
        <v>119</v>
      </c>
      <c r="K2145" s="14" t="n">
        <v>0</v>
      </c>
      <c r="L2145" s="14" t="n">
        <v>0</v>
      </c>
      <c r="M2145" s="14" t="n">
        <v>0</v>
      </c>
      <c r="N2145" s="11" t="n">
        <v>0</v>
      </c>
      <c r="O2145" s="11" t="n">
        <v>0</v>
      </c>
      <c r="P2145" s="11" t="n">
        <v>0</v>
      </c>
      <c r="Q2145" s="22" t="n">
        <f>M2147/H2145</f>
        <v>0.57</v>
      </c>
    </row>
    <row r="2146" ht="22.5" customHeight="1">
      <c r="A2146" s="77"/>
      <c r="B2146" s="19"/>
      <c r="C2146" s="12"/>
      <c r="D2146" s="19"/>
      <c r="E2146" s="19"/>
      <c r="F2146" s="19"/>
      <c r="G2146" s="28"/>
      <c r="H2146" s="19"/>
      <c r="I2146" s="19"/>
      <c r="J2146" s="12" t="s">
        <v>120</v>
      </c>
      <c r="K2146" s="14" t="n">
        <v>1721</v>
      </c>
      <c r="L2146" s="14" t="n">
        <v>675</v>
      </c>
      <c r="M2146" s="14" t="n">
        <v>44</v>
      </c>
      <c r="N2146" s="11" t="n">
        <v>0.039</v>
      </c>
      <c r="O2146" s="11" t="n">
        <v>0.599</v>
      </c>
      <c r="P2146" s="11" t="n">
        <v>26.3704</v>
      </c>
      <c r="Q2146" s="25"/>
    </row>
    <row r="2147" ht="22.5" customHeight="1">
      <c r="A2147" s="77"/>
      <c r="B2147" s="19"/>
      <c r="C2147" s="12"/>
      <c r="D2147" s="19"/>
      <c r="E2147" s="19"/>
      <c r="F2147" s="19"/>
      <c r="G2147" s="28"/>
      <c r="H2147" s="19"/>
      <c r="I2147" s="19"/>
      <c r="J2147" s="12" t="s">
        <v>121</v>
      </c>
      <c r="K2147" s="14" t="n">
        <v>13005</v>
      </c>
      <c r="L2147" s="14" t="n">
        <v>1383</v>
      </c>
      <c r="M2147" s="14" t="n">
        <v>57</v>
      </c>
      <c r="N2147" s="11" t="n">
        <v>0.007</v>
      </c>
      <c r="O2147" s="11" t="n">
        <v>0.165</v>
      </c>
      <c r="P2147" s="11" t="n">
        <v>9.4232</v>
      </c>
      <c r="Q2147" s="25"/>
    </row>
    <row r="2148" ht="22.5" customHeight="1">
      <c r="A2148" s="77"/>
      <c r="B2148" s="19"/>
      <c r="C2148" s="12" t="n">
        <v>91534913</v>
      </c>
      <c r="D2148" s="12" t="s">
        <v>49</v>
      </c>
      <c r="E2148" s="12" t="s">
        <v>50</v>
      </c>
      <c r="F2148" s="12" t="s">
        <v>15</v>
      </c>
      <c r="G2148" s="23" t="n">
        <v>0.5</v>
      </c>
      <c r="H2148" s="12" t="n">
        <v>100</v>
      </c>
      <c r="I2148" s="20" t="n">
        <f>G2148*H2148*7</f>
        <v>350</v>
      </c>
      <c r="J2148" s="12" t="s">
        <v>119</v>
      </c>
      <c r="K2148" s="14" t="n">
        <v>91</v>
      </c>
      <c r="L2148" s="14" t="n">
        <v>32</v>
      </c>
      <c r="M2148" s="14" t="n">
        <v>0</v>
      </c>
      <c r="N2148" s="11" t="n">
        <v>0</v>
      </c>
      <c r="O2148" s="11" t="n">
        <v>0</v>
      </c>
      <c r="P2148" s="11" t="n">
        <v>0</v>
      </c>
      <c r="Q2148" s="22" t="n">
        <f>M2150/H2148</f>
        <v>0</v>
      </c>
    </row>
    <row r="2149" ht="22.5" customHeight="1">
      <c r="A2149" s="77"/>
      <c r="B2149" s="19"/>
      <c r="C2149" s="12"/>
      <c r="D2149" s="19"/>
      <c r="E2149" s="19"/>
      <c r="F2149" s="19"/>
      <c r="G2149" s="28"/>
      <c r="H2149" s="19"/>
      <c r="I2149" s="19"/>
      <c r="J2149" s="12" t="s">
        <v>120</v>
      </c>
      <c r="K2149" s="14" t="n">
        <v>1298</v>
      </c>
      <c r="L2149" s="14" t="n">
        <v>214</v>
      </c>
      <c r="M2149" s="14" t="n">
        <v>0</v>
      </c>
      <c r="N2149" s="11" t="n">
        <v>0</v>
      </c>
      <c r="O2149" s="11" t="n">
        <v>0</v>
      </c>
      <c r="P2149" s="11" t="n">
        <v>0</v>
      </c>
      <c r="Q2149" s="25"/>
    </row>
    <row r="2150" ht="22.5" customHeight="1">
      <c r="A2150" s="77"/>
      <c r="B2150" s="19"/>
      <c r="C2150" s="12"/>
      <c r="D2150" s="19"/>
      <c r="E2150" s="19"/>
      <c r="F2150" s="19"/>
      <c r="G2150" s="28"/>
      <c r="H2150" s="19"/>
      <c r="I2150" s="19"/>
      <c r="J2150" s="12" t="s">
        <v>121</v>
      </c>
      <c r="K2150" s="14" t="n">
        <v>2708</v>
      </c>
      <c r="L2150" s="14" t="n">
        <v>415</v>
      </c>
      <c r="M2150" s="14" t="n">
        <v>0</v>
      </c>
      <c r="N2150" s="11" t="n">
        <v>0</v>
      </c>
      <c r="O2150" s="11" t="n">
        <v>0</v>
      </c>
      <c r="P2150" s="11" t="n">
        <v>0</v>
      </c>
      <c r="Q2150" s="25"/>
    </row>
    <row r="2151" ht="22.5" customHeight="1">
      <c r="A2151" s="77"/>
      <c r="B2151" s="19"/>
      <c r="C2151" s="12" t="n">
        <v>91538336</v>
      </c>
      <c r="D2151" s="12" t="s">
        <v>90</v>
      </c>
      <c r="E2151" s="12" t="s">
        <v>36</v>
      </c>
      <c r="F2151" s="12" t="s">
        <v>15</v>
      </c>
      <c r="G2151" s="23" t="n">
        <v>0.25</v>
      </c>
      <c r="H2151" s="12" t="n">
        <v>100</v>
      </c>
      <c r="I2151" s="20" t="n">
        <f>G2151*H2151*7</f>
        <v>175</v>
      </c>
      <c r="J2151" s="12" t="s">
        <v>119</v>
      </c>
      <c r="K2151" s="14" t="n">
        <v>583</v>
      </c>
      <c r="L2151" s="14" t="n">
        <v>28</v>
      </c>
      <c r="M2151" s="14" t="n">
        <v>0</v>
      </c>
      <c r="N2151" s="11" t="n">
        <v>0</v>
      </c>
      <c r="O2151" s="11" t="n">
        <v>0</v>
      </c>
      <c r="P2151" s="11" t="n">
        <v>0</v>
      </c>
      <c r="Q2151" s="22" t="n">
        <f>M2153/H2151</f>
        <v>0</v>
      </c>
    </row>
    <row r="2152" ht="22.5" customHeight="1">
      <c r="A2152" s="77"/>
      <c r="B2152" s="19"/>
      <c r="C2152" s="12"/>
      <c r="D2152" s="19"/>
      <c r="E2152" s="19"/>
      <c r="F2152" s="19"/>
      <c r="G2152" s="28"/>
      <c r="H2152" s="19"/>
      <c r="I2152" s="19"/>
      <c r="J2152" s="12" t="s">
        <v>120</v>
      </c>
      <c r="K2152" s="14" t="n">
        <v>2685</v>
      </c>
      <c r="L2152" s="14" t="n">
        <v>252</v>
      </c>
      <c r="M2152" s="14" t="n">
        <v>0</v>
      </c>
      <c r="N2152" s="11" t="n">
        <v>0</v>
      </c>
      <c r="O2152" s="11" t="n">
        <v>0</v>
      </c>
      <c r="P2152" s="11" t="n">
        <v>0</v>
      </c>
      <c r="Q2152" s="25"/>
      <c r="R2152" s="4" t="s">
        <v>151</v>
      </c>
    </row>
    <row r="2153" ht="22.5" customHeight="1">
      <c r="A2153" s="77"/>
      <c r="B2153" s="19"/>
      <c r="C2153" s="12"/>
      <c r="D2153" s="19"/>
      <c r="E2153" s="19"/>
      <c r="F2153" s="19"/>
      <c r="G2153" s="28"/>
      <c r="H2153" s="19"/>
      <c r="I2153" s="19"/>
      <c r="J2153" s="12" t="s">
        <v>121</v>
      </c>
      <c r="K2153" s="14" t="n">
        <v>2688</v>
      </c>
      <c r="L2153" s="14" t="n">
        <v>253</v>
      </c>
      <c r="M2153" s="14" t="n">
        <v>0</v>
      </c>
      <c r="N2153" s="11" t="n">
        <v>0</v>
      </c>
      <c r="O2153" s="11" t="n">
        <v>0</v>
      </c>
      <c r="P2153" s="11" t="n">
        <v>0</v>
      </c>
      <c r="Q2153" s="25"/>
    </row>
    <row r="2154" ht="22.5" customHeight="1">
      <c r="A2154" s="77"/>
      <c r="B2154" s="19"/>
      <c r="C2154" s="12" t="n">
        <v>91533906</v>
      </c>
      <c r="D2154" s="12" t="s">
        <v>51</v>
      </c>
      <c r="E2154" s="12" t="s">
        <v>52</v>
      </c>
      <c r="F2154" s="12" t="s">
        <v>15</v>
      </c>
      <c r="G2154" s="23" t="n">
        <v>0.5</v>
      </c>
      <c r="H2154" s="12" t="n">
        <v>100</v>
      </c>
      <c r="I2154" s="20" t="n">
        <f>G2154*H2154*7</f>
        <v>350</v>
      </c>
      <c r="J2154" s="12" t="s">
        <v>119</v>
      </c>
      <c r="K2154" s="14" t="n">
        <v>46</v>
      </c>
      <c r="L2154" s="14" t="n">
        <v>4</v>
      </c>
      <c r="M2154" s="14" t="n">
        <v>0</v>
      </c>
      <c r="N2154" s="11" t="n">
        <v>0</v>
      </c>
      <c r="O2154" s="11" t="n">
        <v>0</v>
      </c>
      <c r="P2154" s="11" t="n">
        <v>0</v>
      </c>
      <c r="Q2154" s="22" t="n">
        <f>M2156/H2154</f>
        <v>0</v>
      </c>
    </row>
    <row r="2155" ht="22.5" customHeight="1">
      <c r="A2155" s="77"/>
      <c r="B2155" s="19"/>
      <c r="C2155" s="12"/>
      <c r="D2155" s="19"/>
      <c r="E2155" s="19"/>
      <c r="F2155" s="19"/>
      <c r="G2155" s="28"/>
      <c r="H2155" s="19"/>
      <c r="I2155" s="19"/>
      <c r="J2155" s="12" t="s">
        <v>120</v>
      </c>
      <c r="K2155" s="14" t="n">
        <v>602</v>
      </c>
      <c r="L2155" s="14" t="n">
        <v>75</v>
      </c>
      <c r="M2155" s="14" t="n">
        <v>0</v>
      </c>
      <c r="N2155" s="11" t="n">
        <v>0</v>
      </c>
      <c r="O2155" s="11" t="n">
        <v>0</v>
      </c>
      <c r="P2155" s="11" t="n">
        <v>0</v>
      </c>
      <c r="Q2155" s="25"/>
    </row>
    <row r="2156" ht="22.5" customHeight="1">
      <c r="A2156" s="77"/>
      <c r="B2156" s="19"/>
      <c r="C2156" s="12"/>
      <c r="D2156" s="19"/>
      <c r="E2156" s="19"/>
      <c r="F2156" s="19"/>
      <c r="G2156" s="28"/>
      <c r="H2156" s="19"/>
      <c r="I2156" s="19"/>
      <c r="J2156" s="12" t="s">
        <v>121</v>
      </c>
      <c r="K2156" s="14" t="n">
        <v>1499</v>
      </c>
      <c r="L2156" s="14" t="n">
        <v>177</v>
      </c>
      <c r="M2156" s="14" t="n">
        <v>0</v>
      </c>
      <c r="N2156" s="11" t="n">
        <v>0</v>
      </c>
      <c r="O2156" s="11" t="n">
        <v>0</v>
      </c>
      <c r="P2156" s="11" t="n">
        <v>0</v>
      </c>
      <c r="Q2156" s="25"/>
    </row>
    <row r="2157" ht="22.5" customHeight="1">
      <c r="A2157" s="77"/>
      <c r="B2157" s="19"/>
      <c r="C2157" s="12" t="n">
        <v>91538334</v>
      </c>
      <c r="D2157" s="12" t="s">
        <v>90</v>
      </c>
      <c r="E2157" s="12" t="s">
        <v>18</v>
      </c>
      <c r="F2157" s="12" t="s">
        <v>15</v>
      </c>
      <c r="G2157" s="23" t="n">
        <v>0.5</v>
      </c>
      <c r="H2157" s="12" t="n">
        <v>100</v>
      </c>
      <c r="I2157" s="20" t="n">
        <f>G2157*H2157*7</f>
        <v>350</v>
      </c>
      <c r="J2157" s="12" t="s">
        <v>119</v>
      </c>
      <c r="K2157" s="14" t="n">
        <v>1356</v>
      </c>
      <c r="L2157" s="14" t="n">
        <v>245</v>
      </c>
      <c r="M2157" s="14" t="n">
        <v>6</v>
      </c>
      <c r="N2157" s="11" t="n">
        <v>0.02</v>
      </c>
      <c r="O2157" s="11" t="n">
        <v>0.8</v>
      </c>
      <c r="P2157" s="11" t="n">
        <v>4.8</v>
      </c>
      <c r="Q2157" s="22" t="n">
        <f>M2159/H2157</f>
        <v>0.12</v>
      </c>
    </row>
    <row r="2158" ht="22.5" customHeight="1">
      <c r="A2158" s="77"/>
      <c r="B2158" s="19"/>
      <c r="C2158" s="12"/>
      <c r="D2158" s="19"/>
      <c r="E2158" s="19"/>
      <c r="F2158" s="19"/>
      <c r="G2158" s="28"/>
      <c r="H2158" s="19"/>
      <c r="I2158" s="19"/>
      <c r="J2158" s="12" t="s">
        <v>120</v>
      </c>
      <c r="K2158" s="14" t="n">
        <v>5978</v>
      </c>
      <c r="L2158" s="14" t="n">
        <v>1179</v>
      </c>
      <c r="M2158" s="14" t="n">
        <v>11</v>
      </c>
      <c r="N2158" s="11" t="n">
        <v>0.007</v>
      </c>
      <c r="O2158" s="11" t="n">
        <v>0.8</v>
      </c>
      <c r="P2158" s="11" t="n">
        <v>8.8</v>
      </c>
      <c r="Q2158" s="25"/>
      <c r="R2158" s="4" t="s">
        <v>151</v>
      </c>
    </row>
    <row r="2159" ht="22.5" customHeight="1">
      <c r="A2159" s="77"/>
      <c r="B2159" s="19"/>
      <c r="C2159" s="12"/>
      <c r="D2159" s="19"/>
      <c r="E2159" s="19"/>
      <c r="F2159" s="19"/>
      <c r="G2159" s="28"/>
      <c r="H2159" s="19"/>
      <c r="I2159" s="19"/>
      <c r="J2159" s="12" t="s">
        <v>121</v>
      </c>
      <c r="K2159" s="14" t="n">
        <v>6008</v>
      </c>
      <c r="L2159" s="14" t="n">
        <v>1195</v>
      </c>
      <c r="M2159" s="14" t="n">
        <v>12</v>
      </c>
      <c r="N2159" s="11" t="n">
        <v>0.008</v>
      </c>
      <c r="O2159" s="11" t="n">
        <v>0.8</v>
      </c>
      <c r="P2159" s="11" t="n">
        <v>9.6</v>
      </c>
      <c r="Q2159" s="25"/>
    </row>
    <row r="2160" ht="22.5" customHeight="1">
      <c r="A2160" s="77"/>
      <c r="B2160" s="19"/>
      <c r="C2160" s="12" t="n">
        <v>91545519</v>
      </c>
      <c r="D2160" s="12" t="s">
        <v>53</v>
      </c>
      <c r="E2160" s="12" t="s">
        <v>47</v>
      </c>
      <c r="F2160" s="12" t="s">
        <v>15</v>
      </c>
      <c r="G2160" s="23" t="n">
        <v>0.2</v>
      </c>
      <c r="H2160" s="12" t="n">
        <v>100</v>
      </c>
      <c r="I2160" s="20" t="n">
        <f>G2160*H2160*7</f>
        <v>140</v>
      </c>
      <c r="J2160" s="12" t="s">
        <v>119</v>
      </c>
      <c r="K2160" s="14" t="n">
        <v>5</v>
      </c>
      <c r="L2160" s="14" t="n">
        <v>4</v>
      </c>
      <c r="M2160" s="14" t="n">
        <v>0</v>
      </c>
      <c r="N2160" s="11" t="n">
        <v>0</v>
      </c>
      <c r="O2160" s="11" t="n">
        <v>0</v>
      </c>
      <c r="P2160" s="11" t="n">
        <v>0</v>
      </c>
      <c r="Q2160" s="22" t="n">
        <f>M2162/H2160</f>
        <v>0.01</v>
      </c>
    </row>
    <row r="2161" ht="22.5" customHeight="1">
      <c r="A2161" s="77"/>
      <c r="B2161" s="19"/>
      <c r="C2161" s="12"/>
      <c r="D2161" s="19"/>
      <c r="E2161" s="19"/>
      <c r="F2161" s="19"/>
      <c r="G2161" s="28"/>
      <c r="H2161" s="19"/>
      <c r="I2161" s="19"/>
      <c r="J2161" s="12" t="s">
        <v>120</v>
      </c>
      <c r="K2161" s="14" t="n">
        <v>76</v>
      </c>
      <c r="L2161" s="14" t="n">
        <v>37</v>
      </c>
      <c r="M2161" s="14" t="n">
        <v>1</v>
      </c>
      <c r="N2161" s="11" t="n">
        <v>0.005</v>
      </c>
      <c r="O2161" s="11" t="n">
        <v>0.2</v>
      </c>
      <c r="P2161" s="11" t="n">
        <v>0.2</v>
      </c>
      <c r="Q2161" s="25"/>
    </row>
    <row r="2162" ht="22.5" customHeight="1">
      <c r="A2162" s="77"/>
      <c r="B2162" s="19"/>
      <c r="C2162" s="12"/>
      <c r="D2162" s="19"/>
      <c r="E2162" s="19"/>
      <c r="F2162" s="19"/>
      <c r="G2162" s="28"/>
      <c r="H2162" s="19"/>
      <c r="I2162" s="19"/>
      <c r="J2162" s="12" t="s">
        <v>121</v>
      </c>
      <c r="K2162" s="14" t="n">
        <v>83</v>
      </c>
      <c r="L2162" s="14" t="n">
        <v>46</v>
      </c>
      <c r="M2162" s="14" t="n">
        <v>1</v>
      </c>
      <c r="N2162" s="11" t="n">
        <v>0.004</v>
      </c>
      <c r="O2162" s="11" t="n">
        <v>0.2</v>
      </c>
      <c r="P2162" s="11" t="n">
        <v>0.2</v>
      </c>
      <c r="Q2162" s="25"/>
    </row>
    <row r="2163" ht="22.5" customHeight="1">
      <c r="A2163" s="77"/>
      <c r="B2163" s="19"/>
      <c r="C2163" s="12" t="n">
        <v>91551388</v>
      </c>
      <c r="D2163" s="12" t="s">
        <v>54</v>
      </c>
      <c r="E2163" s="12" t="s">
        <v>34</v>
      </c>
      <c r="F2163" s="12" t="s">
        <v>12</v>
      </c>
      <c r="G2163" s="23" t="n">
        <v>0.5</v>
      </c>
      <c r="H2163" s="12" t="n">
        <v>50</v>
      </c>
      <c r="I2163" s="20" t="n">
        <f>G2163*H2163*7</f>
        <v>175</v>
      </c>
      <c r="J2163" s="12" t="s">
        <v>119</v>
      </c>
      <c r="K2163" s="14" t="n">
        <v>0</v>
      </c>
      <c r="L2163" s="14" t="n">
        <v>0</v>
      </c>
      <c r="M2163" s="14" t="n">
        <v>0</v>
      </c>
      <c r="N2163" s="11" t="n">
        <v>0</v>
      </c>
      <c r="O2163" s="11" t="n">
        <v>0</v>
      </c>
      <c r="P2163" s="11" t="n">
        <v>0</v>
      </c>
      <c r="Q2163" s="22" t="n">
        <f>M2165/H2163</f>
        <v>0.88</v>
      </c>
    </row>
    <row r="2164" ht="22.5" customHeight="1">
      <c r="A2164" s="77"/>
      <c r="B2164" s="19"/>
      <c r="C2164" s="12"/>
      <c r="D2164" s="19"/>
      <c r="E2164" s="19"/>
      <c r="F2164" s="19"/>
      <c r="G2164" s="28"/>
      <c r="H2164" s="19"/>
      <c r="I2164" s="19"/>
      <c r="J2164" s="12" t="s">
        <v>120</v>
      </c>
      <c r="K2164" s="14" t="n">
        <v>6102</v>
      </c>
      <c r="L2164" s="14" t="n">
        <v>598</v>
      </c>
      <c r="M2164" s="14" t="n">
        <v>26</v>
      </c>
      <c r="N2164" s="11" t="n">
        <v>0.008</v>
      </c>
      <c r="O2164" s="11" t="n">
        <v>0.184</v>
      </c>
      <c r="P2164" s="11" t="n">
        <v>4.778</v>
      </c>
      <c r="Q2164" s="25"/>
    </row>
    <row r="2165" ht="22.5" customHeight="1">
      <c r="A2165" s="77"/>
      <c r="B2165" s="19"/>
      <c r="C2165" s="12"/>
      <c r="D2165" s="19"/>
      <c r="E2165" s="19"/>
      <c r="F2165" s="19"/>
      <c r="G2165" s="28"/>
      <c r="H2165" s="19"/>
      <c r="I2165" s="19"/>
      <c r="J2165" s="12" t="s">
        <v>121</v>
      </c>
      <c r="K2165" s="14" t="n">
        <v>2464</v>
      </c>
      <c r="L2165" s="14" t="n">
        <v>886</v>
      </c>
      <c r="M2165" s="14" t="n">
        <v>44</v>
      </c>
      <c r="N2165" s="11" t="n">
        <v>0.033</v>
      </c>
      <c r="O2165" s="11" t="n">
        <v>0.674</v>
      </c>
      <c r="P2165" s="11" t="n">
        <v>29.6702</v>
      </c>
      <c r="Q2165" s="25"/>
    </row>
    <row r="2166" ht="22.5" customHeight="1">
      <c r="A2166" s="77"/>
      <c r="B2166" s="19"/>
      <c r="C2166" s="12" t="n">
        <v>91550293</v>
      </c>
      <c r="D2166" s="12" t="s">
        <v>55</v>
      </c>
      <c r="E2166" s="12" t="s">
        <v>56</v>
      </c>
      <c r="F2166" s="12" t="s">
        <v>15</v>
      </c>
      <c r="G2166" s="23" t="n">
        <v>0.35</v>
      </c>
      <c r="H2166" s="12" t="n">
        <v>66</v>
      </c>
      <c r="I2166" s="20" t="n">
        <f>G2166*H2166*7</f>
        <v>161.7</v>
      </c>
      <c r="J2166" s="12" t="s">
        <v>119</v>
      </c>
      <c r="K2166" s="14" t="n">
        <v>0</v>
      </c>
      <c r="L2166" s="14" t="n">
        <v>0</v>
      </c>
      <c r="M2166" s="14" t="n">
        <v>0</v>
      </c>
      <c r="N2166" s="11" t="n">
        <v>0</v>
      </c>
      <c r="O2166" s="11" t="n">
        <v>0</v>
      </c>
      <c r="P2166" s="11" t="n">
        <v>0</v>
      </c>
      <c r="Q2166" s="22" t="n">
        <f>M2168/H2166</f>
        <v>0.272727272727273</v>
      </c>
    </row>
    <row r="2167" ht="22.5" customHeight="1">
      <c r="A2167" s="77"/>
      <c r="B2167" s="19"/>
      <c r="C2167" s="12"/>
      <c r="D2167" s="19"/>
      <c r="E2167" s="19"/>
      <c r="F2167" s="19"/>
      <c r="G2167" s="28"/>
      <c r="H2167" s="19"/>
      <c r="I2167" s="19"/>
      <c r="J2167" s="12" t="s">
        <v>120</v>
      </c>
      <c r="K2167" s="14" t="n">
        <v>17369</v>
      </c>
      <c r="L2167" s="14" t="n">
        <v>2100</v>
      </c>
      <c r="M2167" s="14" t="n">
        <v>7</v>
      </c>
      <c r="N2167" s="11" t="n">
        <v>0.001</v>
      </c>
      <c r="O2167" s="11" t="n">
        <v>0.35</v>
      </c>
      <c r="P2167" s="11" t="n">
        <v>2.45</v>
      </c>
      <c r="Q2167" s="25"/>
    </row>
    <row r="2168" ht="22.5" customHeight="1">
      <c r="A2168" s="77"/>
      <c r="B2168" s="19"/>
      <c r="C2168" s="12"/>
      <c r="D2168" s="19"/>
      <c r="E2168" s="19"/>
      <c r="F2168" s="19"/>
      <c r="G2168" s="28"/>
      <c r="H2168" s="19"/>
      <c r="I2168" s="19"/>
      <c r="J2168" s="12" t="s">
        <v>121</v>
      </c>
      <c r="K2168" s="14" t="n">
        <v>59294</v>
      </c>
      <c r="L2168" s="14" t="n">
        <v>6506</v>
      </c>
      <c r="M2168" s="14" t="n">
        <v>18</v>
      </c>
      <c r="N2168" s="11" t="n">
        <v>0.001</v>
      </c>
      <c r="O2168" s="11" t="n">
        <v>0.35</v>
      </c>
      <c r="P2168" s="11" t="n">
        <v>6.3</v>
      </c>
      <c r="Q2168" s="25"/>
    </row>
    <row r="2169" ht="22.5" customHeight="1">
      <c r="A2169" s="77"/>
      <c r="B2169" s="19"/>
      <c r="C2169" s="12" t="n">
        <v>91550294</v>
      </c>
      <c r="D2169" s="12" t="s">
        <v>87</v>
      </c>
      <c r="E2169" s="12" t="s">
        <v>34</v>
      </c>
      <c r="F2169" s="12" t="s">
        <v>15</v>
      </c>
      <c r="G2169" s="23" t="n">
        <v>0.8</v>
      </c>
      <c r="H2169" s="12" t="n">
        <v>30</v>
      </c>
      <c r="I2169" s="20" t="n">
        <f>G2169*H2169*7</f>
        <v>168</v>
      </c>
      <c r="J2169" s="12" t="s">
        <v>119</v>
      </c>
      <c r="K2169" s="14" t="n">
        <v>0</v>
      </c>
      <c r="L2169" s="14" t="n">
        <v>0</v>
      </c>
      <c r="M2169" s="14" t="n">
        <v>0</v>
      </c>
      <c r="N2169" s="11" t="n">
        <v>0</v>
      </c>
      <c r="O2169" s="11" t="n">
        <v>0</v>
      </c>
      <c r="P2169" s="11" t="n">
        <v>0</v>
      </c>
      <c r="Q2169" s="22" t="n">
        <f>M2171/H2169</f>
        <v>0</v>
      </c>
    </row>
    <row r="2170" ht="22.5" customHeight="1">
      <c r="A2170" s="77"/>
      <c r="B2170" s="19"/>
      <c r="C2170" s="12"/>
      <c r="D2170" s="19"/>
      <c r="E2170" s="19"/>
      <c r="F2170" s="19"/>
      <c r="G2170" s="28"/>
      <c r="H2170" s="19"/>
      <c r="I2170" s="19"/>
      <c r="J2170" s="12" t="s">
        <v>120</v>
      </c>
      <c r="K2170" s="14" t="n">
        <v>4235</v>
      </c>
      <c r="L2170" s="14" t="n">
        <v>16</v>
      </c>
      <c r="M2170" s="14" t="n">
        <v>0</v>
      </c>
      <c r="N2170" s="11" t="n">
        <v>0</v>
      </c>
      <c r="O2170" s="11" t="n">
        <v>0</v>
      </c>
      <c r="P2170" s="11" t="n">
        <v>0</v>
      </c>
      <c r="Q2170" s="25"/>
    </row>
    <row r="2171" ht="22.5" customHeight="1">
      <c r="A2171" s="77"/>
      <c r="B2171" s="19"/>
      <c r="C2171" s="12"/>
      <c r="D2171" s="19"/>
      <c r="E2171" s="19"/>
      <c r="F2171" s="19"/>
      <c r="G2171" s="28"/>
      <c r="H2171" s="19"/>
      <c r="I2171" s="19"/>
      <c r="J2171" s="12" t="s">
        <v>121</v>
      </c>
      <c r="K2171" s="14" t="n">
        <v>6954</v>
      </c>
      <c r="L2171" s="14" t="n">
        <v>25</v>
      </c>
      <c r="M2171" s="14" t="n">
        <v>0</v>
      </c>
      <c r="N2171" s="11" t="n">
        <v>0</v>
      </c>
      <c r="O2171" s="11" t="n">
        <v>0</v>
      </c>
      <c r="P2171" s="11" t="n">
        <v>0</v>
      </c>
      <c r="Q2171" s="25"/>
    </row>
    <row r="2172" ht="22.5" customHeight="1">
      <c r="A2172" s="77"/>
      <c r="B2172" s="19"/>
      <c r="C2172" s="12" t="n">
        <v>9333145</v>
      </c>
      <c r="D2172" s="12" t="s">
        <v>57</v>
      </c>
      <c r="E2172" s="12" t="s">
        <v>14</v>
      </c>
      <c r="F2172" s="12" t="s">
        <v>26</v>
      </c>
      <c r="G2172" s="23" t="n">
        <v>0.38</v>
      </c>
      <c r="H2172" s="12" t="n">
        <v>200</v>
      </c>
      <c r="I2172" s="20" t="n">
        <f>G2172*H2172*7</f>
        <v>532</v>
      </c>
      <c r="J2172" s="12" t="s">
        <v>119</v>
      </c>
      <c r="K2172" s="14" t="n">
        <v>0</v>
      </c>
      <c r="L2172" s="14" t="n">
        <v>0</v>
      </c>
      <c r="M2172" s="14" t="n">
        <v>0</v>
      </c>
      <c r="N2172" s="11" t="n">
        <v>0</v>
      </c>
      <c r="O2172" s="11" t="n">
        <v>0</v>
      </c>
      <c r="P2172" s="11" t="n">
        <v>0</v>
      </c>
      <c r="Q2172" s="22" t="n">
        <f>M2174/H2172</f>
        <v>0.73</v>
      </c>
    </row>
    <row r="2173" ht="22.5" customHeight="1">
      <c r="A2173" s="77"/>
      <c r="B2173" s="19"/>
      <c r="C2173" s="12"/>
      <c r="D2173" s="19"/>
      <c r="E2173" s="19"/>
      <c r="F2173" s="19"/>
      <c r="G2173" s="28"/>
      <c r="H2173" s="19"/>
      <c r="I2173" s="19"/>
      <c r="J2173" s="12" t="s">
        <v>120</v>
      </c>
      <c r="K2173" s="14" t="n">
        <v>374500</v>
      </c>
      <c r="L2173" s="14" t="n">
        <v>1295</v>
      </c>
      <c r="M2173" s="14" t="n">
        <v>69</v>
      </c>
      <c r="N2173" s="11" t="n">
        <v>0.02</v>
      </c>
      <c r="O2173" s="11" t="n">
        <v>0.34</v>
      </c>
      <c r="P2173" s="11" t="n">
        <v>23.19</v>
      </c>
      <c r="Q2173" s="25"/>
    </row>
    <row r="2174" ht="22.5" customHeight="1">
      <c r="A2174" s="77"/>
      <c r="B2174" s="19"/>
      <c r="C2174" s="12"/>
      <c r="D2174" s="19"/>
      <c r="E2174" s="19"/>
      <c r="F2174" s="19"/>
      <c r="G2174" s="28"/>
      <c r="H2174" s="19"/>
      <c r="I2174" s="19"/>
      <c r="J2174" s="12" t="s">
        <v>121</v>
      </c>
      <c r="K2174" s="14" t="n">
        <v>1017149</v>
      </c>
      <c r="L2174" s="14" t="n">
        <v>2903</v>
      </c>
      <c r="M2174" s="14" t="n">
        <v>146</v>
      </c>
      <c r="N2174" s="11" t="n">
        <v>0.02</v>
      </c>
      <c r="O2174" s="11" t="n">
        <v>0.37</v>
      </c>
      <c r="P2174" s="11" t="n">
        <v>53.74</v>
      </c>
      <c r="Q2174" s="25"/>
    </row>
    <row r="2175" ht="22.5" customHeight="1">
      <c r="A2175" s="77"/>
      <c r="B2175" s="19"/>
      <c r="C2175" s="12" t="n">
        <v>91555309</v>
      </c>
      <c r="D2175" s="12" t="s">
        <v>53</v>
      </c>
      <c r="E2175" s="12" t="s">
        <v>39</v>
      </c>
      <c r="F2175" s="12" t="s">
        <v>15</v>
      </c>
      <c r="G2175" s="23" t="n">
        <v>1</v>
      </c>
      <c r="H2175" s="12" t="n">
        <v>50</v>
      </c>
      <c r="I2175" s="20" t="n">
        <f>G2175*H2175*7</f>
        <v>350</v>
      </c>
      <c r="J2175" s="12" t="s">
        <v>119</v>
      </c>
      <c r="K2175" s="14" t="n">
        <v>1</v>
      </c>
      <c r="L2175" s="14" t="n">
        <v>0</v>
      </c>
      <c r="M2175" s="14" t="n">
        <v>0</v>
      </c>
      <c r="N2175" s="11" t="n">
        <v>0</v>
      </c>
      <c r="O2175" s="11" t="n">
        <v>0</v>
      </c>
      <c r="P2175" s="11" t="n">
        <v>0</v>
      </c>
      <c r="Q2175" s="22" t="n">
        <f>M2177/H2175</f>
        <v>0</v>
      </c>
    </row>
    <row r="2176" ht="22.5" customHeight="1">
      <c r="A2176" s="77"/>
      <c r="B2176" s="19"/>
      <c r="C2176" s="12"/>
      <c r="D2176" s="19"/>
      <c r="E2176" s="19"/>
      <c r="F2176" s="19"/>
      <c r="G2176" s="28"/>
      <c r="H2176" s="19"/>
      <c r="I2176" s="19"/>
      <c r="J2176" s="12" t="s">
        <v>120</v>
      </c>
      <c r="K2176" s="14" t="n">
        <v>26</v>
      </c>
      <c r="L2176" s="14" t="n">
        <v>9</v>
      </c>
      <c r="M2176" s="14" t="n">
        <v>0</v>
      </c>
      <c r="N2176" s="11" t="n">
        <v>0</v>
      </c>
      <c r="O2176" s="11" t="n">
        <v>0</v>
      </c>
      <c r="P2176" s="11" t="n">
        <v>0</v>
      </c>
      <c r="Q2176" s="25"/>
    </row>
    <row r="2177" ht="22.5" customHeight="1">
      <c r="A2177" s="77"/>
      <c r="B2177" s="19"/>
      <c r="C2177" s="12"/>
      <c r="D2177" s="19"/>
      <c r="E2177" s="19"/>
      <c r="F2177" s="19"/>
      <c r="G2177" s="28"/>
      <c r="H2177" s="19"/>
      <c r="I2177" s="19"/>
      <c r="J2177" s="12" t="s">
        <v>121</v>
      </c>
      <c r="K2177" s="14" t="n">
        <v>37</v>
      </c>
      <c r="L2177" s="14" t="n">
        <v>13</v>
      </c>
      <c r="M2177" s="14" t="n">
        <v>0</v>
      </c>
      <c r="N2177" s="11" t="n">
        <v>0</v>
      </c>
      <c r="O2177" s="11" t="n">
        <v>0</v>
      </c>
      <c r="P2177" s="11" t="n">
        <v>0</v>
      </c>
      <c r="Q2177" s="25"/>
    </row>
    <row r="2178" ht="22.5" customHeight="1">
      <c r="A2178" s="77"/>
      <c r="B2178" s="19"/>
      <c r="C2178" s="12" t="n">
        <v>91554853</v>
      </c>
      <c r="D2178" s="12" t="s">
        <v>53</v>
      </c>
      <c r="E2178" s="12" t="s">
        <v>39</v>
      </c>
      <c r="F2178" s="12" t="s">
        <v>21</v>
      </c>
      <c r="G2178" s="23" t="n">
        <v>0.1</v>
      </c>
      <c r="H2178" s="12" t="n">
        <v>200</v>
      </c>
      <c r="I2178" s="20" t="n">
        <f>G2178*H2178*7</f>
        <v>140</v>
      </c>
      <c r="J2178" s="12" t="s">
        <v>119</v>
      </c>
      <c r="K2178" s="14" t="n">
        <v>0</v>
      </c>
      <c r="L2178" s="14" t="n">
        <v>0</v>
      </c>
      <c r="M2178" s="14" t="n">
        <v>0</v>
      </c>
      <c r="N2178" s="11" t="n">
        <v>0</v>
      </c>
      <c r="O2178" s="11" t="n">
        <v>0</v>
      </c>
      <c r="P2178" s="11" t="n">
        <v>0</v>
      </c>
      <c r="Q2178" s="22" t="n">
        <f>M2180/H2178</f>
        <v>0.03</v>
      </c>
    </row>
    <row r="2179" ht="22.5" customHeight="1">
      <c r="A2179" s="77"/>
      <c r="B2179" s="19"/>
      <c r="C2179" s="12"/>
      <c r="D2179" s="19"/>
      <c r="E2179" s="19"/>
      <c r="F2179" s="19"/>
      <c r="G2179" s="28"/>
      <c r="H2179" s="19"/>
      <c r="I2179" s="19"/>
      <c r="J2179" s="12" t="s">
        <v>120</v>
      </c>
      <c r="K2179" s="14" t="n">
        <v>0</v>
      </c>
      <c r="L2179" s="14" t="n">
        <v>0</v>
      </c>
      <c r="M2179" s="14" t="n">
        <v>0</v>
      </c>
      <c r="N2179" s="11" t="n">
        <v>0</v>
      </c>
      <c r="O2179" s="11" t="n">
        <v>0</v>
      </c>
      <c r="P2179" s="11" t="n">
        <v>0</v>
      </c>
      <c r="Q2179" s="25"/>
    </row>
    <row r="2180" ht="22.5" customHeight="1">
      <c r="A2180" s="77"/>
      <c r="B2180" s="19"/>
      <c r="C2180" s="12"/>
      <c r="D2180" s="19"/>
      <c r="E2180" s="19"/>
      <c r="F2180" s="19"/>
      <c r="G2180" s="28"/>
      <c r="H2180" s="19"/>
      <c r="I2180" s="19"/>
      <c r="J2180" s="12" t="s">
        <v>121</v>
      </c>
      <c r="K2180" s="14" t="n">
        <v>64593</v>
      </c>
      <c r="L2180" s="14" t="n">
        <v>1817</v>
      </c>
      <c r="M2180" s="14" t="n">
        <v>6</v>
      </c>
      <c r="N2180" s="11" t="n">
        <v>0</v>
      </c>
      <c r="O2180" s="11" t="n">
        <v>0.3</v>
      </c>
      <c r="P2180" s="11" t="n">
        <v>1.8</v>
      </c>
      <c r="Q2180" s="25"/>
    </row>
    <row r="2181" ht="22.5" customHeight="1">
      <c r="A2181" s="77"/>
      <c r="B2181" s="19"/>
      <c r="C2181" s="12" t="n">
        <v>91557347</v>
      </c>
      <c r="D2181" s="12" t="s">
        <v>58</v>
      </c>
      <c r="E2181" s="12" t="s">
        <v>14</v>
      </c>
      <c r="F2181" s="12" t="s">
        <v>15</v>
      </c>
      <c r="G2181" s="23" t="n">
        <v>0.5</v>
      </c>
      <c r="H2181" s="12" t="n">
        <v>50</v>
      </c>
      <c r="I2181" s="20" t="n">
        <f>G2181*H2181*7</f>
        <v>175</v>
      </c>
      <c r="J2181" s="12" t="s">
        <v>119</v>
      </c>
      <c r="K2181" s="14" t="n">
        <v>0</v>
      </c>
      <c r="L2181" s="14" t="n">
        <v>0</v>
      </c>
      <c r="M2181" s="14" t="n">
        <v>0</v>
      </c>
      <c r="N2181" s="11" t="n">
        <v>0</v>
      </c>
      <c r="O2181" s="11" t="n">
        <v>0</v>
      </c>
      <c r="P2181" s="11" t="n">
        <v>0</v>
      </c>
      <c r="Q2181" s="22" t="n">
        <f>M2183/H2181</f>
        <v>0.1</v>
      </c>
    </row>
    <row r="2182" ht="22.5" customHeight="1">
      <c r="A2182" s="77"/>
      <c r="B2182" s="19"/>
      <c r="C2182" s="12"/>
      <c r="D2182" s="19"/>
      <c r="E2182" s="19"/>
      <c r="F2182" s="19"/>
      <c r="G2182" s="28"/>
      <c r="H2182" s="19"/>
      <c r="I2182" s="19"/>
      <c r="J2182" s="12" t="s">
        <v>120</v>
      </c>
      <c r="K2182" s="14" t="n">
        <v>13604</v>
      </c>
      <c r="L2182" s="14" t="n">
        <v>427</v>
      </c>
      <c r="M2182" s="14" t="n">
        <v>1</v>
      </c>
      <c r="N2182" s="11" t="n">
        <v>0.002</v>
      </c>
      <c r="O2182" s="11" t="n">
        <v>0.8</v>
      </c>
      <c r="P2182" s="11" t="n">
        <v>0.8</v>
      </c>
      <c r="Q2182" s="25"/>
    </row>
    <row r="2183" ht="22.5" customHeight="1">
      <c r="A2183" s="77"/>
      <c r="B2183" s="19"/>
      <c r="C2183" s="12"/>
      <c r="D2183" s="19"/>
      <c r="E2183" s="19"/>
      <c r="F2183" s="19"/>
      <c r="G2183" s="28"/>
      <c r="H2183" s="19"/>
      <c r="I2183" s="19"/>
      <c r="J2183" s="12" t="s">
        <v>121</v>
      </c>
      <c r="K2183" s="14" t="n">
        <v>44175</v>
      </c>
      <c r="L2183" s="14" t="n">
        <v>1309</v>
      </c>
      <c r="M2183" s="14" t="n">
        <v>5</v>
      </c>
      <c r="N2183" s="11" t="n">
        <v>0.003</v>
      </c>
      <c r="O2183" s="11" t="n">
        <v>0.8</v>
      </c>
      <c r="P2183" s="11" t="n">
        <v>4</v>
      </c>
      <c r="Q2183" s="25"/>
    </row>
    <row r="2184" ht="22.5" customHeight="1">
      <c r="A2184" s="77"/>
      <c r="B2184" s="75" t="s">
        <v>131</v>
      </c>
      <c r="C2184" s="12" t="n">
        <v>91399439</v>
      </c>
      <c r="D2184" s="12" t="s">
        <v>64</v>
      </c>
      <c r="E2184" s="12" t="s">
        <v>29</v>
      </c>
      <c r="F2184" s="12" t="s">
        <v>15</v>
      </c>
      <c r="G2184" s="23" t="n">
        <v>0.1</v>
      </c>
      <c r="H2184" s="12" t="n">
        <v>200</v>
      </c>
      <c r="I2184" s="20" t="n">
        <f>G2184*H2184*7</f>
        <v>140</v>
      </c>
      <c r="J2184" s="12" t="s">
        <v>119</v>
      </c>
      <c r="K2184" s="16" t="n">
        <v>4264</v>
      </c>
      <c r="L2184" s="14" t="n">
        <v>323</v>
      </c>
      <c r="M2184" s="16" t="n">
        <v>0</v>
      </c>
      <c r="N2184" s="11" t="n">
        <v>0</v>
      </c>
      <c r="O2184" s="11" t="n">
        <v>0</v>
      </c>
      <c r="P2184" s="11" t="n">
        <v>0</v>
      </c>
      <c r="Q2184" s="22" t="n">
        <f>M2186/H2184</f>
        <v>0.155</v>
      </c>
    </row>
    <row r="2185" ht="22.5" customHeight="1">
      <c r="A2185" s="77"/>
      <c r="B2185" s="33"/>
      <c r="C2185" s="12"/>
      <c r="D2185" s="19"/>
      <c r="E2185" s="19"/>
      <c r="F2185" s="19"/>
      <c r="G2185" s="28"/>
      <c r="H2185" s="19"/>
      <c r="I2185" s="19"/>
      <c r="J2185" s="12" t="s">
        <v>120</v>
      </c>
      <c r="K2185" s="16" t="n">
        <v>183597</v>
      </c>
      <c r="L2185" s="14" t="n">
        <v>21032</v>
      </c>
      <c r="M2185" s="16" t="n">
        <v>30</v>
      </c>
      <c r="N2185" s="11" t="n">
        <v>0</v>
      </c>
      <c r="O2185" s="11" t="n">
        <v>0.1</v>
      </c>
      <c r="P2185" s="11" t="n">
        <v>3</v>
      </c>
      <c r="Q2185" s="25"/>
    </row>
    <row r="2186" ht="22.5" customHeight="1">
      <c r="A2186" s="77"/>
      <c r="B2186" s="33"/>
      <c r="C2186" s="12"/>
      <c r="D2186" s="19"/>
      <c r="E2186" s="19"/>
      <c r="F2186" s="19"/>
      <c r="G2186" s="28"/>
      <c r="H2186" s="19"/>
      <c r="I2186" s="19"/>
      <c r="J2186" s="12" t="s">
        <v>121</v>
      </c>
      <c r="K2186" s="16" t="n">
        <v>250374</v>
      </c>
      <c r="L2186" s="14" t="n">
        <v>24419</v>
      </c>
      <c r="M2186" s="10" t="n">
        <v>31</v>
      </c>
      <c r="N2186" s="11" t="n">
        <v>0</v>
      </c>
      <c r="O2186" s="11" t="n">
        <v>0.1</v>
      </c>
      <c r="P2186" s="11" t="n">
        <v>3.1</v>
      </c>
      <c r="Q2186" s="25"/>
    </row>
    <row r="2187" ht="22.5" customHeight="1">
      <c r="A2187" s="77"/>
      <c r="B2187" s="33"/>
      <c r="C2187" s="12" t="n">
        <v>91399437</v>
      </c>
      <c r="D2187" s="12" t="s">
        <v>65</v>
      </c>
      <c r="E2187" s="12" t="s">
        <v>63</v>
      </c>
      <c r="F2187" s="12" t="s">
        <v>15</v>
      </c>
      <c r="G2187" s="23" t="n">
        <v>0.15</v>
      </c>
      <c r="H2187" s="12" t="n">
        <v>50</v>
      </c>
      <c r="I2187" s="20" t="n">
        <f>G2187*H2187*7</f>
        <v>52.5</v>
      </c>
      <c r="J2187" s="12" t="s">
        <v>119</v>
      </c>
      <c r="K2187" s="16" t="n">
        <v>590</v>
      </c>
      <c r="L2187" s="14" t="n">
        <v>224</v>
      </c>
      <c r="M2187" s="16" t="n">
        <v>7</v>
      </c>
      <c r="N2187" s="11" t="n">
        <v>0.005</v>
      </c>
      <c r="O2187" s="11" t="n">
        <v>0.15</v>
      </c>
      <c r="P2187" s="11" t="n">
        <v>1.05</v>
      </c>
      <c r="Q2187" s="22" t="n">
        <f>M2189/H2187</f>
        <v>1</v>
      </c>
    </row>
    <row r="2188" ht="22.5" customHeight="1">
      <c r="A2188" s="77"/>
      <c r="B2188" s="33"/>
      <c r="C2188" s="12"/>
      <c r="D2188" s="19"/>
      <c r="E2188" s="19"/>
      <c r="F2188" s="19"/>
      <c r="G2188" s="28"/>
      <c r="H2188" s="19"/>
      <c r="I2188" s="19"/>
      <c r="J2188" s="12" t="s">
        <v>120</v>
      </c>
      <c r="K2188" s="16" t="n">
        <v>7831</v>
      </c>
      <c r="L2188" s="14" t="n">
        <v>3615</v>
      </c>
      <c r="M2188" s="14" t="n">
        <v>50</v>
      </c>
      <c r="N2188" s="11" t="n">
        <v>0.002</v>
      </c>
      <c r="O2188" s="11" t="n">
        <v>0.15</v>
      </c>
      <c r="P2188" s="11" t="n">
        <v>7.5</v>
      </c>
      <c r="Q2188" s="25"/>
    </row>
    <row r="2189" ht="22.5" customHeight="1">
      <c r="A2189" s="77"/>
      <c r="B2189" s="33"/>
      <c r="C2189" s="12"/>
      <c r="D2189" s="19"/>
      <c r="E2189" s="19"/>
      <c r="F2189" s="19"/>
      <c r="G2189" s="28"/>
      <c r="H2189" s="19"/>
      <c r="I2189" s="19"/>
      <c r="J2189" s="12" t="s">
        <v>121</v>
      </c>
      <c r="K2189" s="16" t="n">
        <v>17893</v>
      </c>
      <c r="L2189" s="14" t="n">
        <v>6163</v>
      </c>
      <c r="M2189" s="14" t="n">
        <v>50</v>
      </c>
      <c r="N2189" s="11" t="n">
        <v>0.001</v>
      </c>
      <c r="O2189" s="11" t="n">
        <v>0.15</v>
      </c>
      <c r="P2189" s="11" t="n">
        <v>7.5</v>
      </c>
      <c r="Q2189" s="25"/>
    </row>
    <row r="2190" ht="22.5" customHeight="1">
      <c r="A2190" s="77"/>
      <c r="B2190" s="33"/>
      <c r="C2190" s="12" t="n">
        <v>5556054</v>
      </c>
      <c r="D2190" s="12" t="s">
        <v>66</v>
      </c>
      <c r="E2190" s="12" t="s">
        <v>39</v>
      </c>
      <c r="F2190" s="12" t="s">
        <v>15</v>
      </c>
      <c r="G2190" s="23" t="n">
        <v>0.8</v>
      </c>
      <c r="H2190" s="12" t="n">
        <v>100</v>
      </c>
      <c r="I2190" s="20" t="n">
        <f>G2190*H2190*7</f>
        <v>560</v>
      </c>
      <c r="J2190" s="12" t="s">
        <v>119</v>
      </c>
      <c r="K2190" s="16" t="n">
        <v>654</v>
      </c>
      <c r="L2190" s="14" t="n">
        <v>5</v>
      </c>
      <c r="M2190" s="16" t="n">
        <v>0</v>
      </c>
      <c r="N2190" s="11" t="n">
        <v>0</v>
      </c>
      <c r="O2190" s="11" t="n">
        <v>0</v>
      </c>
      <c r="P2190" s="11" t="n">
        <v>0</v>
      </c>
      <c r="Q2190" s="22" t="n">
        <f>M2192/H2190</f>
        <v>0.03</v>
      </c>
    </row>
    <row r="2191" ht="22.5" customHeight="1">
      <c r="A2191" s="77"/>
      <c r="B2191" s="33"/>
      <c r="C2191" s="12"/>
      <c r="D2191" s="19"/>
      <c r="E2191" s="19"/>
      <c r="F2191" s="19"/>
      <c r="G2191" s="28"/>
      <c r="H2191" s="19"/>
      <c r="I2191" s="19"/>
      <c r="J2191" s="12" t="s">
        <v>120</v>
      </c>
      <c r="K2191" s="16" t="n">
        <v>8729</v>
      </c>
      <c r="L2191" s="14" t="n">
        <v>289</v>
      </c>
      <c r="M2191" s="16" t="n">
        <v>0</v>
      </c>
      <c r="N2191" s="11" t="n">
        <v>0</v>
      </c>
      <c r="O2191" s="11" t="n">
        <v>0</v>
      </c>
      <c r="P2191" s="11" t="n">
        <v>0</v>
      </c>
      <c r="Q2191" s="25"/>
    </row>
    <row r="2192" ht="22.5" customHeight="1">
      <c r="A2192" s="77"/>
      <c r="B2192" s="33"/>
      <c r="C2192" s="12"/>
      <c r="D2192" s="19"/>
      <c r="E2192" s="19"/>
      <c r="F2192" s="19"/>
      <c r="G2192" s="28"/>
      <c r="H2192" s="19"/>
      <c r="I2192" s="19"/>
      <c r="J2192" s="12" t="s">
        <v>121</v>
      </c>
      <c r="K2192" s="16" t="n">
        <v>19831</v>
      </c>
      <c r="L2192" s="14" t="n">
        <v>19831</v>
      </c>
      <c r="M2192" s="16" t="n">
        <v>3</v>
      </c>
      <c r="N2192" s="11" t="n">
        <v>0.003</v>
      </c>
      <c r="O2192" s="11" t="n">
        <v>0.714</v>
      </c>
      <c r="P2192" s="11" t="n">
        <v>2.142</v>
      </c>
      <c r="Q2192" s="25"/>
    </row>
    <row r="2193" ht="22.5" customHeight="1">
      <c r="A2193" s="77"/>
      <c r="B2193" s="33"/>
      <c r="C2193" s="12" t="n">
        <v>8628042</v>
      </c>
      <c r="D2193" s="12" t="s">
        <v>30</v>
      </c>
      <c r="E2193" s="12" t="s">
        <v>14</v>
      </c>
      <c r="F2193" s="12" t="s">
        <v>26</v>
      </c>
      <c r="G2193" s="23" t="n">
        <v>0.48</v>
      </c>
      <c r="H2193" s="12" t="n">
        <v>500</v>
      </c>
      <c r="I2193" s="20" t="n">
        <f>G2193*H2193*7</f>
        <v>1680</v>
      </c>
      <c r="J2193" s="12" t="s">
        <v>119</v>
      </c>
      <c r="K2193" s="16" t="n">
        <v>1302</v>
      </c>
      <c r="L2193" s="14" t="n">
        <v>728</v>
      </c>
      <c r="M2193" s="16" t="n">
        <v>20</v>
      </c>
      <c r="N2193" s="11" t="n">
        <v>0.01</v>
      </c>
      <c r="O2193" s="11" t="n">
        <v>0.43</v>
      </c>
      <c r="P2193" s="11" t="n">
        <v>8.65</v>
      </c>
      <c r="Q2193" s="22" t="n">
        <f>M2195/H2193</f>
        <v>1.318</v>
      </c>
    </row>
    <row r="2194" ht="22.5" customHeight="1">
      <c r="A2194" s="77"/>
      <c r="B2194" s="33"/>
      <c r="C2194" s="12"/>
      <c r="D2194" s="19"/>
      <c r="E2194" s="19"/>
      <c r="F2194" s="19"/>
      <c r="G2194" s="28"/>
      <c r="H2194" s="19"/>
      <c r="I2194" s="19"/>
      <c r="J2194" s="12" t="s">
        <v>120</v>
      </c>
      <c r="K2194" s="16" t="n">
        <v>11092</v>
      </c>
      <c r="L2194" s="14" t="n">
        <v>6328</v>
      </c>
      <c r="M2194" s="16" t="n">
        <v>207</v>
      </c>
      <c r="N2194" s="11" t="n">
        <v>0.01</v>
      </c>
      <c r="O2194" s="11" t="n">
        <v>0.44</v>
      </c>
      <c r="P2194" s="11" t="n">
        <v>91.77</v>
      </c>
      <c r="Q2194" s="25"/>
    </row>
    <row r="2195" ht="22.5" customHeight="1">
      <c r="A2195" s="77"/>
      <c r="B2195" s="33"/>
      <c r="C2195" s="12"/>
      <c r="D2195" s="19"/>
      <c r="E2195" s="19"/>
      <c r="F2195" s="19"/>
      <c r="G2195" s="28"/>
      <c r="H2195" s="19"/>
      <c r="I2195" s="19"/>
      <c r="J2195" s="12" t="s">
        <v>121</v>
      </c>
      <c r="K2195" s="16" t="n">
        <v>447957</v>
      </c>
      <c r="L2195" s="14" t="n">
        <v>17531</v>
      </c>
      <c r="M2195" s="10" t="n">
        <v>659</v>
      </c>
      <c r="N2195" s="11" t="n">
        <v>0.01</v>
      </c>
      <c r="O2195" s="11" t="n">
        <v>0.33</v>
      </c>
      <c r="P2195" s="11" t="n">
        <v>217.24</v>
      </c>
      <c r="Q2195" s="25"/>
    </row>
    <row r="2196" ht="22.5" customHeight="1">
      <c r="A2196" s="77"/>
      <c r="B2196" s="33"/>
      <c r="C2196" s="12" t="n">
        <v>9297014</v>
      </c>
      <c r="D2196" s="12" t="s">
        <v>13</v>
      </c>
      <c r="E2196" s="12" t="s">
        <v>14</v>
      </c>
      <c r="F2196" s="12" t="s">
        <v>26</v>
      </c>
      <c r="G2196" s="23" t="n">
        <v>0.19</v>
      </c>
      <c r="H2196" s="12" t="n">
        <v>300</v>
      </c>
      <c r="I2196" s="20" t="n">
        <f>G2196*H2196*7</f>
        <v>399</v>
      </c>
      <c r="J2196" s="12" t="s">
        <v>119</v>
      </c>
      <c r="K2196" s="16" t="n">
        <v>3184</v>
      </c>
      <c r="L2196" s="14" t="n">
        <v>342</v>
      </c>
      <c r="M2196" s="16" t="n">
        <v>20</v>
      </c>
      <c r="N2196" s="11" t="n">
        <v>0.03</v>
      </c>
      <c r="O2196" s="11" t="n">
        <v>0.45</v>
      </c>
      <c r="P2196" s="11" t="n">
        <v>8.91</v>
      </c>
      <c r="Q2196" s="22" t="n">
        <f>M2198/H2196</f>
        <v>0.596666666666667</v>
      </c>
    </row>
    <row r="2197" ht="22.5" customHeight="1">
      <c r="A2197" s="77"/>
      <c r="B2197" s="33"/>
      <c r="C2197" s="12"/>
      <c r="D2197" s="19"/>
      <c r="E2197" s="19"/>
      <c r="F2197" s="19"/>
      <c r="G2197" s="28"/>
      <c r="H2197" s="19"/>
      <c r="I2197" s="19"/>
      <c r="J2197" s="12" t="s">
        <v>120</v>
      </c>
      <c r="K2197" s="16" t="n">
        <v>14749</v>
      </c>
      <c r="L2197" s="14" t="n">
        <v>1407</v>
      </c>
      <c r="M2197" s="10" t="n">
        <v>128</v>
      </c>
      <c r="N2197" s="11" t="n">
        <v>0.03</v>
      </c>
      <c r="O2197" s="11" t="n">
        <v>0.32</v>
      </c>
      <c r="P2197" s="11" t="n">
        <v>40.9</v>
      </c>
      <c r="Q2197" s="25"/>
    </row>
    <row r="2198" ht="22.5" customHeight="1">
      <c r="A2198" s="77"/>
      <c r="B2198" s="33"/>
      <c r="C2198" s="12"/>
      <c r="D2198" s="19"/>
      <c r="E2198" s="19"/>
      <c r="F2198" s="19"/>
      <c r="G2198" s="28"/>
      <c r="H2198" s="19"/>
      <c r="I2198" s="19"/>
      <c r="J2198" s="12" t="s">
        <v>121</v>
      </c>
      <c r="K2198" s="16" t="n">
        <v>22165</v>
      </c>
      <c r="L2198" s="14" t="n">
        <v>1944</v>
      </c>
      <c r="M2198" s="10" t="n">
        <v>179</v>
      </c>
      <c r="N2198" s="11" t="n">
        <v>0.03</v>
      </c>
      <c r="O2198" s="11" t="n">
        <v>0.31</v>
      </c>
      <c r="P2198" s="11" t="n">
        <v>55.16</v>
      </c>
      <c r="Q2198" s="25"/>
    </row>
    <row r="2199" ht="22.5" customHeight="1">
      <c r="A2199" s="77"/>
      <c r="B2199" s="33"/>
      <c r="C2199" s="12" t="n">
        <v>7815836</v>
      </c>
      <c r="D2199" s="12" t="s">
        <v>67</v>
      </c>
      <c r="E2199" s="12" t="s">
        <v>39</v>
      </c>
      <c r="F2199" s="12" t="s">
        <v>15</v>
      </c>
      <c r="G2199" s="23" t="n">
        <v>0.08</v>
      </c>
      <c r="H2199" s="12" t="n">
        <v>12000</v>
      </c>
      <c r="I2199" s="20" t="n">
        <f>G2199*H2199*7</f>
        <v>6720</v>
      </c>
      <c r="J2199" s="12" t="s">
        <v>119</v>
      </c>
      <c r="K2199" s="16" t="n">
        <v>13988</v>
      </c>
      <c r="L2199" s="14" t="n">
        <v>2820</v>
      </c>
      <c r="M2199" s="16" t="n">
        <v>96</v>
      </c>
      <c r="N2199" s="11" t="n">
        <v>0.003</v>
      </c>
      <c r="O2199" s="11" t="n">
        <v>0.101</v>
      </c>
      <c r="P2199" s="11" t="n">
        <v>9.675</v>
      </c>
      <c r="Q2199" s="22" t="n">
        <f>M2201/H2199</f>
        <v>0.209833333333333</v>
      </c>
    </row>
    <row r="2200" ht="22.5" customHeight="1">
      <c r="A2200" s="77"/>
      <c r="B2200" s="33"/>
      <c r="C2200" s="12"/>
      <c r="D2200" s="19"/>
      <c r="E2200" s="19"/>
      <c r="F2200" s="19"/>
      <c r="G2200" s="28"/>
      <c r="H2200" s="19"/>
      <c r="I2200" s="19"/>
      <c r="J2200" s="12" t="s">
        <v>120</v>
      </c>
      <c r="K2200" s="16" t="n">
        <v>181288</v>
      </c>
      <c r="L2200" s="14" t="n">
        <v>42827</v>
      </c>
      <c r="M2200" s="16" t="n">
        <v>948</v>
      </c>
      <c r="N2200" s="11" t="n">
        <v>0.002</v>
      </c>
      <c r="O2200" s="11" t="n">
        <v>0.096</v>
      </c>
      <c r="P2200" s="11" t="n">
        <v>91.47</v>
      </c>
      <c r="Q2200" s="25"/>
    </row>
    <row r="2201" ht="22.5" customHeight="1">
      <c r="A2201" s="77"/>
      <c r="B2201" s="33"/>
      <c r="C2201" s="12"/>
      <c r="D2201" s="19"/>
      <c r="E2201" s="19"/>
      <c r="F2201" s="19"/>
      <c r="G2201" s="28"/>
      <c r="H2201" s="19"/>
      <c r="I2201" s="19"/>
      <c r="J2201" s="12" t="s">
        <v>121</v>
      </c>
      <c r="K2201" s="16" t="n">
        <v>467131</v>
      </c>
      <c r="L2201" s="14" t="n">
        <v>114158</v>
      </c>
      <c r="M2201" s="16" t="n">
        <v>2518</v>
      </c>
      <c r="N2201" s="11" t="n">
        <v>0.002</v>
      </c>
      <c r="O2201" s="11" t="n">
        <v>0.097</v>
      </c>
      <c r="P2201" s="11" t="n">
        <v>243.985</v>
      </c>
      <c r="Q2201" s="25"/>
    </row>
    <row r="2202" ht="22.5" customHeight="1">
      <c r="A2202" s="77"/>
      <c r="B2202" s="33"/>
      <c r="C2202" s="12" t="n">
        <v>8312006</v>
      </c>
      <c r="D2202" s="12" t="s">
        <v>68</v>
      </c>
      <c r="E2202" s="12" t="s">
        <v>14</v>
      </c>
      <c r="F2202" s="12" t="s">
        <v>15</v>
      </c>
      <c r="G2202" s="23" t="n">
        <v>0.12</v>
      </c>
      <c r="H2202" s="13" t="n">
        <v>50</v>
      </c>
      <c r="I2202" s="20" t="n">
        <f>G2202*H2202*7</f>
        <v>42</v>
      </c>
      <c r="J2202" s="12" t="s">
        <v>119</v>
      </c>
      <c r="K2202" s="16" t="n">
        <v>17</v>
      </c>
      <c r="L2202" s="16" t="n">
        <v>5</v>
      </c>
      <c r="M2202" s="16" t="n">
        <v>0</v>
      </c>
      <c r="N2202" s="11" t="n">
        <v>0</v>
      </c>
      <c r="O2202" s="11" t="n">
        <v>0</v>
      </c>
      <c r="P2202" s="11" t="n">
        <v>0</v>
      </c>
      <c r="Q2202" s="22" t="n">
        <f>M2204/H2202</f>
        <v>0.92</v>
      </c>
    </row>
    <row r="2203" ht="22.5" customHeight="1">
      <c r="A2203" s="77"/>
      <c r="B2203" s="33"/>
      <c r="C2203" s="12"/>
      <c r="D2203" s="19"/>
      <c r="E2203" s="19"/>
      <c r="F2203" s="19"/>
      <c r="G2203" s="28"/>
      <c r="H2203" s="28"/>
      <c r="I2203" s="19"/>
      <c r="J2203" s="12" t="s">
        <v>120</v>
      </c>
      <c r="K2203" s="16" t="n">
        <v>7606</v>
      </c>
      <c r="L2203" s="14" t="n">
        <v>2318</v>
      </c>
      <c r="M2203" s="16" t="n">
        <v>41</v>
      </c>
      <c r="N2203" s="11" t="n">
        <v>0.002</v>
      </c>
      <c r="O2203" s="11" t="n">
        <v>0.12</v>
      </c>
      <c r="P2203" s="11" t="n">
        <v>4.92</v>
      </c>
      <c r="Q2203" s="25"/>
    </row>
    <row r="2204" ht="22.5" customHeight="1">
      <c r="A2204" s="77"/>
      <c r="B2204" s="33"/>
      <c r="C2204" s="12"/>
      <c r="D2204" s="19"/>
      <c r="E2204" s="19"/>
      <c r="F2204" s="19"/>
      <c r="G2204" s="28"/>
      <c r="H2204" s="28"/>
      <c r="I2204" s="19"/>
      <c r="J2204" s="12" t="s">
        <v>121</v>
      </c>
      <c r="K2204" s="16" t="n">
        <v>9647</v>
      </c>
      <c r="L2204" s="14" t="n">
        <v>2559</v>
      </c>
      <c r="M2204" s="16" t="n">
        <v>46</v>
      </c>
      <c r="N2204" s="11" t="n">
        <v>0.002</v>
      </c>
      <c r="O2204" s="11" t="n">
        <v>0.12</v>
      </c>
      <c r="P2204" s="11" t="n">
        <v>5.52</v>
      </c>
      <c r="Q2204" s="25"/>
    </row>
    <row r="2205" ht="22.5" customHeight="1">
      <c r="A2205" s="77"/>
      <c r="B2205" s="33"/>
      <c r="C2205" s="12" t="n">
        <v>91467820</v>
      </c>
      <c r="D2205" s="12" t="s">
        <v>69</v>
      </c>
      <c r="E2205" s="12" t="s">
        <v>39</v>
      </c>
      <c r="F2205" s="12" t="s">
        <v>15</v>
      </c>
      <c r="G2205" s="23" t="n">
        <v>0.1</v>
      </c>
      <c r="H2205" s="13" t="n">
        <v>300</v>
      </c>
      <c r="I2205" s="20" t="n">
        <f>G2205*H2205*7</f>
        <v>210</v>
      </c>
      <c r="J2205" s="12" t="s">
        <v>119</v>
      </c>
      <c r="K2205" s="16" t="n">
        <v>857</v>
      </c>
      <c r="L2205" s="14" t="n">
        <v>155</v>
      </c>
      <c r="M2205" s="16" t="n">
        <v>6</v>
      </c>
      <c r="N2205" s="11" t="n">
        <v>0.004</v>
      </c>
      <c r="O2205" s="11" t="n">
        <v>0.1</v>
      </c>
      <c r="P2205" s="11" t="n">
        <v>0.6</v>
      </c>
      <c r="Q2205" s="22" t="n">
        <f>M2207/H2205</f>
        <v>0.666666666666667</v>
      </c>
    </row>
    <row r="2206" ht="22.5" customHeight="1">
      <c r="A2206" s="77"/>
      <c r="B2206" s="33"/>
      <c r="C2206" s="12"/>
      <c r="D2206" s="19"/>
      <c r="E2206" s="19"/>
      <c r="F2206" s="19"/>
      <c r="G2206" s="28"/>
      <c r="H2206" s="28"/>
      <c r="I2206" s="19"/>
      <c r="J2206" s="12" t="s">
        <v>120</v>
      </c>
      <c r="K2206" s="16" t="n">
        <v>143717</v>
      </c>
      <c r="L2206" s="14" t="n">
        <v>44936</v>
      </c>
      <c r="M2206" s="16" t="n">
        <v>200</v>
      </c>
      <c r="N2206" s="11" t="n">
        <v>0</v>
      </c>
      <c r="O2206" s="11" t="n">
        <v>0.1</v>
      </c>
      <c r="P2206" s="11" t="n">
        <v>20</v>
      </c>
      <c r="Q2206" s="25"/>
    </row>
    <row r="2207" ht="22.5" customHeight="1">
      <c r="A2207" s="77"/>
      <c r="B2207" s="33"/>
      <c r="C2207" s="12"/>
      <c r="D2207" s="19"/>
      <c r="E2207" s="19"/>
      <c r="F2207" s="19"/>
      <c r="G2207" s="28"/>
      <c r="H2207" s="28"/>
      <c r="I2207" s="19"/>
      <c r="J2207" s="12" t="s">
        <v>121</v>
      </c>
      <c r="K2207" s="16" t="n">
        <v>157828</v>
      </c>
      <c r="L2207" s="14" t="n">
        <v>47743</v>
      </c>
      <c r="M2207" s="16" t="n">
        <v>200</v>
      </c>
      <c r="N2207" s="11" t="n">
        <v>0</v>
      </c>
      <c r="O2207" s="11" t="n">
        <v>0.1</v>
      </c>
      <c r="P2207" s="11" t="n">
        <v>20</v>
      </c>
      <c r="Q2207" s="25"/>
    </row>
    <row r="2208" ht="22.5" customHeight="1">
      <c r="A2208" s="77"/>
      <c r="B2208" s="33"/>
      <c r="C2208" s="12" t="n">
        <v>91467821</v>
      </c>
      <c r="D2208" s="12" t="s">
        <v>69</v>
      </c>
      <c r="E2208" s="12" t="s">
        <v>17</v>
      </c>
      <c r="F2208" s="12" t="s">
        <v>15</v>
      </c>
      <c r="G2208" s="23" t="n">
        <v>0.17</v>
      </c>
      <c r="H2208" s="13" t="n">
        <v>100</v>
      </c>
      <c r="I2208" s="20" t="n">
        <f>G2208*H2208*7</f>
        <v>119</v>
      </c>
      <c r="J2208" s="12" t="s">
        <v>119</v>
      </c>
      <c r="K2208" s="16" t="n">
        <v>1655</v>
      </c>
      <c r="L2208" s="16" t="n">
        <v>292</v>
      </c>
      <c r="M2208" s="16" t="n">
        <v>4</v>
      </c>
      <c r="N2208" s="11" t="n">
        <v>0.002</v>
      </c>
      <c r="O2208" s="11" t="n">
        <v>0.17</v>
      </c>
      <c r="P2208" s="11" t="n">
        <v>0.68</v>
      </c>
      <c r="Q2208" s="22" t="n">
        <f>M2210/H2208</f>
        <v>1</v>
      </c>
    </row>
    <row r="2209" ht="22.5" customHeight="1">
      <c r="A2209" s="77"/>
      <c r="B2209" s="33"/>
      <c r="C2209" s="12"/>
      <c r="D2209" s="19"/>
      <c r="E2209" s="19"/>
      <c r="F2209" s="19"/>
      <c r="G2209" s="28"/>
      <c r="H2209" s="28"/>
      <c r="I2209" s="19"/>
      <c r="J2209" s="12" t="s">
        <v>120</v>
      </c>
      <c r="K2209" s="16" t="n">
        <v>43586</v>
      </c>
      <c r="L2209" s="14" t="n">
        <v>8409</v>
      </c>
      <c r="M2209" s="16" t="n">
        <v>57</v>
      </c>
      <c r="N2209" s="11" t="n">
        <v>0.001</v>
      </c>
      <c r="O2209" s="11" t="n">
        <v>0.17</v>
      </c>
      <c r="P2209" s="11" t="n">
        <v>9.69</v>
      </c>
      <c r="Q2209" s="25"/>
    </row>
    <row r="2210" ht="22.5" customHeight="1">
      <c r="A2210" s="77"/>
      <c r="B2210" s="33"/>
      <c r="C2210" s="12"/>
      <c r="D2210" s="19"/>
      <c r="E2210" s="19"/>
      <c r="F2210" s="19"/>
      <c r="G2210" s="28"/>
      <c r="H2210" s="28"/>
      <c r="I2210" s="19"/>
      <c r="J2210" s="12" t="s">
        <v>121</v>
      </c>
      <c r="K2210" s="16" t="n">
        <v>105073</v>
      </c>
      <c r="L2210" s="14" t="n">
        <v>17124</v>
      </c>
      <c r="M2210" s="16" t="n">
        <v>100</v>
      </c>
      <c r="N2210" s="11" t="n">
        <v>0.001</v>
      </c>
      <c r="O2210" s="11" t="n">
        <v>0.17</v>
      </c>
      <c r="P2210" s="11" t="n">
        <v>17</v>
      </c>
      <c r="Q2210" s="25"/>
    </row>
    <row r="2211" ht="22.5" customHeight="1">
      <c r="A2211" s="77"/>
      <c r="B2211" s="33"/>
      <c r="C2211" s="12" t="n">
        <v>10295313</v>
      </c>
      <c r="D2211" s="12" t="s">
        <v>68</v>
      </c>
      <c r="E2211" s="12" t="s">
        <v>14</v>
      </c>
      <c r="F2211" s="12" t="s">
        <v>15</v>
      </c>
      <c r="G2211" s="23" t="n">
        <v>3</v>
      </c>
      <c r="H2211" s="13" t="n">
        <v>100</v>
      </c>
      <c r="I2211" s="20" t="n">
        <f>G2211*H2211*7</f>
        <v>2100</v>
      </c>
      <c r="J2211" s="12" t="s">
        <v>119</v>
      </c>
      <c r="K2211" s="16" t="n">
        <v>3</v>
      </c>
      <c r="L2211" s="14" t="n">
        <v>0</v>
      </c>
      <c r="M2211" s="16" t="n">
        <v>0</v>
      </c>
      <c r="N2211" s="11" t="n">
        <v>0</v>
      </c>
      <c r="O2211" s="11" t="n">
        <v>0</v>
      </c>
      <c r="P2211" s="11" t="n">
        <v>0</v>
      </c>
      <c r="Q2211" s="22" t="n">
        <f>M2213/H2211</f>
        <v>0</v>
      </c>
    </row>
    <row r="2212" ht="22.5" customHeight="1">
      <c r="A2212" s="77"/>
      <c r="B2212" s="33"/>
      <c r="C2212" s="12"/>
      <c r="D2212" s="19"/>
      <c r="E2212" s="19"/>
      <c r="F2212" s="19"/>
      <c r="G2212" s="28"/>
      <c r="H2212" s="28"/>
      <c r="I2212" s="19"/>
      <c r="J2212" s="12" t="s">
        <v>120</v>
      </c>
      <c r="K2212" s="16" t="n">
        <v>476</v>
      </c>
      <c r="L2212" s="14" t="n">
        <v>0</v>
      </c>
      <c r="M2212" s="16" t="n">
        <v>0</v>
      </c>
      <c r="N2212" s="11" t="n">
        <v>0</v>
      </c>
      <c r="O2212" s="11" t="n">
        <v>0</v>
      </c>
      <c r="P2212" s="11" t="n">
        <v>0</v>
      </c>
      <c r="Q2212" s="25"/>
    </row>
    <row r="2213" ht="22.5" customHeight="1">
      <c r="A2213" s="77"/>
      <c r="B2213" s="33"/>
      <c r="C2213" s="12"/>
      <c r="D2213" s="19"/>
      <c r="E2213" s="19"/>
      <c r="F2213" s="19"/>
      <c r="G2213" s="28"/>
      <c r="H2213" s="28"/>
      <c r="I2213" s="19"/>
      <c r="J2213" s="12" t="s">
        <v>121</v>
      </c>
      <c r="K2213" s="16" t="n">
        <v>678</v>
      </c>
      <c r="L2213" s="16" t="n">
        <v>2</v>
      </c>
      <c r="M2213" s="16" t="n">
        <v>0</v>
      </c>
      <c r="N2213" s="11" t="n">
        <v>0</v>
      </c>
      <c r="O2213" s="11" t="n">
        <v>0</v>
      </c>
      <c r="P2213" s="11" t="n">
        <v>0</v>
      </c>
      <c r="Q2213" s="25"/>
    </row>
    <row r="2214" ht="22.5" customHeight="1">
      <c r="A2214" s="77"/>
      <c r="B2214" s="33"/>
      <c r="C2214" s="12" t="n">
        <v>91496145</v>
      </c>
      <c r="D2214" s="12" t="s">
        <v>69</v>
      </c>
      <c r="E2214" s="12" t="s">
        <v>63</v>
      </c>
      <c r="F2214" s="12" t="s">
        <v>15</v>
      </c>
      <c r="G2214" s="23" t="n">
        <v>0.14</v>
      </c>
      <c r="H2214" s="13" t="n">
        <v>50</v>
      </c>
      <c r="I2214" s="20" t="n">
        <f>G2214*H2214*7</f>
        <v>49</v>
      </c>
      <c r="J2214" s="12" t="s">
        <v>119</v>
      </c>
      <c r="K2214" s="16" t="n">
        <v>636</v>
      </c>
      <c r="L2214" s="16" t="n">
        <v>82</v>
      </c>
      <c r="M2214" s="16" t="n">
        <v>2</v>
      </c>
      <c r="N2214" s="11" t="n">
        <v>0.004</v>
      </c>
      <c r="O2214" s="11" t="n">
        <v>0.15</v>
      </c>
      <c r="P2214" s="11" t="n">
        <v>0.3</v>
      </c>
      <c r="Q2214" s="22" t="n">
        <f>M2216/H2214</f>
        <v>1</v>
      </c>
    </row>
    <row r="2215" ht="22.5" customHeight="1">
      <c r="A2215" s="77"/>
      <c r="B2215" s="33"/>
      <c r="C2215" s="12"/>
      <c r="D2215" s="19"/>
      <c r="E2215" s="19"/>
      <c r="F2215" s="19"/>
      <c r="G2215" s="28"/>
      <c r="H2215" s="28"/>
      <c r="I2215" s="19"/>
      <c r="J2215" s="12" t="s">
        <v>120</v>
      </c>
      <c r="K2215" s="16" t="n">
        <v>44287</v>
      </c>
      <c r="L2215" s="14" t="n">
        <v>12079</v>
      </c>
      <c r="M2215" s="16" t="n">
        <v>50</v>
      </c>
      <c r="N2215" s="11" t="n">
        <v>0.001</v>
      </c>
      <c r="O2215" s="11" t="n">
        <v>0.15</v>
      </c>
      <c r="P2215" s="11" t="n">
        <v>7.5</v>
      </c>
      <c r="Q2215" s="25"/>
    </row>
    <row r="2216" ht="22.5" customHeight="1">
      <c r="A2216" s="77"/>
      <c r="B2216" s="33"/>
      <c r="C2216" s="12"/>
      <c r="D2216" s="19"/>
      <c r="E2216" s="19"/>
      <c r="F2216" s="19"/>
      <c r="G2216" s="28"/>
      <c r="H2216" s="28"/>
      <c r="I2216" s="19"/>
      <c r="J2216" s="12" t="s">
        <v>121</v>
      </c>
      <c r="K2216" s="16" t="n">
        <v>61650</v>
      </c>
      <c r="L2216" s="14" t="n">
        <v>14814</v>
      </c>
      <c r="M2216" s="16" t="n">
        <v>50</v>
      </c>
      <c r="N2216" s="11" t="n">
        <v>0.001</v>
      </c>
      <c r="O2216" s="11" t="n">
        <v>0.15</v>
      </c>
      <c r="P2216" s="11" t="n">
        <v>7.5</v>
      </c>
      <c r="Q2216" s="25"/>
    </row>
    <row r="2217" ht="22.5" customHeight="1">
      <c r="A2217" s="77"/>
      <c r="B2217" s="33"/>
      <c r="C2217" s="12" t="n">
        <v>91496146</v>
      </c>
      <c r="D2217" s="12" t="s">
        <v>69</v>
      </c>
      <c r="E2217" s="12" t="s">
        <v>47</v>
      </c>
      <c r="F2217" s="12" t="s">
        <v>15</v>
      </c>
      <c r="G2217" s="23" t="n">
        <v>0.14</v>
      </c>
      <c r="H2217" s="13" t="n">
        <v>200</v>
      </c>
      <c r="I2217" s="20" t="n">
        <f>G2217*H2217*7</f>
        <v>196</v>
      </c>
      <c r="J2217" s="12" t="s">
        <v>119</v>
      </c>
      <c r="K2217" s="16" t="n">
        <v>1622</v>
      </c>
      <c r="L2217" s="16" t="n">
        <v>531</v>
      </c>
      <c r="M2217" s="16" t="n">
        <v>8</v>
      </c>
      <c r="N2217" s="11" t="n">
        <v>0.002</v>
      </c>
      <c r="O2217" s="11" t="n">
        <v>0.14</v>
      </c>
      <c r="P2217" s="11" t="n">
        <v>1.12</v>
      </c>
      <c r="Q2217" s="22" t="n">
        <f>M2219/H2217</f>
        <v>1</v>
      </c>
    </row>
    <row r="2218" ht="22.5" customHeight="1">
      <c r="A2218" s="77"/>
      <c r="B2218" s="33"/>
      <c r="C2218" s="12"/>
      <c r="D2218" s="19"/>
      <c r="E2218" s="19"/>
      <c r="F2218" s="19"/>
      <c r="G2218" s="28"/>
      <c r="H2218" s="28"/>
      <c r="I2218" s="19"/>
      <c r="J2218" s="12" t="s">
        <v>120</v>
      </c>
      <c r="K2218" s="16" t="n">
        <v>34346</v>
      </c>
      <c r="L2218" s="14" t="n">
        <v>10823</v>
      </c>
      <c r="M2218" s="16" t="n">
        <v>155</v>
      </c>
      <c r="N2218" s="11" t="n">
        <v>0.002</v>
      </c>
      <c r="O2218" s="11" t="n">
        <v>0.14</v>
      </c>
      <c r="P2218" s="11" t="n">
        <v>21.7</v>
      </c>
      <c r="Q2218" s="25"/>
    </row>
    <row r="2219" ht="22.5" customHeight="1">
      <c r="A2219" s="77"/>
      <c r="B2219" s="33"/>
      <c r="C2219" s="12"/>
      <c r="D2219" s="19"/>
      <c r="E2219" s="19"/>
      <c r="F2219" s="19"/>
      <c r="G2219" s="28"/>
      <c r="H2219" s="28"/>
      <c r="I2219" s="19"/>
      <c r="J2219" s="12" t="s">
        <v>121</v>
      </c>
      <c r="K2219" s="16" t="n">
        <v>66263</v>
      </c>
      <c r="L2219" s="14" t="n">
        <v>17386</v>
      </c>
      <c r="M2219" s="16" t="n">
        <v>200</v>
      </c>
      <c r="N2219" s="11" t="n">
        <v>0.002</v>
      </c>
      <c r="O2219" s="11" t="n">
        <v>0.14</v>
      </c>
      <c r="P2219" s="11" t="n">
        <v>28</v>
      </c>
      <c r="Q2219" s="25"/>
    </row>
    <row r="2220" ht="22.5" customHeight="1">
      <c r="A2220" s="77"/>
      <c r="B2220" s="33"/>
      <c r="C2220" s="12" t="n">
        <v>91496147</v>
      </c>
      <c r="D2220" s="12" t="s">
        <v>69</v>
      </c>
      <c r="E2220" s="12" t="s">
        <v>11</v>
      </c>
      <c r="F2220" s="12" t="s">
        <v>15</v>
      </c>
      <c r="G2220" s="23" t="n">
        <v>0.14</v>
      </c>
      <c r="H2220" s="13" t="n">
        <v>150</v>
      </c>
      <c r="I2220" s="20" t="n">
        <f>G2220*H2220*7</f>
        <v>147</v>
      </c>
      <c r="J2220" s="12" t="s">
        <v>119</v>
      </c>
      <c r="K2220" s="16" t="n">
        <v>1642</v>
      </c>
      <c r="L2220" s="14" t="n">
        <v>366</v>
      </c>
      <c r="M2220" s="16" t="n">
        <v>10</v>
      </c>
      <c r="N2220" s="11" t="n">
        <v>0.004</v>
      </c>
      <c r="O2220" s="11" t="n">
        <v>0.13</v>
      </c>
      <c r="P2220" s="11" t="n">
        <v>1.3</v>
      </c>
      <c r="Q2220" s="22" t="n">
        <f>M2222/H2220</f>
        <v>0.9</v>
      </c>
    </row>
    <row r="2221" ht="22.5" customHeight="1">
      <c r="A2221" s="77"/>
      <c r="B2221" s="33"/>
      <c r="C2221" s="12"/>
      <c r="D2221" s="19"/>
      <c r="E2221" s="19"/>
      <c r="F2221" s="19"/>
      <c r="G2221" s="28"/>
      <c r="H2221" s="28"/>
      <c r="I2221" s="19"/>
      <c r="J2221" s="12" t="s">
        <v>120</v>
      </c>
      <c r="K2221" s="16" t="n">
        <v>14995</v>
      </c>
      <c r="L2221" s="14" t="n">
        <v>3149</v>
      </c>
      <c r="M2221" s="16" t="n">
        <v>98</v>
      </c>
      <c r="N2221" s="11" t="n">
        <v>0.004</v>
      </c>
      <c r="O2221" s="11" t="n">
        <v>0.13</v>
      </c>
      <c r="P2221" s="11" t="n">
        <v>12.74</v>
      </c>
      <c r="Q2221" s="25"/>
    </row>
    <row r="2222" ht="22.5" customHeight="1">
      <c r="A2222" s="77"/>
      <c r="B2222" s="33"/>
      <c r="C2222" s="12"/>
      <c r="D2222" s="19"/>
      <c r="E2222" s="19"/>
      <c r="F2222" s="19"/>
      <c r="G2222" s="28"/>
      <c r="H2222" s="28"/>
      <c r="I2222" s="19"/>
      <c r="J2222" s="12" t="s">
        <v>121</v>
      </c>
      <c r="K2222" s="16" t="n">
        <v>87897</v>
      </c>
      <c r="L2222" s="14" t="n">
        <v>19735</v>
      </c>
      <c r="M2222" s="16" t="n">
        <v>135</v>
      </c>
      <c r="N2222" s="11" t="n">
        <v>0.001</v>
      </c>
      <c r="O2222" s="11" t="n">
        <v>0.13</v>
      </c>
      <c r="P2222" s="11" t="n">
        <v>17.55</v>
      </c>
      <c r="Q2222" s="25"/>
    </row>
    <row r="2223" ht="22.5" customHeight="1">
      <c r="A2223" s="77"/>
      <c r="B2223" s="33"/>
      <c r="C2223" s="12" t="n">
        <v>91496148</v>
      </c>
      <c r="D2223" s="12" t="s">
        <v>69</v>
      </c>
      <c r="E2223" s="12" t="s">
        <v>14</v>
      </c>
      <c r="F2223" s="12" t="s">
        <v>15</v>
      </c>
      <c r="G2223" s="23" t="n">
        <v>0.15</v>
      </c>
      <c r="H2223" s="13" t="n">
        <v>160</v>
      </c>
      <c r="I2223" s="20" t="n">
        <f>G2223*H2223*7</f>
        <v>168</v>
      </c>
      <c r="J2223" s="12" t="s">
        <v>119</v>
      </c>
      <c r="K2223" s="16" t="n">
        <v>17</v>
      </c>
      <c r="L2223" s="14" t="n">
        <v>0</v>
      </c>
      <c r="M2223" s="16" t="n">
        <v>0</v>
      </c>
      <c r="N2223" s="11" t="n">
        <v>0</v>
      </c>
      <c r="O2223" s="11" t="n">
        <v>0</v>
      </c>
      <c r="P2223" s="11" t="n">
        <v>0</v>
      </c>
      <c r="Q2223" s="22" t="n">
        <f>M2225/H2223</f>
        <v>1</v>
      </c>
    </row>
    <row r="2224" ht="22.5" customHeight="1">
      <c r="A2224" s="77"/>
      <c r="B2224" s="33"/>
      <c r="C2224" s="12"/>
      <c r="D2224" s="19"/>
      <c r="E2224" s="19"/>
      <c r="F2224" s="19"/>
      <c r="G2224" s="28"/>
      <c r="H2224" s="28"/>
      <c r="I2224" s="19"/>
      <c r="J2224" s="12" t="s">
        <v>120</v>
      </c>
      <c r="K2224" s="16" t="n">
        <v>28133</v>
      </c>
      <c r="L2224" s="14" t="n">
        <v>10831</v>
      </c>
      <c r="M2224" s="16" t="n">
        <v>160</v>
      </c>
      <c r="N2224" s="11" t="n">
        <v>0.002</v>
      </c>
      <c r="O2224" s="11" t="n">
        <v>0.15</v>
      </c>
      <c r="P2224" s="11" t="n">
        <v>24</v>
      </c>
      <c r="Q2224" s="25"/>
    </row>
    <row r="2225" ht="22.5" customHeight="1">
      <c r="A2225" s="77"/>
      <c r="B2225" s="33"/>
      <c r="C2225" s="12"/>
      <c r="D2225" s="19"/>
      <c r="E2225" s="19"/>
      <c r="F2225" s="19"/>
      <c r="G2225" s="28"/>
      <c r="H2225" s="28"/>
      <c r="I2225" s="19"/>
      <c r="J2225" s="12" t="s">
        <v>121</v>
      </c>
      <c r="K2225" s="16" t="n">
        <v>30204</v>
      </c>
      <c r="L2225" s="14" t="n">
        <v>11030</v>
      </c>
      <c r="M2225" s="16" t="n">
        <v>160</v>
      </c>
      <c r="N2225" s="11" t="n">
        <v>0.002</v>
      </c>
      <c r="O2225" s="11" t="n">
        <v>0.15</v>
      </c>
      <c r="P2225" s="11" t="n">
        <v>24</v>
      </c>
      <c r="Q2225" s="25"/>
    </row>
    <row r="2226" ht="22.5" customHeight="1">
      <c r="A2226" s="77"/>
      <c r="B2226" s="33"/>
      <c r="C2226" s="12" t="n">
        <v>10765365</v>
      </c>
      <c r="D2226" s="12" t="s">
        <v>70</v>
      </c>
      <c r="E2226" s="12" t="s">
        <v>63</v>
      </c>
      <c r="F2226" s="12" t="s">
        <v>15</v>
      </c>
      <c r="G2226" s="23" t="n">
        <v>0.19</v>
      </c>
      <c r="H2226" s="13" t="n">
        <v>100</v>
      </c>
      <c r="I2226" s="20" t="n">
        <f>G2226*H2226*7</f>
        <v>133</v>
      </c>
      <c r="J2226" s="12" t="s">
        <v>119</v>
      </c>
      <c r="K2226" s="16" t="n">
        <v>8104</v>
      </c>
      <c r="L2226" s="16" t="n">
        <v>90</v>
      </c>
      <c r="M2226" s="16" t="n">
        <v>5</v>
      </c>
      <c r="N2226" s="11" t="n">
        <v>0.01</v>
      </c>
      <c r="O2226" s="11" t="n">
        <v>0.182</v>
      </c>
      <c r="P2226" s="11" t="n">
        <v>0.91</v>
      </c>
      <c r="Q2226" s="22" t="n">
        <f>M2228/H2226</f>
        <v>1</v>
      </c>
    </row>
    <row r="2227" ht="22.5" customHeight="1">
      <c r="A2227" s="77"/>
      <c r="B2227" s="33"/>
      <c r="C2227" s="12"/>
      <c r="D2227" s="19"/>
      <c r="E2227" s="19"/>
      <c r="F2227" s="19"/>
      <c r="G2227" s="28"/>
      <c r="H2227" s="28"/>
      <c r="I2227" s="19"/>
      <c r="J2227" s="12" t="s">
        <v>120</v>
      </c>
      <c r="K2227" s="16" t="n">
        <v>50851</v>
      </c>
      <c r="L2227" s="14" t="n">
        <v>645</v>
      </c>
      <c r="M2227" s="16" t="n">
        <v>97</v>
      </c>
      <c r="N2227" s="11" t="n">
        <v>0.027</v>
      </c>
      <c r="O2227" s="11" t="n">
        <v>0.18</v>
      </c>
      <c r="P2227" s="11" t="n">
        <v>17.5</v>
      </c>
      <c r="Q2227" s="25"/>
    </row>
    <row r="2228" ht="22.5" customHeight="1">
      <c r="A2228" s="77"/>
      <c r="B2228" s="33"/>
      <c r="C2228" s="12"/>
      <c r="D2228" s="19"/>
      <c r="E2228" s="19"/>
      <c r="F2228" s="19"/>
      <c r="G2228" s="28"/>
      <c r="H2228" s="28"/>
      <c r="I2228" s="19"/>
      <c r="J2228" s="12" t="s">
        <v>121</v>
      </c>
      <c r="K2228" s="16" t="n">
        <v>149436</v>
      </c>
      <c r="L2228" s="14" t="n">
        <v>1584</v>
      </c>
      <c r="M2228" s="16" t="n">
        <v>100</v>
      </c>
      <c r="N2228" s="11" t="n">
        <v>0.011</v>
      </c>
      <c r="O2228" s="11" t="n">
        <v>0.18</v>
      </c>
      <c r="P2228" s="11" t="n">
        <v>18.04</v>
      </c>
      <c r="Q2228" s="25"/>
    </row>
    <row r="2229" ht="22.5" customHeight="1">
      <c r="A2229" s="77"/>
      <c r="B2229" s="33"/>
      <c r="C2229" s="12" t="n">
        <v>11079953</v>
      </c>
      <c r="D2229" s="12" t="s">
        <v>66</v>
      </c>
      <c r="E2229" s="12" t="s">
        <v>39</v>
      </c>
      <c r="F2229" s="12" t="s">
        <v>15</v>
      </c>
      <c r="G2229" s="23" t="n">
        <v>0.8</v>
      </c>
      <c r="H2229" s="13" t="n">
        <v>100</v>
      </c>
      <c r="I2229" s="20" t="n">
        <f>G2229*H2229*7</f>
        <v>560</v>
      </c>
      <c r="J2229" s="12" t="s">
        <v>119</v>
      </c>
      <c r="K2229" s="16" t="n">
        <v>2</v>
      </c>
      <c r="L2229" s="14" t="n">
        <v>0</v>
      </c>
      <c r="M2229" s="16" t="n">
        <v>0</v>
      </c>
      <c r="N2229" s="11" t="n">
        <v>0</v>
      </c>
      <c r="O2229" s="11" t="n">
        <v>0</v>
      </c>
      <c r="P2229" s="11" t="n">
        <v>0</v>
      </c>
      <c r="Q2229" s="22" t="n">
        <f>M2231/H2229</f>
        <v>0</v>
      </c>
    </row>
    <row r="2230" ht="22.5" customHeight="1">
      <c r="A2230" s="77"/>
      <c r="B2230" s="33"/>
      <c r="C2230" s="12"/>
      <c r="D2230" s="19"/>
      <c r="E2230" s="19"/>
      <c r="F2230" s="19"/>
      <c r="G2230" s="28"/>
      <c r="H2230" s="28"/>
      <c r="I2230" s="19"/>
      <c r="J2230" s="12" t="s">
        <v>120</v>
      </c>
      <c r="K2230" s="16" t="n">
        <v>14</v>
      </c>
      <c r="L2230" s="16" t="n">
        <v>6</v>
      </c>
      <c r="M2230" s="16" t="n">
        <v>0</v>
      </c>
      <c r="N2230" s="11" t="n">
        <v>0</v>
      </c>
      <c r="O2230" s="11" t="n">
        <v>0</v>
      </c>
      <c r="P2230" s="11" t="n">
        <v>0</v>
      </c>
      <c r="Q2230" s="25"/>
    </row>
    <row r="2231" ht="22.5" customHeight="1">
      <c r="A2231" s="77"/>
      <c r="B2231" s="33"/>
      <c r="C2231" s="12"/>
      <c r="D2231" s="19"/>
      <c r="E2231" s="19"/>
      <c r="F2231" s="19"/>
      <c r="G2231" s="28"/>
      <c r="H2231" s="28"/>
      <c r="I2231" s="19"/>
      <c r="J2231" s="12" t="s">
        <v>121</v>
      </c>
      <c r="K2231" s="16" t="n">
        <v>24</v>
      </c>
      <c r="L2231" s="16" t="n">
        <v>9</v>
      </c>
      <c r="M2231" s="16" t="n">
        <v>0</v>
      </c>
      <c r="N2231" s="11" t="n">
        <v>0</v>
      </c>
      <c r="O2231" s="11" t="n">
        <v>0</v>
      </c>
      <c r="P2231" s="11" t="n">
        <v>0</v>
      </c>
      <c r="Q2231" s="25"/>
    </row>
    <row r="2232" ht="22.5" customHeight="1">
      <c r="A2232" s="77"/>
      <c r="B2232" s="33"/>
      <c r="C2232" s="12" t="n">
        <v>9535696</v>
      </c>
      <c r="D2232" s="12" t="s">
        <v>89</v>
      </c>
      <c r="E2232" s="12" t="s">
        <v>39</v>
      </c>
      <c r="F2232" s="12" t="s">
        <v>15</v>
      </c>
      <c r="G2232" s="23" t="n">
        <v>0.1</v>
      </c>
      <c r="H2232" s="13" t="n">
        <v>100</v>
      </c>
      <c r="I2232" s="20" t="n">
        <f>G2232*H2232*7</f>
        <v>70</v>
      </c>
      <c r="J2232" s="12" t="s">
        <v>119</v>
      </c>
      <c r="K2232" s="16" t="n">
        <v>1725</v>
      </c>
      <c r="L2232" s="16" t="n">
        <v>89</v>
      </c>
      <c r="M2232" s="16" t="n">
        <v>0</v>
      </c>
      <c r="N2232" s="11" t="n">
        <v>0</v>
      </c>
      <c r="O2232" s="11" t="n">
        <v>0</v>
      </c>
      <c r="P2232" s="11" t="n">
        <v>0</v>
      </c>
      <c r="Q2232" s="22" t="n">
        <f>M2234/H2232</f>
        <v>0</v>
      </c>
    </row>
    <row r="2233" ht="22.5" customHeight="1">
      <c r="A2233" s="77"/>
      <c r="B2233" s="33"/>
      <c r="C2233" s="12"/>
      <c r="D2233" s="19"/>
      <c r="E2233" s="19"/>
      <c r="F2233" s="19"/>
      <c r="G2233" s="28"/>
      <c r="H2233" s="28"/>
      <c r="I2233" s="19"/>
      <c r="J2233" s="12" t="s">
        <v>120</v>
      </c>
      <c r="K2233" s="16" t="n">
        <v>24442</v>
      </c>
      <c r="L2233" s="14" t="n">
        <v>2017</v>
      </c>
      <c r="M2233" s="16" t="n">
        <v>0</v>
      </c>
      <c r="N2233" s="11" t="n">
        <v>0</v>
      </c>
      <c r="O2233" s="11" t="n">
        <v>0</v>
      </c>
      <c r="P2233" s="11" t="n">
        <v>0</v>
      </c>
      <c r="Q2233" s="25"/>
    </row>
    <row r="2234" ht="22.5" customHeight="1">
      <c r="A2234" s="77"/>
      <c r="B2234" s="33"/>
      <c r="C2234" s="12"/>
      <c r="D2234" s="19"/>
      <c r="E2234" s="19"/>
      <c r="F2234" s="19"/>
      <c r="G2234" s="28"/>
      <c r="H2234" s="28"/>
      <c r="I2234" s="19"/>
      <c r="J2234" s="12" t="s">
        <v>121</v>
      </c>
      <c r="K2234" s="16" t="n">
        <v>53469</v>
      </c>
      <c r="L2234" s="14" t="n">
        <v>3472</v>
      </c>
      <c r="M2234" s="16" t="n">
        <v>0</v>
      </c>
      <c r="N2234" s="11" t="n">
        <v>0</v>
      </c>
      <c r="O2234" s="11" t="n">
        <v>0</v>
      </c>
      <c r="P2234" s="11" t="n">
        <v>0</v>
      </c>
      <c r="Q2234" s="25"/>
    </row>
    <row r="2235" ht="22.5" customHeight="1">
      <c r="A2235" s="77"/>
      <c r="B2235" s="33"/>
      <c r="C2235" s="12" t="n">
        <v>11690181</v>
      </c>
      <c r="D2235" s="12" t="s">
        <v>71</v>
      </c>
      <c r="E2235" s="12" t="s">
        <v>14</v>
      </c>
      <c r="F2235" s="12" t="s">
        <v>15</v>
      </c>
      <c r="G2235" s="23" t="n">
        <v>0.45</v>
      </c>
      <c r="H2235" s="13" t="n">
        <v>500</v>
      </c>
      <c r="I2235" s="20" t="n">
        <f>G2235*H2235*7</f>
        <v>1575</v>
      </c>
      <c r="J2235" s="12" t="s">
        <v>119</v>
      </c>
      <c r="K2235" s="16" t="n">
        <v>33325</v>
      </c>
      <c r="L2235" s="16" t="n">
        <v>333</v>
      </c>
      <c r="M2235" s="16" t="n">
        <v>7</v>
      </c>
      <c r="N2235" s="11" t="n">
        <v>0.009</v>
      </c>
      <c r="O2235" s="11" t="n">
        <v>0.42</v>
      </c>
      <c r="P2235" s="11" t="n">
        <v>2.94</v>
      </c>
      <c r="Q2235" s="22" t="n">
        <f>M2237/H2235</f>
        <v>1</v>
      </c>
    </row>
    <row r="2236" ht="22.5" customHeight="1">
      <c r="A2236" s="77"/>
      <c r="B2236" s="33"/>
      <c r="C2236" s="12"/>
      <c r="D2236" s="19"/>
      <c r="E2236" s="19"/>
      <c r="F2236" s="19"/>
      <c r="G2236" s="28"/>
      <c r="H2236" s="28"/>
      <c r="I2236" s="19"/>
      <c r="J2236" s="12" t="s">
        <v>120</v>
      </c>
      <c r="K2236" s="16" t="n">
        <v>305774</v>
      </c>
      <c r="L2236" s="14" t="n">
        <v>6651</v>
      </c>
      <c r="M2236" s="16" t="n">
        <v>268</v>
      </c>
      <c r="N2236" s="11" t="n">
        <v>0.017</v>
      </c>
      <c r="O2236" s="11" t="n">
        <v>0.42</v>
      </c>
      <c r="P2236" s="11" t="n">
        <v>112.58</v>
      </c>
      <c r="Q2236" s="25"/>
    </row>
    <row r="2237" ht="22.5" customHeight="1">
      <c r="A2237" s="77"/>
      <c r="B2237" s="33"/>
      <c r="C2237" s="12"/>
      <c r="D2237" s="19"/>
      <c r="E2237" s="19"/>
      <c r="F2237" s="19"/>
      <c r="G2237" s="28"/>
      <c r="H2237" s="28"/>
      <c r="I2237" s="19"/>
      <c r="J2237" s="12" t="s">
        <v>121</v>
      </c>
      <c r="K2237" s="16" t="n">
        <v>533530</v>
      </c>
      <c r="L2237" s="14" t="n">
        <v>26990</v>
      </c>
      <c r="M2237" s="16" t="n">
        <v>500</v>
      </c>
      <c r="N2237" s="11" t="n">
        <v>0.008</v>
      </c>
      <c r="O2237" s="11" t="n">
        <v>0.42</v>
      </c>
      <c r="P2237" s="11" t="n">
        <v>210.02</v>
      </c>
      <c r="Q2237" s="25"/>
    </row>
    <row r="2238" ht="22.5" customHeight="1">
      <c r="A2238" s="77"/>
      <c r="B2238" s="33"/>
      <c r="C2238" s="12" t="n">
        <v>11836152</v>
      </c>
      <c r="D2238" s="12" t="s">
        <v>67</v>
      </c>
      <c r="E2238" s="12" t="s">
        <v>39</v>
      </c>
      <c r="F2238" s="12" t="s">
        <v>15</v>
      </c>
      <c r="G2238" s="23" t="n">
        <v>0.09</v>
      </c>
      <c r="H2238" s="13" t="n">
        <v>100</v>
      </c>
      <c r="I2238" s="20" t="n">
        <f>G2238*H2238*7</f>
        <v>63</v>
      </c>
      <c r="J2238" s="12" t="s">
        <v>119</v>
      </c>
      <c r="K2238" s="16" t="n">
        <v>58</v>
      </c>
      <c r="L2238" s="14" t="n">
        <v>2</v>
      </c>
      <c r="M2238" s="16" t="n">
        <v>0</v>
      </c>
      <c r="N2238" s="11" t="n">
        <v>0</v>
      </c>
      <c r="O2238" s="11" t="n">
        <v>0</v>
      </c>
      <c r="P2238" s="11" t="n">
        <v>0</v>
      </c>
      <c r="Q2238" s="22" t="n">
        <f>M2240/H2238</f>
        <v>0.02</v>
      </c>
    </row>
    <row r="2239" ht="22.5" customHeight="1">
      <c r="A2239" s="77"/>
      <c r="B2239" s="33"/>
      <c r="C2239" s="12"/>
      <c r="D2239" s="19"/>
      <c r="E2239" s="19"/>
      <c r="F2239" s="19"/>
      <c r="G2239" s="28"/>
      <c r="H2239" s="28"/>
      <c r="I2239" s="19"/>
      <c r="J2239" s="12" t="s">
        <v>120</v>
      </c>
      <c r="K2239" s="16" t="n">
        <v>676</v>
      </c>
      <c r="L2239" s="14" t="n">
        <v>95</v>
      </c>
      <c r="M2239" s="16" t="n">
        <v>1</v>
      </c>
      <c r="N2239" s="11" t="n">
        <v>0.001</v>
      </c>
      <c r="O2239" s="11" t="n">
        <v>0.09</v>
      </c>
      <c r="P2239" s="11" t="n">
        <v>0.09</v>
      </c>
      <c r="Q2239" s="25"/>
    </row>
    <row r="2240" ht="22.5" customHeight="1">
      <c r="A2240" s="77"/>
      <c r="B2240" s="33"/>
      <c r="C2240" s="12"/>
      <c r="D2240" s="19"/>
      <c r="E2240" s="19"/>
      <c r="F2240" s="19"/>
      <c r="G2240" s="28"/>
      <c r="H2240" s="28"/>
      <c r="I2240" s="19"/>
      <c r="J2240" s="12" t="s">
        <v>121</v>
      </c>
      <c r="K2240" s="16" t="n">
        <v>1439</v>
      </c>
      <c r="L2240" s="14" t="n">
        <v>206</v>
      </c>
      <c r="M2240" s="16" t="n">
        <v>2</v>
      </c>
      <c r="N2240" s="11" t="n">
        <v>0.001</v>
      </c>
      <c r="O2240" s="11" t="n">
        <v>0.09</v>
      </c>
      <c r="P2240" s="11" t="n">
        <v>0.18</v>
      </c>
      <c r="Q2240" s="25"/>
    </row>
    <row r="2241" ht="22.5" customHeight="1">
      <c r="A2241" s="77"/>
      <c r="B2241" s="33"/>
      <c r="C2241" s="12" t="n">
        <v>11862336</v>
      </c>
      <c r="D2241" s="12" t="s">
        <v>64</v>
      </c>
      <c r="E2241" s="12" t="s">
        <v>29</v>
      </c>
      <c r="F2241" s="12" t="s">
        <v>15</v>
      </c>
      <c r="G2241" s="23" t="n">
        <v>0.1</v>
      </c>
      <c r="H2241" s="13" t="n">
        <v>100</v>
      </c>
      <c r="I2241" s="20" t="n">
        <f>G2241*H2241*7</f>
        <v>70</v>
      </c>
      <c r="J2241" s="12" t="s">
        <v>119</v>
      </c>
      <c r="K2241" s="16" t="n">
        <v>10</v>
      </c>
      <c r="L2241" s="14" t="n">
        <v>0</v>
      </c>
      <c r="M2241" s="16" t="n">
        <v>0</v>
      </c>
      <c r="N2241" s="11" t="n">
        <v>0</v>
      </c>
      <c r="O2241" s="11" t="n">
        <v>0</v>
      </c>
      <c r="P2241" s="11" t="n">
        <v>0</v>
      </c>
      <c r="Q2241" s="22" t="n">
        <f>M2243/H2241</f>
        <v>0</v>
      </c>
    </row>
    <row r="2242" ht="22.5" customHeight="1">
      <c r="A2242" s="77"/>
      <c r="B2242" s="33"/>
      <c r="C2242" s="12"/>
      <c r="D2242" s="19"/>
      <c r="E2242" s="19"/>
      <c r="F2242" s="19"/>
      <c r="G2242" s="28"/>
      <c r="H2242" s="28"/>
      <c r="I2242" s="19"/>
      <c r="J2242" s="12" t="s">
        <v>120</v>
      </c>
      <c r="K2242" s="16" t="n">
        <v>687</v>
      </c>
      <c r="L2242" s="14" t="n">
        <v>141</v>
      </c>
      <c r="M2242" s="16" t="n">
        <v>0</v>
      </c>
      <c r="N2242" s="11" t="n">
        <v>0</v>
      </c>
      <c r="O2242" s="11" t="n">
        <v>0</v>
      </c>
      <c r="P2242" s="11" t="n">
        <v>0</v>
      </c>
      <c r="Q2242" s="25"/>
    </row>
    <row r="2243" ht="22.5" customHeight="1">
      <c r="A2243" s="77"/>
      <c r="B2243" s="33"/>
      <c r="C2243" s="12"/>
      <c r="D2243" s="19"/>
      <c r="E2243" s="19"/>
      <c r="F2243" s="19"/>
      <c r="G2243" s="28"/>
      <c r="H2243" s="28"/>
      <c r="I2243" s="19"/>
      <c r="J2243" s="12" t="s">
        <v>121</v>
      </c>
      <c r="K2243" s="16" t="n">
        <v>1027</v>
      </c>
      <c r="L2243" s="14" t="n">
        <v>181</v>
      </c>
      <c r="M2243" s="16" t="n">
        <v>0</v>
      </c>
      <c r="N2243" s="11" t="n">
        <v>0</v>
      </c>
      <c r="O2243" s="11" t="n">
        <v>0</v>
      </c>
      <c r="P2243" s="11" t="n">
        <v>0</v>
      </c>
      <c r="Q2243" s="25"/>
    </row>
    <row r="2244" ht="22.5" customHeight="1">
      <c r="A2244" s="77"/>
      <c r="B2244" s="33"/>
      <c r="C2244" s="12" t="n">
        <v>11924259</v>
      </c>
      <c r="D2244" s="12" t="s">
        <v>72</v>
      </c>
      <c r="E2244" s="12" t="s">
        <v>39</v>
      </c>
      <c r="F2244" s="12" t="s">
        <v>15</v>
      </c>
      <c r="G2244" s="23" t="n">
        <v>0.12</v>
      </c>
      <c r="H2244" s="13" t="n">
        <v>200</v>
      </c>
      <c r="I2244" s="20" t="n">
        <f>G2244*H2244*7</f>
        <v>168</v>
      </c>
      <c r="J2244" s="12" t="s">
        <v>119</v>
      </c>
      <c r="K2244" s="16" t="n">
        <v>4180</v>
      </c>
      <c r="L2244" s="14" t="n">
        <v>371</v>
      </c>
      <c r="M2244" s="16" t="n">
        <v>4</v>
      </c>
      <c r="N2244" s="11" t="n">
        <v>0.001</v>
      </c>
      <c r="O2244" s="11" t="n">
        <v>0.12</v>
      </c>
      <c r="P2244" s="11" t="n">
        <v>0.48</v>
      </c>
      <c r="Q2244" s="22" t="n">
        <f>M2246/H2244</f>
        <v>0.5</v>
      </c>
    </row>
    <row r="2245" ht="22.5" customHeight="1">
      <c r="A2245" s="77"/>
      <c r="B2245" s="33"/>
      <c r="C2245" s="12"/>
      <c r="D2245" s="19"/>
      <c r="E2245" s="19"/>
      <c r="F2245" s="19"/>
      <c r="G2245" s="28"/>
      <c r="H2245" s="28"/>
      <c r="I2245" s="19"/>
      <c r="J2245" s="12" t="s">
        <v>120</v>
      </c>
      <c r="K2245" s="16" t="n">
        <v>54618</v>
      </c>
      <c r="L2245" s="14" t="n">
        <v>8266</v>
      </c>
      <c r="M2245" s="16" t="n">
        <v>41</v>
      </c>
      <c r="N2245" s="11" t="n">
        <v>0.001</v>
      </c>
      <c r="O2245" s="11" t="n">
        <v>0.12</v>
      </c>
      <c r="P2245" s="11" t="n">
        <v>4.92</v>
      </c>
      <c r="Q2245" s="25"/>
    </row>
    <row r="2246" ht="22.5" customHeight="1">
      <c r="A2246" s="77"/>
      <c r="B2246" s="33"/>
      <c r="C2246" s="12"/>
      <c r="D2246" s="19"/>
      <c r="E2246" s="19"/>
      <c r="F2246" s="19"/>
      <c r="G2246" s="28"/>
      <c r="H2246" s="28"/>
      <c r="I2246" s="19"/>
      <c r="J2246" s="12" t="s">
        <v>121</v>
      </c>
      <c r="K2246" s="16" t="n">
        <v>161291</v>
      </c>
      <c r="L2246" s="14" t="n">
        <v>30253</v>
      </c>
      <c r="M2246" s="16" t="n">
        <v>100</v>
      </c>
      <c r="N2246" s="11" t="n">
        <v>0</v>
      </c>
      <c r="O2246" s="11" t="n">
        <v>0.12</v>
      </c>
      <c r="P2246" s="11" t="n">
        <v>12</v>
      </c>
      <c r="Q2246" s="25"/>
    </row>
    <row r="2247" ht="22.5" customHeight="1">
      <c r="A2247" s="77"/>
      <c r="B2247" s="33"/>
      <c r="C2247" s="12" t="n">
        <v>11924419</v>
      </c>
      <c r="D2247" s="12" t="s">
        <v>72</v>
      </c>
      <c r="E2247" s="12" t="s">
        <v>39</v>
      </c>
      <c r="F2247" s="12" t="s">
        <v>26</v>
      </c>
      <c r="G2247" s="23" t="n">
        <v>0.12</v>
      </c>
      <c r="H2247" s="13" t="n">
        <v>100</v>
      </c>
      <c r="I2247" s="20" t="n">
        <f>G2247*H2247*7</f>
        <v>84</v>
      </c>
      <c r="J2247" s="12" t="s">
        <v>119</v>
      </c>
      <c r="K2247" s="16" t="n">
        <v>2067</v>
      </c>
      <c r="L2247" s="14" t="n">
        <v>481</v>
      </c>
      <c r="M2247" s="16" t="n">
        <v>4</v>
      </c>
      <c r="N2247" s="11" t="n">
        <v>0</v>
      </c>
      <c r="O2247" s="11" t="n">
        <v>0.33</v>
      </c>
      <c r="P2247" s="11" t="n">
        <v>1.33</v>
      </c>
      <c r="Q2247" s="22" t="n">
        <f>M2249/H2247</f>
        <v>0.7</v>
      </c>
    </row>
    <row r="2248" ht="22.5" customHeight="1">
      <c r="A2248" s="77"/>
      <c r="B2248" s="33"/>
      <c r="C2248" s="12"/>
      <c r="D2248" s="19"/>
      <c r="E2248" s="19"/>
      <c r="F2248" s="19"/>
      <c r="G2248" s="28"/>
      <c r="H2248" s="28"/>
      <c r="I2248" s="19"/>
      <c r="J2248" s="12" t="s">
        <v>120</v>
      </c>
      <c r="K2248" s="16" t="n">
        <v>7624</v>
      </c>
      <c r="L2248" s="14" t="n">
        <v>1889</v>
      </c>
      <c r="M2248" s="16" t="n">
        <v>36</v>
      </c>
      <c r="N2248" s="11" t="n">
        <v>0</v>
      </c>
      <c r="O2248" s="11" t="n">
        <v>0.14</v>
      </c>
      <c r="P2248" s="11" t="n">
        <v>4.87</v>
      </c>
      <c r="Q2248" s="25"/>
    </row>
    <row r="2249" ht="22.5" customHeight="1">
      <c r="A2249" s="77"/>
      <c r="B2249" s="33"/>
      <c r="C2249" s="12"/>
      <c r="D2249" s="19"/>
      <c r="E2249" s="19"/>
      <c r="F2249" s="19"/>
      <c r="G2249" s="28"/>
      <c r="H2249" s="28"/>
      <c r="I2249" s="19"/>
      <c r="J2249" s="12" t="s">
        <v>121</v>
      </c>
      <c r="K2249" s="16" t="n">
        <v>18323</v>
      </c>
      <c r="L2249" s="14" t="n">
        <v>4110</v>
      </c>
      <c r="M2249" s="16" t="n">
        <v>70</v>
      </c>
      <c r="N2249" s="11" t="n">
        <v>0</v>
      </c>
      <c r="O2249" s="11" t="n">
        <v>0.14</v>
      </c>
      <c r="P2249" s="11" t="n">
        <v>10</v>
      </c>
      <c r="Q2249" s="25"/>
    </row>
    <row r="2250" ht="22.5" customHeight="1">
      <c r="A2250" s="77"/>
      <c r="B2250" s="33"/>
      <c r="C2250" s="12" t="n">
        <v>12038500</v>
      </c>
      <c r="D2250" s="12" t="s">
        <v>71</v>
      </c>
      <c r="E2250" s="12" t="s">
        <v>14</v>
      </c>
      <c r="F2250" s="12" t="s">
        <v>15</v>
      </c>
      <c r="G2250" s="23" t="n">
        <v>0.4</v>
      </c>
      <c r="H2250" s="13" t="n">
        <v>100</v>
      </c>
      <c r="I2250" s="20" t="n">
        <f>G2250*H2250*7</f>
        <v>280</v>
      </c>
      <c r="J2250" s="12" t="s">
        <v>119</v>
      </c>
      <c r="K2250" s="16" t="n">
        <v>15</v>
      </c>
      <c r="L2250" s="14" t="n">
        <v>0</v>
      </c>
      <c r="M2250" s="16" t="n">
        <v>0</v>
      </c>
      <c r="N2250" s="11" t="n">
        <v>0</v>
      </c>
      <c r="O2250" s="11" t="n">
        <v>0</v>
      </c>
      <c r="P2250" s="11" t="n">
        <v>0</v>
      </c>
      <c r="Q2250" s="22" t="n">
        <f>M2252/H2250</f>
        <v>0</v>
      </c>
    </row>
    <row r="2251" ht="22.5" customHeight="1">
      <c r="A2251" s="77"/>
      <c r="B2251" s="33"/>
      <c r="C2251" s="12"/>
      <c r="D2251" s="19"/>
      <c r="E2251" s="19"/>
      <c r="F2251" s="19"/>
      <c r="G2251" s="28"/>
      <c r="H2251" s="28"/>
      <c r="I2251" s="19"/>
      <c r="J2251" s="12" t="s">
        <v>120</v>
      </c>
      <c r="K2251" s="16" t="n">
        <v>706</v>
      </c>
      <c r="L2251" s="14" t="n">
        <v>63</v>
      </c>
      <c r="M2251" s="16" t="n">
        <v>0</v>
      </c>
      <c r="N2251" s="11" t="n">
        <v>0</v>
      </c>
      <c r="O2251" s="11" t="n">
        <v>0</v>
      </c>
      <c r="P2251" s="11" t="n">
        <v>0</v>
      </c>
      <c r="Q2251" s="25"/>
    </row>
    <row r="2252" ht="22.5" customHeight="1">
      <c r="A2252" s="77"/>
      <c r="B2252" s="29"/>
      <c r="C2252" s="12"/>
      <c r="D2252" s="19"/>
      <c r="E2252" s="19"/>
      <c r="F2252" s="19"/>
      <c r="G2252" s="28"/>
      <c r="H2252" s="28"/>
      <c r="I2252" s="19"/>
      <c r="J2252" s="12" t="s">
        <v>121</v>
      </c>
      <c r="K2252" s="16" t="n">
        <v>1502</v>
      </c>
      <c r="L2252" s="14" t="n">
        <v>144</v>
      </c>
      <c r="M2252" s="16" t="n">
        <v>0</v>
      </c>
      <c r="N2252" s="11" t="n">
        <v>0</v>
      </c>
      <c r="O2252" s="11" t="n">
        <v>0</v>
      </c>
      <c r="P2252" s="11" t="n">
        <v>0</v>
      </c>
      <c r="Q2252" s="25"/>
    </row>
    <row r="2253" ht="22.5" customHeight="1">
      <c r="A2253" s="77"/>
      <c r="B2253" s="75" t="s">
        <v>132</v>
      </c>
      <c r="C2253" s="12" t="n">
        <v>6395488</v>
      </c>
      <c r="D2253" s="12" t="s">
        <v>42</v>
      </c>
      <c r="E2253" s="12" t="s">
        <v>14</v>
      </c>
      <c r="F2253" s="12" t="s">
        <v>15</v>
      </c>
      <c r="G2253" s="23" t="n">
        <v>0.3</v>
      </c>
      <c r="H2253" s="12" t="n">
        <v>200</v>
      </c>
      <c r="I2253" s="20" t="n">
        <f>G2253*H2253*7</f>
        <v>420</v>
      </c>
      <c r="J2253" s="12" t="s">
        <v>119</v>
      </c>
      <c r="K2253" s="14" t="n">
        <v>173</v>
      </c>
      <c r="L2253" s="14" t="n">
        <v>80</v>
      </c>
      <c r="M2253" s="15" t="n">
        <v>0</v>
      </c>
      <c r="N2253" s="11" t="n">
        <v>0</v>
      </c>
      <c r="O2253" s="11" t="n">
        <v>0</v>
      </c>
      <c r="P2253" s="11" t="n">
        <v>0</v>
      </c>
      <c r="Q2253" s="22" t="n">
        <f>M2255/H2253</f>
        <v>1</v>
      </c>
    </row>
    <row r="2254" ht="22.5" customHeight="1">
      <c r="A2254" s="77"/>
      <c r="B2254" s="33"/>
      <c r="C2254" s="12"/>
      <c r="D2254" s="19"/>
      <c r="E2254" s="19"/>
      <c r="F2254" s="19"/>
      <c r="G2254" s="28"/>
      <c r="H2254" s="19"/>
      <c r="I2254" s="19"/>
      <c r="J2254" s="12" t="s">
        <v>120</v>
      </c>
      <c r="K2254" s="14" t="n">
        <v>41714</v>
      </c>
      <c r="L2254" s="14" t="n">
        <v>17525</v>
      </c>
      <c r="M2254" s="10" t="n">
        <v>200</v>
      </c>
      <c r="N2254" s="11" t="n">
        <v>0.003</v>
      </c>
      <c r="O2254" s="11" t="n">
        <v>0.3</v>
      </c>
      <c r="P2254" s="11" t="n">
        <v>60</v>
      </c>
      <c r="Q2254" s="25"/>
    </row>
    <row r="2255" ht="22.5" customHeight="1">
      <c r="A2255" s="77"/>
      <c r="B2255" s="33"/>
      <c r="C2255" s="12"/>
      <c r="D2255" s="19"/>
      <c r="E2255" s="19"/>
      <c r="F2255" s="19"/>
      <c r="G2255" s="28"/>
      <c r="H2255" s="19"/>
      <c r="I2255" s="19"/>
      <c r="J2255" s="12" t="s">
        <v>121</v>
      </c>
      <c r="K2255" s="14" t="n">
        <v>44699</v>
      </c>
      <c r="L2255" s="14" t="n">
        <v>18170</v>
      </c>
      <c r="M2255" s="10" t="n">
        <v>200</v>
      </c>
      <c r="N2255" s="11" t="n">
        <v>0.003</v>
      </c>
      <c r="O2255" s="11" t="n">
        <v>0.3</v>
      </c>
      <c r="P2255" s="11" t="n">
        <v>60</v>
      </c>
      <c r="Q2255" s="25"/>
    </row>
    <row r="2256" ht="22.5" customHeight="1">
      <c r="A2256" s="77"/>
      <c r="B2256" s="33"/>
      <c r="C2256" s="12" t="n">
        <v>8291713</v>
      </c>
      <c r="D2256" s="12" t="s">
        <v>43</v>
      </c>
      <c r="E2256" s="12" t="s">
        <v>14</v>
      </c>
      <c r="F2256" s="12" t="s">
        <v>15</v>
      </c>
      <c r="G2256" s="23" t="n">
        <v>0.14</v>
      </c>
      <c r="H2256" s="12" t="n">
        <v>2000</v>
      </c>
      <c r="I2256" s="20" t="n">
        <f>G2256*H2256*7</f>
        <v>1960</v>
      </c>
      <c r="J2256" s="12" t="s">
        <v>119</v>
      </c>
      <c r="K2256" s="14" t="n">
        <v>71</v>
      </c>
      <c r="L2256" s="14" t="n">
        <v>26</v>
      </c>
      <c r="M2256" s="15" t="n">
        <v>6</v>
      </c>
      <c r="N2256" s="11" t="n">
        <v>0.032</v>
      </c>
      <c r="O2256" s="11" t="n">
        <v>0.138</v>
      </c>
      <c r="P2256" s="11" t="n">
        <v>0.825</v>
      </c>
      <c r="Q2256" s="22" t="n">
        <f>M2258/H2256</f>
        <v>0.75</v>
      </c>
    </row>
    <row r="2257" ht="22.5" customHeight="1">
      <c r="A2257" s="77"/>
      <c r="B2257" s="33"/>
      <c r="C2257" s="12"/>
      <c r="D2257" s="19"/>
      <c r="E2257" s="19"/>
      <c r="F2257" s="19"/>
      <c r="G2257" s="28"/>
      <c r="H2257" s="19"/>
      <c r="I2257" s="19"/>
      <c r="J2257" s="12" t="s">
        <v>120</v>
      </c>
      <c r="K2257" s="14" t="n">
        <v>36196</v>
      </c>
      <c r="L2257" s="14" t="n">
        <v>11992</v>
      </c>
      <c r="M2257" s="14" t="n">
        <v>457</v>
      </c>
      <c r="N2257" s="11" t="n">
        <v>0.005</v>
      </c>
      <c r="O2257" s="11" t="n">
        <v>0.135</v>
      </c>
      <c r="P2257" s="11" t="n">
        <v>61.785</v>
      </c>
      <c r="Q2257" s="25"/>
    </row>
    <row r="2258" ht="22.5" customHeight="1">
      <c r="A2258" s="77"/>
      <c r="B2258" s="33"/>
      <c r="C2258" s="12"/>
      <c r="D2258" s="19"/>
      <c r="E2258" s="19"/>
      <c r="F2258" s="19"/>
      <c r="G2258" s="28"/>
      <c r="H2258" s="19"/>
      <c r="I2258" s="19"/>
      <c r="J2258" s="12" t="s">
        <v>121</v>
      </c>
      <c r="K2258" s="14" t="n">
        <v>99083</v>
      </c>
      <c r="L2258" s="14" t="n">
        <v>33477</v>
      </c>
      <c r="M2258" s="14" t="n">
        <v>1500</v>
      </c>
      <c r="N2258" s="11" t="n">
        <v>0.006</v>
      </c>
      <c r="O2258" s="11" t="n">
        <v>0.135</v>
      </c>
      <c r="P2258" s="11" t="n">
        <v>202.665</v>
      </c>
      <c r="Q2258" s="25"/>
    </row>
    <row r="2259" ht="22.5" customHeight="1">
      <c r="A2259" s="77"/>
      <c r="B2259" s="33"/>
      <c r="C2259" s="12" t="n">
        <v>8566541</v>
      </c>
      <c r="D2259" s="12" t="s">
        <v>73</v>
      </c>
      <c r="E2259" s="12" t="s">
        <v>14</v>
      </c>
      <c r="F2259" s="12" t="s">
        <v>26</v>
      </c>
      <c r="G2259" s="23" t="n">
        <v>0.13</v>
      </c>
      <c r="H2259" s="12" t="n">
        <v>500</v>
      </c>
      <c r="I2259" s="20" t="n">
        <f>G2259*H2259*7</f>
        <v>455</v>
      </c>
      <c r="J2259" s="12" t="s">
        <v>119</v>
      </c>
      <c r="K2259" s="14" t="n">
        <v>14552</v>
      </c>
      <c r="L2259" s="14" t="n">
        <v>117</v>
      </c>
      <c r="M2259" s="15" t="n">
        <v>9</v>
      </c>
      <c r="N2259" s="11" t="n">
        <v>0.02</v>
      </c>
      <c r="O2259" s="11" t="n">
        <v>0.24</v>
      </c>
      <c r="P2259" s="11" t="n">
        <v>2.2</v>
      </c>
      <c r="Q2259" s="22" t="n">
        <f>M2261/H2259</f>
        <v>0.614</v>
      </c>
    </row>
    <row r="2260" ht="22.5" customHeight="1">
      <c r="A2260" s="77"/>
      <c r="B2260" s="33"/>
      <c r="C2260" s="12"/>
      <c r="D2260" s="19"/>
      <c r="E2260" s="19"/>
      <c r="F2260" s="19"/>
      <c r="G2260" s="28"/>
      <c r="H2260" s="19"/>
      <c r="I2260" s="19"/>
      <c r="J2260" s="12" t="s">
        <v>120</v>
      </c>
      <c r="K2260" s="14" t="n">
        <v>182840</v>
      </c>
      <c r="L2260" s="14" t="n">
        <v>1660</v>
      </c>
      <c r="M2260" s="15" t="n">
        <v>105</v>
      </c>
      <c r="N2260" s="11" t="n">
        <v>0.02</v>
      </c>
      <c r="O2260" s="11" t="n">
        <v>0.29</v>
      </c>
      <c r="P2260" s="11" t="n">
        <v>30.57</v>
      </c>
      <c r="Q2260" s="25"/>
    </row>
    <row r="2261" ht="22.5" customHeight="1">
      <c r="A2261" s="77"/>
      <c r="B2261" s="33"/>
      <c r="C2261" s="12"/>
      <c r="D2261" s="19"/>
      <c r="E2261" s="19"/>
      <c r="F2261" s="19"/>
      <c r="G2261" s="28"/>
      <c r="H2261" s="19"/>
      <c r="I2261" s="19"/>
      <c r="J2261" s="12" t="s">
        <v>121</v>
      </c>
      <c r="K2261" s="14" t="n">
        <v>345231</v>
      </c>
      <c r="L2261" s="14" t="n">
        <v>3428</v>
      </c>
      <c r="M2261" s="14" t="n">
        <v>307</v>
      </c>
      <c r="N2261" s="11" t="n">
        <v>0.02</v>
      </c>
      <c r="O2261" s="11" t="n">
        <v>0.19</v>
      </c>
      <c r="P2261" s="11" t="n">
        <v>59.14</v>
      </c>
      <c r="Q2261" s="25"/>
    </row>
    <row r="2262" ht="22.5" customHeight="1">
      <c r="A2262" s="77"/>
      <c r="B2262" s="33"/>
      <c r="C2262" s="12" t="n">
        <v>8566084</v>
      </c>
      <c r="D2262" s="12" t="s">
        <v>74</v>
      </c>
      <c r="E2262" s="12" t="s">
        <v>29</v>
      </c>
      <c r="F2262" s="12" t="s">
        <v>15</v>
      </c>
      <c r="G2262" s="23" t="n">
        <v>0.12</v>
      </c>
      <c r="H2262" s="12" t="n">
        <v>100</v>
      </c>
      <c r="I2262" s="20" t="n">
        <f>G2262*H2262*7</f>
        <v>84</v>
      </c>
      <c r="J2262" s="12" t="s">
        <v>119</v>
      </c>
      <c r="K2262" s="14" t="n">
        <v>880</v>
      </c>
      <c r="L2262" s="14" t="n">
        <v>307</v>
      </c>
      <c r="M2262" s="15" t="n">
        <v>6</v>
      </c>
      <c r="N2262" s="11" t="n">
        <v>0.002</v>
      </c>
      <c r="O2262" s="11" t="n">
        <v>0.12</v>
      </c>
      <c r="P2262" s="11" t="n">
        <v>0.72</v>
      </c>
      <c r="Q2262" s="22" t="n">
        <f>M2264/H2262</f>
        <v>1</v>
      </c>
    </row>
    <row r="2263" ht="22.5" customHeight="1">
      <c r="A2263" s="77"/>
      <c r="B2263" s="33"/>
      <c r="C2263" s="12"/>
      <c r="D2263" s="19"/>
      <c r="E2263" s="19"/>
      <c r="F2263" s="19"/>
      <c r="G2263" s="28"/>
      <c r="H2263" s="19"/>
      <c r="I2263" s="19"/>
      <c r="J2263" s="12" t="s">
        <v>120</v>
      </c>
      <c r="K2263" s="14" t="n">
        <v>28380</v>
      </c>
      <c r="L2263" s="14" t="n">
        <v>8207</v>
      </c>
      <c r="M2263" s="15" t="n">
        <v>100</v>
      </c>
      <c r="N2263" s="11" t="n">
        <v>0.001</v>
      </c>
      <c r="O2263" s="11" t="n">
        <v>0.12</v>
      </c>
      <c r="P2263" s="11" t="n">
        <v>12</v>
      </c>
      <c r="Q2263" s="25"/>
    </row>
    <row r="2264" ht="22.5" customHeight="1">
      <c r="A2264" s="77"/>
      <c r="B2264" s="33"/>
      <c r="C2264" s="12"/>
      <c r="D2264" s="19"/>
      <c r="E2264" s="19"/>
      <c r="F2264" s="19"/>
      <c r="G2264" s="28"/>
      <c r="H2264" s="19"/>
      <c r="I2264" s="19"/>
      <c r="J2264" s="12" t="s">
        <v>121</v>
      </c>
      <c r="K2264" s="14" t="n">
        <v>47176</v>
      </c>
      <c r="L2264" s="14" t="n">
        <v>11313</v>
      </c>
      <c r="M2264" s="15" t="n">
        <v>100</v>
      </c>
      <c r="N2264" s="11" t="n">
        <v>0.001</v>
      </c>
      <c r="O2264" s="11" t="n">
        <v>0.12</v>
      </c>
      <c r="P2264" s="11" t="n">
        <v>12</v>
      </c>
      <c r="Q2264" s="25"/>
    </row>
    <row r="2265" ht="22.5" customHeight="1">
      <c r="A2265" s="77"/>
      <c r="B2265" s="33"/>
      <c r="C2265" s="12" t="n">
        <v>2937658</v>
      </c>
      <c r="D2265" s="12" t="s">
        <v>75</v>
      </c>
      <c r="E2265" s="12" t="s">
        <v>14</v>
      </c>
      <c r="F2265" s="12" t="s">
        <v>15</v>
      </c>
      <c r="G2265" s="23" t="n">
        <v>0.15</v>
      </c>
      <c r="H2265" s="12" t="n">
        <v>100</v>
      </c>
      <c r="I2265" s="20" t="n">
        <f>G2265*H2265*7</f>
        <v>105</v>
      </c>
      <c r="J2265" s="12" t="s">
        <v>119</v>
      </c>
      <c r="K2265" s="14" t="s">
        <v>133</v>
      </c>
      <c r="L2265" s="14"/>
      <c r="M2265" s="15"/>
      <c r="N2265" s="11"/>
      <c r="O2265" s="11"/>
      <c r="P2265" s="11"/>
      <c r="Q2265" s="22" t="n">
        <f>M2267/H2265</f>
        <v>1</v>
      </c>
    </row>
    <row r="2266" ht="22.5" customHeight="1">
      <c r="A2266" s="77"/>
      <c r="B2266" s="33"/>
      <c r="C2266" s="12"/>
      <c r="D2266" s="19"/>
      <c r="E2266" s="19"/>
      <c r="F2266" s="19"/>
      <c r="G2266" s="28"/>
      <c r="H2266" s="19"/>
      <c r="I2266" s="19"/>
      <c r="J2266" s="12" t="s">
        <v>120</v>
      </c>
      <c r="K2266" s="14" t="n">
        <v>4712</v>
      </c>
      <c r="L2266" s="14" t="n">
        <v>2420</v>
      </c>
      <c r="M2266" s="15" t="n">
        <v>100</v>
      </c>
      <c r="N2266" s="11" t="n">
        <v>0.005</v>
      </c>
      <c r="O2266" s="11" t="n">
        <v>0.123</v>
      </c>
      <c r="P2266" s="11" t="n">
        <v>12.3</v>
      </c>
      <c r="Q2266" s="25"/>
    </row>
    <row r="2267" ht="22.5" customHeight="1">
      <c r="A2267" s="77"/>
      <c r="B2267" s="33"/>
      <c r="C2267" s="12"/>
      <c r="D2267" s="19"/>
      <c r="E2267" s="19"/>
      <c r="F2267" s="19"/>
      <c r="G2267" s="28"/>
      <c r="H2267" s="19"/>
      <c r="I2267" s="19"/>
      <c r="J2267" s="12" t="s">
        <v>121</v>
      </c>
      <c r="K2267" s="14" t="n">
        <v>4723</v>
      </c>
      <c r="L2267" s="14" t="n">
        <v>2426</v>
      </c>
      <c r="M2267" s="15" t="n">
        <v>100</v>
      </c>
      <c r="N2267" s="11" t="n">
        <v>0.005</v>
      </c>
      <c r="O2267" s="11" t="n">
        <v>0.123</v>
      </c>
      <c r="P2267" s="11" t="n">
        <v>12.3</v>
      </c>
      <c r="Q2267" s="25"/>
    </row>
    <row r="2268" ht="22.5" customHeight="1">
      <c r="A2268" s="77"/>
      <c r="B2268" s="33"/>
      <c r="C2268" s="12" t="n">
        <v>6706444</v>
      </c>
      <c r="D2268" s="12" t="s">
        <v>76</v>
      </c>
      <c r="E2268" s="12" t="s">
        <v>77</v>
      </c>
      <c r="F2268" s="12" t="s">
        <v>12</v>
      </c>
      <c r="G2268" s="23" t="n">
        <v>0.5</v>
      </c>
      <c r="H2268" s="12" t="n">
        <v>100</v>
      </c>
      <c r="I2268" s="20" t="n">
        <f>G2268*H2268*7</f>
        <v>350</v>
      </c>
      <c r="J2268" s="12" t="s">
        <v>119</v>
      </c>
      <c r="K2268" s="14" t="n">
        <v>3327</v>
      </c>
      <c r="L2268" s="14" t="n">
        <v>149</v>
      </c>
      <c r="M2268" s="15" t="n">
        <v>0</v>
      </c>
      <c r="N2268" s="11" t="n">
        <v>0.004</v>
      </c>
      <c r="O2268" s="11" t="n">
        <v>0</v>
      </c>
      <c r="P2268" s="11" t="n">
        <v>0.559</v>
      </c>
      <c r="Q2268" s="22" t="n">
        <f>M2270/H2268</f>
        <v>0.1</v>
      </c>
    </row>
    <row r="2269" ht="22.5" customHeight="1">
      <c r="A2269" s="77"/>
      <c r="B2269" s="33"/>
      <c r="C2269" s="12"/>
      <c r="D2269" s="19"/>
      <c r="E2269" s="19"/>
      <c r="F2269" s="19"/>
      <c r="G2269" s="28"/>
      <c r="H2269" s="19"/>
      <c r="I2269" s="19"/>
      <c r="J2269" s="12" t="s">
        <v>120</v>
      </c>
      <c r="K2269" s="14" t="n">
        <v>28432</v>
      </c>
      <c r="L2269" s="14" t="n">
        <v>2325</v>
      </c>
      <c r="M2269" s="15" t="n">
        <v>7</v>
      </c>
      <c r="N2269" s="11" t="n">
        <v>0.003</v>
      </c>
      <c r="O2269" s="11" t="n">
        <v>0.951</v>
      </c>
      <c r="P2269" s="11" t="n">
        <v>6.6584</v>
      </c>
      <c r="Q2269" s="25"/>
    </row>
    <row r="2270" ht="22.5" customHeight="1">
      <c r="A2270" s="77"/>
      <c r="B2270" s="33"/>
      <c r="C2270" s="12"/>
      <c r="D2270" s="19"/>
      <c r="E2270" s="19"/>
      <c r="F2270" s="19"/>
      <c r="G2270" s="28"/>
      <c r="H2270" s="19"/>
      <c r="I2270" s="19"/>
      <c r="J2270" s="12" t="s">
        <v>121</v>
      </c>
      <c r="K2270" s="14" t="n">
        <v>57264</v>
      </c>
      <c r="L2270" s="14" t="n">
        <v>5574</v>
      </c>
      <c r="M2270" s="15" t="n">
        <v>10</v>
      </c>
      <c r="N2270" s="11" t="n">
        <v>0.002</v>
      </c>
      <c r="O2270" s="11" t="n">
        <v>0.97</v>
      </c>
      <c r="P2270" s="11" t="n">
        <v>9.7029</v>
      </c>
      <c r="Q2270" s="25"/>
    </row>
    <row r="2271" ht="22.5" customHeight="1">
      <c r="A2271" s="77"/>
      <c r="B2271" s="33"/>
      <c r="C2271" s="12" t="n">
        <v>5963354</v>
      </c>
      <c r="D2271" s="12" t="s">
        <v>76</v>
      </c>
      <c r="E2271" s="12" t="s">
        <v>77</v>
      </c>
      <c r="F2271" s="12" t="s">
        <v>15</v>
      </c>
      <c r="G2271" s="23" t="n">
        <v>0.55</v>
      </c>
      <c r="H2271" s="12" t="n">
        <v>500</v>
      </c>
      <c r="I2271" s="20" t="n">
        <f>G2271*H2271*7</f>
        <v>1925</v>
      </c>
      <c r="J2271" s="12" t="s">
        <v>119</v>
      </c>
      <c r="K2271" s="14" t="n">
        <v>3416</v>
      </c>
      <c r="L2271" s="14" t="n">
        <v>314</v>
      </c>
      <c r="M2271" s="15" t="n">
        <v>0</v>
      </c>
      <c r="N2271" s="11" t="n">
        <v>0</v>
      </c>
      <c r="O2271" s="11" t="n">
        <v>0</v>
      </c>
      <c r="P2271" s="11" t="n">
        <v>0</v>
      </c>
      <c r="Q2271" s="22" t="n">
        <f>M2273/H2271</f>
        <v>0.63</v>
      </c>
    </row>
    <row r="2272" ht="22.5" customHeight="1">
      <c r="A2272" s="77"/>
      <c r="B2272" s="33"/>
      <c r="C2272" s="12"/>
      <c r="D2272" s="19"/>
      <c r="E2272" s="19"/>
      <c r="F2272" s="19"/>
      <c r="G2272" s="28"/>
      <c r="H2272" s="19"/>
      <c r="I2272" s="19"/>
      <c r="J2272" s="12" t="s">
        <v>120</v>
      </c>
      <c r="K2272" s="14" t="n">
        <v>119237</v>
      </c>
      <c r="L2272" s="14" t="n">
        <v>26644</v>
      </c>
      <c r="M2272" s="15" t="n">
        <v>121</v>
      </c>
      <c r="N2272" s="11" t="n">
        <v>0.003</v>
      </c>
      <c r="O2272" s="11" t="n">
        <v>0.602</v>
      </c>
      <c r="P2272" s="11" t="n">
        <v>72.892</v>
      </c>
      <c r="Q2272" s="25"/>
    </row>
    <row r="2273" ht="22.5" customHeight="1">
      <c r="A2273" s="77"/>
      <c r="B2273" s="33"/>
      <c r="C2273" s="12"/>
      <c r="D2273" s="19"/>
      <c r="E2273" s="19"/>
      <c r="F2273" s="19"/>
      <c r="G2273" s="28"/>
      <c r="H2273" s="19"/>
      <c r="I2273" s="19"/>
      <c r="J2273" s="12" t="s">
        <v>121</v>
      </c>
      <c r="K2273" s="14" t="n">
        <v>269492</v>
      </c>
      <c r="L2273" s="14" t="n">
        <v>65984</v>
      </c>
      <c r="M2273" s="15" t="n">
        <v>315</v>
      </c>
      <c r="N2273" s="11" t="n">
        <v>0.003</v>
      </c>
      <c r="O2273" s="11" t="n">
        <v>0.598</v>
      </c>
      <c r="P2273" s="11" t="n">
        <v>188.292</v>
      </c>
      <c r="Q2273" s="25"/>
    </row>
    <row r="2274" ht="22.5" customHeight="1">
      <c r="A2274" s="77"/>
      <c r="B2274" s="33"/>
      <c r="C2274" s="12" t="n">
        <v>9686529</v>
      </c>
      <c r="D2274" s="12" t="s">
        <v>76</v>
      </c>
      <c r="E2274" s="12" t="s">
        <v>78</v>
      </c>
      <c r="F2274" s="12" t="s">
        <v>15</v>
      </c>
      <c r="G2274" s="23" t="n">
        <v>0.4</v>
      </c>
      <c r="H2274" s="12" t="n">
        <v>200</v>
      </c>
      <c r="I2274" s="20" t="n">
        <f>G2274*H2274*7</f>
        <v>560</v>
      </c>
      <c r="J2274" s="12" t="s">
        <v>119</v>
      </c>
      <c r="K2274" s="14" t="n">
        <v>372</v>
      </c>
      <c r="L2274" s="14" t="n">
        <v>140</v>
      </c>
      <c r="M2274" s="15" t="n">
        <v>1</v>
      </c>
      <c r="N2274" s="11" t="n">
        <v>0.004</v>
      </c>
      <c r="O2274" s="11" t="n">
        <v>0.5</v>
      </c>
      <c r="P2274" s="11" t="n">
        <v>0.5</v>
      </c>
      <c r="Q2274" s="22" t="n">
        <f>M2276/H2274</f>
        <v>0.17</v>
      </c>
    </row>
    <row r="2275" ht="22.5" customHeight="1">
      <c r="A2275" s="77"/>
      <c r="B2275" s="33"/>
      <c r="C2275" s="12"/>
      <c r="D2275" s="19"/>
      <c r="E2275" s="19"/>
      <c r="F2275" s="19"/>
      <c r="G2275" s="28"/>
      <c r="H2275" s="19"/>
      <c r="I2275" s="19"/>
      <c r="J2275" s="12" t="s">
        <v>120</v>
      </c>
      <c r="K2275" s="14" t="n">
        <v>20094</v>
      </c>
      <c r="L2275" s="14" t="n">
        <v>8234</v>
      </c>
      <c r="M2275" s="15" t="n">
        <v>15</v>
      </c>
      <c r="N2275" s="11" t="n">
        <v>0.001</v>
      </c>
      <c r="O2275" s="11" t="n">
        <v>0.5</v>
      </c>
      <c r="P2275" s="11" t="n">
        <v>7.5</v>
      </c>
      <c r="Q2275" s="25"/>
    </row>
    <row r="2276" ht="22.5" customHeight="1">
      <c r="A2276" s="77"/>
      <c r="B2276" s="33"/>
      <c r="C2276" s="12"/>
      <c r="D2276" s="19"/>
      <c r="E2276" s="19"/>
      <c r="F2276" s="19"/>
      <c r="G2276" s="28"/>
      <c r="H2276" s="19"/>
      <c r="I2276" s="19"/>
      <c r="J2276" s="12" t="s">
        <v>121</v>
      </c>
      <c r="K2276" s="14" t="n">
        <v>43617</v>
      </c>
      <c r="L2276" s="14" t="n">
        <v>15671</v>
      </c>
      <c r="M2276" s="15" t="n">
        <v>34</v>
      </c>
      <c r="N2276" s="11" t="n">
        <v>0.001</v>
      </c>
      <c r="O2276" s="11" t="n">
        <v>0.5</v>
      </c>
      <c r="P2276" s="11" t="n">
        <v>17</v>
      </c>
      <c r="Q2276" s="25"/>
    </row>
    <row r="2277" ht="22.5" customHeight="1">
      <c r="A2277" s="77"/>
      <c r="B2277" s="33"/>
      <c r="C2277" s="12" t="n">
        <v>5963400</v>
      </c>
      <c r="D2277" s="12" t="s">
        <v>76</v>
      </c>
      <c r="E2277" s="12" t="s">
        <v>79</v>
      </c>
      <c r="F2277" s="12" t="s">
        <v>15</v>
      </c>
      <c r="G2277" s="23" t="n">
        <v>0.2</v>
      </c>
      <c r="H2277" s="12" t="n">
        <v>100</v>
      </c>
      <c r="I2277" s="20" t="n">
        <f>G2277*H2277*7</f>
        <v>140</v>
      </c>
      <c r="J2277" s="12" t="s">
        <v>119</v>
      </c>
      <c r="K2277" s="14" t="n">
        <v>561</v>
      </c>
      <c r="L2277" s="14" t="n">
        <v>63</v>
      </c>
      <c r="M2277" s="15" t="n">
        <v>1</v>
      </c>
      <c r="N2277" s="11" t="n">
        <v>0.003</v>
      </c>
      <c r="O2277" s="11" t="n">
        <v>0.2</v>
      </c>
      <c r="P2277" s="11" t="n">
        <v>0.2</v>
      </c>
      <c r="Q2277" s="22" t="n">
        <f>M2279/H2277</f>
        <v>1</v>
      </c>
    </row>
    <row r="2278" ht="22.5" customHeight="1">
      <c r="A2278" s="77"/>
      <c r="B2278" s="33"/>
      <c r="C2278" s="12"/>
      <c r="D2278" s="19"/>
      <c r="E2278" s="19"/>
      <c r="F2278" s="19"/>
      <c r="G2278" s="99"/>
      <c r="H2278" s="19"/>
      <c r="I2278" s="19"/>
      <c r="J2278" s="12" t="s">
        <v>120</v>
      </c>
      <c r="K2278" s="14" t="n">
        <v>18414</v>
      </c>
      <c r="L2278" s="14" t="n">
        <v>3887</v>
      </c>
      <c r="M2278" s="15" t="n">
        <v>63</v>
      </c>
      <c r="N2278" s="11" t="n">
        <v>0.003</v>
      </c>
      <c r="O2278" s="11" t="n">
        <v>0.213</v>
      </c>
      <c r="P2278" s="11" t="n">
        <v>13.45</v>
      </c>
      <c r="Q2278" s="25"/>
    </row>
    <row r="2279" ht="22.5" customHeight="1">
      <c r="A2279" s="77"/>
      <c r="B2279" s="33"/>
      <c r="C2279" s="12"/>
      <c r="D2279" s="19"/>
      <c r="E2279" s="19"/>
      <c r="F2279" s="19"/>
      <c r="G2279" s="99"/>
      <c r="H2279" s="19"/>
      <c r="I2279" s="19"/>
      <c r="J2279" s="12" t="s">
        <v>121</v>
      </c>
      <c r="K2279" s="14" t="n">
        <v>37105</v>
      </c>
      <c r="L2279" s="14" t="n">
        <v>7833</v>
      </c>
      <c r="M2279" s="15" t="n">
        <v>100</v>
      </c>
      <c r="N2279" s="11" t="n">
        <v>0.003</v>
      </c>
      <c r="O2279" s="11" t="n">
        <v>0.217</v>
      </c>
      <c r="P2279" s="11" t="n">
        <v>21.65</v>
      </c>
      <c r="Q2279" s="25"/>
    </row>
    <row r="2280" ht="22.5" customHeight="1">
      <c r="A2280" s="77"/>
      <c r="B2280" s="33"/>
      <c r="C2280" s="12" t="n">
        <v>10080665</v>
      </c>
      <c r="D2280" s="12" t="s">
        <v>76</v>
      </c>
      <c r="E2280" s="12" t="s">
        <v>80</v>
      </c>
      <c r="F2280" s="12" t="s">
        <v>15</v>
      </c>
      <c r="G2280" s="23" t="n">
        <v>0.38</v>
      </c>
      <c r="H2280" s="12" t="n">
        <v>40</v>
      </c>
      <c r="I2280" s="20" t="n">
        <f>G2280*H2280*7</f>
        <v>106.4</v>
      </c>
      <c r="J2280" s="12" t="s">
        <v>119</v>
      </c>
      <c r="K2280" s="14" t="s">
        <v>133</v>
      </c>
      <c r="L2280" s="14"/>
      <c r="M2280" s="15"/>
      <c r="N2280" s="11"/>
      <c r="O2280" s="11"/>
      <c r="P2280" s="11"/>
      <c r="Q2280" s="22" t="n">
        <f>M2282/H2280</f>
        <v>0.125</v>
      </c>
    </row>
    <row r="2281" ht="22.5" customHeight="1">
      <c r="A2281" s="77"/>
      <c r="B2281" s="33"/>
      <c r="C2281" s="12"/>
      <c r="D2281" s="19"/>
      <c r="E2281" s="19"/>
      <c r="F2281" s="19"/>
      <c r="G2281" s="99"/>
      <c r="H2281" s="19"/>
      <c r="I2281" s="19"/>
      <c r="J2281" s="12" t="s">
        <v>120</v>
      </c>
      <c r="K2281" s="14" t="n">
        <v>4768</v>
      </c>
      <c r="L2281" s="14" t="n">
        <v>946</v>
      </c>
      <c r="M2281" s="15" t="n">
        <v>4</v>
      </c>
      <c r="N2281" s="11" t="n">
        <v>0.002</v>
      </c>
      <c r="O2281" s="11" t="n">
        <v>0.38</v>
      </c>
      <c r="P2281" s="11" t="n">
        <v>1.52</v>
      </c>
      <c r="Q2281" s="25"/>
    </row>
    <row r="2282" ht="22.5" customHeight="1">
      <c r="A2282" s="77"/>
      <c r="B2282" s="33"/>
      <c r="C2282" s="12"/>
      <c r="D2282" s="19"/>
      <c r="E2282" s="19"/>
      <c r="F2282" s="19"/>
      <c r="G2282" s="99"/>
      <c r="H2282" s="19"/>
      <c r="I2282" s="19"/>
      <c r="J2282" s="12" t="s">
        <v>121</v>
      </c>
      <c r="K2282" s="14" t="n">
        <v>7286</v>
      </c>
      <c r="L2282" s="14" t="n">
        <v>1277</v>
      </c>
      <c r="M2282" s="15" t="n">
        <v>5</v>
      </c>
      <c r="N2282" s="11" t="n">
        <v>0.001</v>
      </c>
      <c r="O2282" s="11" t="n">
        <v>0.38</v>
      </c>
      <c r="P2282" s="11" t="n">
        <v>1.9</v>
      </c>
      <c r="Q2282" s="25"/>
    </row>
    <row r="2283" ht="22.5" customHeight="1">
      <c r="A2283" s="77"/>
      <c r="B2283" s="33"/>
      <c r="C2283" s="12" t="n">
        <v>91520433</v>
      </c>
      <c r="D2283" s="12" t="s">
        <v>69</v>
      </c>
      <c r="E2283" s="12" t="s">
        <v>14</v>
      </c>
      <c r="F2283" s="12" t="s">
        <v>15</v>
      </c>
      <c r="G2283" s="23" t="n">
        <v>0.16</v>
      </c>
      <c r="H2283" s="12" t="n">
        <v>200</v>
      </c>
      <c r="I2283" s="20" t="n">
        <f>G2283*H2283*7</f>
        <v>224</v>
      </c>
      <c r="J2283" s="12" t="s">
        <v>119</v>
      </c>
      <c r="K2283" s="14" t="n">
        <v>209</v>
      </c>
      <c r="L2283" s="14" t="n">
        <v>9</v>
      </c>
      <c r="M2283" s="15" t="n">
        <v>0</v>
      </c>
      <c r="N2283" s="11" t="n">
        <v>0</v>
      </c>
      <c r="O2283" s="11" t="n">
        <v>0</v>
      </c>
      <c r="P2283" s="11" t="n">
        <v>0</v>
      </c>
      <c r="Q2283" s="22" t="n">
        <f>M2285/H2283</f>
        <v>0</v>
      </c>
    </row>
    <row r="2284" ht="22.5" customHeight="1">
      <c r="A2284" s="77"/>
      <c r="B2284" s="33"/>
      <c r="C2284" s="12"/>
      <c r="D2284" s="19"/>
      <c r="E2284" s="19"/>
      <c r="F2284" s="19"/>
      <c r="G2284" s="99"/>
      <c r="H2284" s="19"/>
      <c r="I2284" s="19"/>
      <c r="J2284" s="12" t="s">
        <v>120</v>
      </c>
      <c r="K2284" s="14" t="n">
        <v>15173</v>
      </c>
      <c r="L2284" s="14" t="n">
        <v>464</v>
      </c>
      <c r="M2284" s="15" t="n">
        <v>0</v>
      </c>
      <c r="N2284" s="11" t="n">
        <v>0</v>
      </c>
      <c r="O2284" s="11" t="n">
        <v>0</v>
      </c>
      <c r="P2284" s="11" t="n">
        <v>0</v>
      </c>
      <c r="Q2284" s="25"/>
    </row>
    <row r="2285" ht="22.5" customHeight="1">
      <c r="A2285" s="77"/>
      <c r="B2285" s="33"/>
      <c r="C2285" s="12"/>
      <c r="D2285" s="19"/>
      <c r="E2285" s="19"/>
      <c r="F2285" s="19"/>
      <c r="G2285" s="99"/>
      <c r="H2285" s="19"/>
      <c r="I2285" s="19"/>
      <c r="J2285" s="12" t="s">
        <v>121</v>
      </c>
      <c r="K2285" s="14" t="n">
        <v>33434</v>
      </c>
      <c r="L2285" s="14" t="n">
        <v>819</v>
      </c>
      <c r="M2285" s="15" t="n">
        <v>0</v>
      </c>
      <c r="N2285" s="11" t="n">
        <v>0</v>
      </c>
      <c r="O2285" s="11" t="n">
        <v>0</v>
      </c>
      <c r="P2285" s="11" t="n">
        <v>0</v>
      </c>
      <c r="Q2285" s="25"/>
    </row>
    <row r="2286" ht="22.5" customHeight="1">
      <c r="A2286" s="77"/>
      <c r="B2286" s="33"/>
      <c r="C2286" s="12" t="n">
        <v>5623760</v>
      </c>
      <c r="D2286" s="12" t="s">
        <v>81</v>
      </c>
      <c r="E2286" s="12" t="s">
        <v>14</v>
      </c>
      <c r="F2286" s="12" t="s">
        <v>15</v>
      </c>
      <c r="G2286" s="23" t="n">
        <v>0.15</v>
      </c>
      <c r="H2286" s="12" t="n">
        <v>50</v>
      </c>
      <c r="I2286" s="20" t="n">
        <f>G2286*H2286*7</f>
        <v>52.5</v>
      </c>
      <c r="J2286" s="12" t="s">
        <v>119</v>
      </c>
      <c r="K2286" s="14" t="n">
        <v>57</v>
      </c>
      <c r="L2286" s="14" t="n">
        <v>12</v>
      </c>
      <c r="M2286" s="15" t="n">
        <v>1</v>
      </c>
      <c r="N2286" s="11" t="n">
        <v>0.013</v>
      </c>
      <c r="O2286" s="11" t="n">
        <v>0.15</v>
      </c>
      <c r="P2286" s="11" t="n">
        <v>0.15</v>
      </c>
      <c r="Q2286" s="22" t="n">
        <f>M2288/H2286</f>
        <v>1</v>
      </c>
    </row>
    <row r="2287" ht="22.5" customHeight="1">
      <c r="A2287" s="77"/>
      <c r="B2287" s="33"/>
      <c r="C2287" s="12"/>
      <c r="D2287" s="19"/>
      <c r="E2287" s="19"/>
      <c r="F2287" s="19"/>
      <c r="G2287" s="99"/>
      <c r="H2287" s="19"/>
      <c r="I2287" s="19"/>
      <c r="J2287" s="12" t="s">
        <v>120</v>
      </c>
      <c r="K2287" s="14" t="n">
        <v>5444</v>
      </c>
      <c r="L2287" s="14" t="n">
        <v>1020</v>
      </c>
      <c r="M2287" s="14" t="n">
        <v>50</v>
      </c>
      <c r="N2287" s="11" t="n">
        <v>0.007</v>
      </c>
      <c r="O2287" s="11" t="n">
        <v>0.15</v>
      </c>
      <c r="P2287" s="11" t="n">
        <v>7.5</v>
      </c>
      <c r="Q2287" s="25"/>
    </row>
    <row r="2288" ht="22.5" customHeight="1">
      <c r="A2288" s="77"/>
      <c r="B2288" s="33"/>
      <c r="C2288" s="12"/>
      <c r="D2288" s="19"/>
      <c r="E2288" s="19"/>
      <c r="F2288" s="19"/>
      <c r="G2288" s="99"/>
      <c r="H2288" s="19"/>
      <c r="I2288" s="19"/>
      <c r="J2288" s="12" t="s">
        <v>121</v>
      </c>
      <c r="K2288" s="14" t="n">
        <v>8791</v>
      </c>
      <c r="L2288" s="14" t="n">
        <v>1180</v>
      </c>
      <c r="M2288" s="14" t="n">
        <v>50</v>
      </c>
      <c r="N2288" s="11" t="n">
        <v>0.006</v>
      </c>
      <c r="O2288" s="11" t="n">
        <v>0.15</v>
      </c>
      <c r="P2288" s="11" t="n">
        <v>7.5</v>
      </c>
      <c r="Q2288" s="25"/>
    </row>
    <row r="2289" ht="22.5" customHeight="1">
      <c r="A2289" s="77"/>
      <c r="B2289" s="33"/>
      <c r="C2289" s="12" t="n">
        <v>11078827</v>
      </c>
      <c r="D2289" s="12" t="s">
        <v>76</v>
      </c>
      <c r="E2289" s="12" t="s">
        <v>79</v>
      </c>
      <c r="F2289" s="12" t="s">
        <v>15</v>
      </c>
      <c r="G2289" s="23" t="n">
        <v>0.2</v>
      </c>
      <c r="H2289" s="12" t="n">
        <v>50</v>
      </c>
      <c r="I2289" s="20" t="n">
        <f>G2289*H2289*7</f>
        <v>70</v>
      </c>
      <c r="J2289" s="12" t="s">
        <v>119</v>
      </c>
      <c r="K2289" s="14" t="s">
        <v>133</v>
      </c>
      <c r="L2289" s="14"/>
      <c r="M2289" s="15"/>
      <c r="N2289" s="11"/>
      <c r="O2289" s="11"/>
      <c r="P2289" s="11"/>
      <c r="Q2289" s="22" t="n">
        <f>M2291/H2289</f>
        <v>0</v>
      </c>
    </row>
    <row r="2290" ht="22.5" customHeight="1">
      <c r="A2290" s="77"/>
      <c r="B2290" s="33"/>
      <c r="C2290" s="12"/>
      <c r="D2290" s="19"/>
      <c r="E2290" s="19"/>
      <c r="F2290" s="19"/>
      <c r="G2290" s="99"/>
      <c r="H2290" s="19"/>
      <c r="I2290" s="19"/>
      <c r="J2290" s="12" t="s">
        <v>120</v>
      </c>
      <c r="K2290" s="14" t="n">
        <v>212</v>
      </c>
      <c r="L2290" s="14" t="n">
        <v>88</v>
      </c>
      <c r="M2290" s="15" t="n">
        <v>0</v>
      </c>
      <c r="N2290" s="11" t="n">
        <v>0</v>
      </c>
      <c r="O2290" s="11" t="n">
        <v>0</v>
      </c>
      <c r="P2290" s="11" t="n">
        <v>0</v>
      </c>
      <c r="Q2290" s="25"/>
    </row>
    <row r="2291" ht="22.5" customHeight="1">
      <c r="A2291" s="77"/>
      <c r="B2291" s="33"/>
      <c r="C2291" s="12"/>
      <c r="D2291" s="19"/>
      <c r="E2291" s="19"/>
      <c r="F2291" s="19"/>
      <c r="G2291" s="99"/>
      <c r="H2291" s="19"/>
      <c r="I2291" s="19"/>
      <c r="J2291" s="12" t="s">
        <v>121</v>
      </c>
      <c r="K2291" s="14" t="n">
        <v>402</v>
      </c>
      <c r="L2291" s="14" t="n">
        <v>133</v>
      </c>
      <c r="M2291" s="15" t="n">
        <v>0</v>
      </c>
      <c r="N2291" s="11" t="n">
        <v>0</v>
      </c>
      <c r="O2291" s="11" t="n">
        <v>0</v>
      </c>
      <c r="P2291" s="11" t="n">
        <v>0</v>
      </c>
      <c r="Q2291" s="25"/>
    </row>
    <row r="2292" ht="22.5" customHeight="1">
      <c r="A2292" s="77"/>
      <c r="B2292" s="33"/>
      <c r="C2292" s="12" t="n">
        <v>11078981</v>
      </c>
      <c r="D2292" s="12" t="s">
        <v>76</v>
      </c>
      <c r="E2292" s="12" t="s">
        <v>77</v>
      </c>
      <c r="F2292" s="12" t="s">
        <v>15</v>
      </c>
      <c r="G2292" s="23" t="n">
        <v>0.2</v>
      </c>
      <c r="H2292" s="12" t="n">
        <v>50</v>
      </c>
      <c r="I2292" s="20" t="n">
        <f>G2292*H2292*7</f>
        <v>70</v>
      </c>
      <c r="J2292" s="12" t="s">
        <v>119</v>
      </c>
      <c r="K2292" s="14" t="s">
        <v>133</v>
      </c>
      <c r="L2292" s="14"/>
      <c r="M2292" s="15"/>
      <c r="N2292" s="11"/>
      <c r="O2292" s="11"/>
      <c r="P2292" s="11"/>
      <c r="Q2292" s="22" t="n">
        <f>M2294/H2292</f>
        <v>0</v>
      </c>
    </row>
    <row r="2293" ht="22.5" customHeight="1">
      <c r="A2293" s="77"/>
      <c r="B2293" s="33"/>
      <c r="C2293" s="12"/>
      <c r="D2293" s="19"/>
      <c r="E2293" s="19"/>
      <c r="F2293" s="19"/>
      <c r="G2293" s="99"/>
      <c r="H2293" s="19"/>
      <c r="I2293" s="19"/>
      <c r="J2293" s="12" t="s">
        <v>120</v>
      </c>
      <c r="K2293" s="14" t="n">
        <v>101</v>
      </c>
      <c r="L2293" s="14" t="n">
        <v>3</v>
      </c>
      <c r="M2293" s="15" t="n">
        <v>0</v>
      </c>
      <c r="N2293" s="11" t="n">
        <v>0</v>
      </c>
      <c r="O2293" s="11" t="n">
        <v>0</v>
      </c>
      <c r="P2293" s="11" t="n">
        <v>0</v>
      </c>
      <c r="Q2293" s="25"/>
    </row>
    <row r="2294" ht="22.5" customHeight="1">
      <c r="A2294" s="77"/>
      <c r="B2294" s="33"/>
      <c r="C2294" s="12"/>
      <c r="D2294" s="19"/>
      <c r="E2294" s="19"/>
      <c r="F2294" s="19"/>
      <c r="G2294" s="99"/>
      <c r="H2294" s="19"/>
      <c r="I2294" s="19"/>
      <c r="J2294" s="12" t="s">
        <v>121</v>
      </c>
      <c r="K2294" s="14" t="n">
        <v>226</v>
      </c>
      <c r="L2294" s="14" t="n">
        <v>6</v>
      </c>
      <c r="M2294" s="15" t="n">
        <v>0</v>
      </c>
      <c r="N2294" s="11" t="n">
        <v>0</v>
      </c>
      <c r="O2294" s="11" t="n">
        <v>0</v>
      </c>
      <c r="P2294" s="11" t="n">
        <v>0</v>
      </c>
      <c r="Q2294" s="25"/>
    </row>
    <row r="2295" ht="22.5" customHeight="1">
      <c r="A2295" s="77"/>
      <c r="B2295" s="33"/>
      <c r="C2295" s="12" t="n">
        <v>11080833</v>
      </c>
      <c r="D2295" s="12" t="s">
        <v>76</v>
      </c>
      <c r="E2295" s="12" t="s">
        <v>78</v>
      </c>
      <c r="F2295" s="12" t="s">
        <v>15</v>
      </c>
      <c r="G2295" s="23" t="n">
        <v>0.2</v>
      </c>
      <c r="H2295" s="12" t="n">
        <v>50</v>
      </c>
      <c r="I2295" s="20" t="n">
        <f>G2295*H2295*7</f>
        <v>70</v>
      </c>
      <c r="J2295" s="12" t="s">
        <v>119</v>
      </c>
      <c r="K2295" s="14" t="s">
        <v>133</v>
      </c>
      <c r="L2295" s="14"/>
      <c r="M2295" s="15"/>
      <c r="N2295" s="11"/>
      <c r="O2295" s="11"/>
      <c r="P2295" s="11"/>
      <c r="Q2295" s="22" t="n">
        <f>M2297/H2295</f>
        <v>0</v>
      </c>
    </row>
    <row r="2296" ht="22.5" customHeight="1">
      <c r="A2296" s="77"/>
      <c r="B2296" s="33"/>
      <c r="C2296" s="12"/>
      <c r="D2296" s="19"/>
      <c r="E2296" s="19"/>
      <c r="F2296" s="19"/>
      <c r="G2296" s="99"/>
      <c r="H2296" s="19"/>
      <c r="I2296" s="19"/>
      <c r="J2296" s="12" t="s">
        <v>120</v>
      </c>
      <c r="K2296" s="14" t="n">
        <v>7</v>
      </c>
      <c r="L2296" s="14" t="n">
        <v>3</v>
      </c>
      <c r="M2296" s="15" t="n">
        <v>0</v>
      </c>
      <c r="N2296" s="11" t="n">
        <v>0</v>
      </c>
      <c r="O2296" s="11" t="n">
        <v>0</v>
      </c>
      <c r="P2296" s="11" t="n">
        <v>0</v>
      </c>
      <c r="Q2296" s="25"/>
    </row>
    <row r="2297" ht="22.5" customHeight="1">
      <c r="A2297" s="77"/>
      <c r="B2297" s="33"/>
      <c r="C2297" s="12"/>
      <c r="D2297" s="19"/>
      <c r="E2297" s="19"/>
      <c r="F2297" s="19"/>
      <c r="G2297" s="99"/>
      <c r="H2297" s="19"/>
      <c r="I2297" s="19"/>
      <c r="J2297" s="12" t="s">
        <v>121</v>
      </c>
      <c r="K2297" s="14" t="n">
        <v>17</v>
      </c>
      <c r="L2297" s="14" t="n">
        <v>3</v>
      </c>
      <c r="M2297" s="15" t="n">
        <v>0</v>
      </c>
      <c r="N2297" s="11" t="n">
        <v>0</v>
      </c>
      <c r="O2297" s="11" t="n">
        <v>0</v>
      </c>
      <c r="P2297" s="11" t="n">
        <v>0</v>
      </c>
      <c r="Q2297" s="25"/>
    </row>
    <row r="2298" ht="22.5" customHeight="1">
      <c r="A2298" s="77"/>
      <c r="B2298" s="33"/>
      <c r="C2298" s="12" t="n">
        <v>11081056</v>
      </c>
      <c r="D2298" s="12" t="s">
        <v>76</v>
      </c>
      <c r="E2298" s="12" t="s">
        <v>80</v>
      </c>
      <c r="F2298" s="12" t="s">
        <v>15</v>
      </c>
      <c r="G2298" s="23" t="n">
        <v>0.2</v>
      </c>
      <c r="H2298" s="12" t="n">
        <v>50</v>
      </c>
      <c r="I2298" s="20" t="n">
        <f>G2298*H2298*7</f>
        <v>70</v>
      </c>
      <c r="J2298" s="12" t="s">
        <v>119</v>
      </c>
      <c r="K2298" s="14" t="s">
        <v>133</v>
      </c>
      <c r="L2298" s="14"/>
      <c r="M2298" s="15"/>
      <c r="N2298" s="11"/>
      <c r="O2298" s="11"/>
      <c r="P2298" s="11"/>
      <c r="Q2298" s="22" t="n">
        <f>M2300/H2298</f>
        <v>0</v>
      </c>
    </row>
    <row r="2299" ht="22.5" customHeight="1">
      <c r="A2299" s="77"/>
      <c r="B2299" s="33"/>
      <c r="C2299" s="12"/>
      <c r="D2299" s="19"/>
      <c r="E2299" s="19"/>
      <c r="F2299" s="19"/>
      <c r="G2299" s="99"/>
      <c r="H2299" s="19"/>
      <c r="I2299" s="19"/>
      <c r="J2299" s="12" t="s">
        <v>120</v>
      </c>
      <c r="K2299" s="14" t="n">
        <v>67</v>
      </c>
      <c r="L2299" s="14" t="n">
        <v>17</v>
      </c>
      <c r="M2299" s="15" t="n">
        <v>0</v>
      </c>
      <c r="N2299" s="11" t="n">
        <v>0</v>
      </c>
      <c r="O2299" s="11" t="n">
        <v>0</v>
      </c>
      <c r="P2299" s="11" t="n">
        <v>0</v>
      </c>
      <c r="Q2299" s="25"/>
    </row>
    <row r="2300" ht="22.5" customHeight="1">
      <c r="A2300" s="77"/>
      <c r="B2300" s="33"/>
      <c r="C2300" s="12"/>
      <c r="D2300" s="19"/>
      <c r="E2300" s="19"/>
      <c r="F2300" s="19"/>
      <c r="G2300" s="99"/>
      <c r="H2300" s="19"/>
      <c r="I2300" s="19"/>
      <c r="J2300" s="12" t="s">
        <v>121</v>
      </c>
      <c r="K2300" s="14" t="n">
        <v>141</v>
      </c>
      <c r="L2300" s="14" t="n">
        <v>25</v>
      </c>
      <c r="M2300" s="15" t="n">
        <v>0</v>
      </c>
      <c r="N2300" s="11" t="n">
        <v>0</v>
      </c>
      <c r="O2300" s="11" t="n">
        <v>0</v>
      </c>
      <c r="P2300" s="11" t="n">
        <v>0</v>
      </c>
      <c r="Q2300" s="25"/>
    </row>
    <row r="2301" ht="22.5" customHeight="1">
      <c r="A2301" s="77"/>
      <c r="B2301" s="33"/>
      <c r="C2301" s="12" t="n">
        <v>11078963</v>
      </c>
      <c r="D2301" s="12" t="s">
        <v>75</v>
      </c>
      <c r="E2301" s="12" t="s">
        <v>14</v>
      </c>
      <c r="F2301" s="12" t="s">
        <v>15</v>
      </c>
      <c r="G2301" s="23" t="n">
        <v>0.4</v>
      </c>
      <c r="H2301" s="12" t="n">
        <v>100</v>
      </c>
      <c r="I2301" s="20" t="n">
        <f>G2301*H2301*7</f>
        <v>280</v>
      </c>
      <c r="J2301" s="12" t="s">
        <v>119</v>
      </c>
      <c r="K2301" s="14" t="s">
        <v>133</v>
      </c>
      <c r="L2301" s="14"/>
      <c r="M2301" s="15"/>
      <c r="N2301" s="11"/>
      <c r="O2301" s="11"/>
      <c r="P2301" s="11"/>
      <c r="Q2301" s="22" t="n">
        <f>M2303/H2301</f>
        <v>0.16</v>
      </c>
    </row>
    <row r="2302" ht="22.5" customHeight="1">
      <c r="A2302" s="77"/>
      <c r="B2302" s="33"/>
      <c r="C2302" s="12"/>
      <c r="D2302" s="19"/>
      <c r="E2302" s="19"/>
      <c r="F2302" s="19"/>
      <c r="G2302" s="99"/>
      <c r="H2302" s="19"/>
      <c r="I2302" s="19"/>
      <c r="J2302" s="12" t="s">
        <v>120</v>
      </c>
      <c r="K2302" s="14" t="n">
        <v>2161</v>
      </c>
      <c r="L2302" s="14" t="n">
        <v>136</v>
      </c>
      <c r="M2302" s="15" t="n">
        <v>6</v>
      </c>
      <c r="N2302" s="11" t="n">
        <v>0.018</v>
      </c>
      <c r="O2302" s="11" t="n">
        <v>0.4</v>
      </c>
      <c r="P2302" s="11" t="n">
        <v>2.4</v>
      </c>
      <c r="Q2302" s="25"/>
    </row>
    <row r="2303" ht="22.5" customHeight="1">
      <c r="A2303" s="77"/>
      <c r="B2303" s="33"/>
      <c r="C2303" s="12"/>
      <c r="D2303" s="19"/>
      <c r="E2303" s="19"/>
      <c r="F2303" s="19"/>
      <c r="G2303" s="99"/>
      <c r="H2303" s="19"/>
      <c r="I2303" s="19"/>
      <c r="J2303" s="12" t="s">
        <v>121</v>
      </c>
      <c r="K2303" s="14" t="n">
        <v>4038</v>
      </c>
      <c r="L2303" s="14" t="n">
        <v>363</v>
      </c>
      <c r="M2303" s="15" t="n">
        <v>16</v>
      </c>
      <c r="N2303" s="11" t="n">
        <v>0.018</v>
      </c>
      <c r="O2303" s="11" t="n">
        <v>0.4</v>
      </c>
      <c r="P2303" s="11" t="n">
        <v>6.4</v>
      </c>
      <c r="Q2303" s="25"/>
    </row>
    <row r="2304" ht="22.5" customHeight="1">
      <c r="A2304" s="77"/>
      <c r="B2304" s="33"/>
      <c r="C2304" s="12" t="n">
        <v>91538300</v>
      </c>
      <c r="D2304" s="12" t="s">
        <v>69</v>
      </c>
      <c r="E2304" s="12" t="s">
        <v>39</v>
      </c>
      <c r="F2304" s="12" t="s">
        <v>15</v>
      </c>
      <c r="G2304" s="23" t="n">
        <v>0.14</v>
      </c>
      <c r="H2304" s="12" t="n">
        <v>300</v>
      </c>
      <c r="I2304" s="20" t="n">
        <f>G2304*H2304*7</f>
        <v>294</v>
      </c>
      <c r="J2304" s="12" t="s">
        <v>119</v>
      </c>
      <c r="K2304" s="14" t="s">
        <v>133</v>
      </c>
      <c r="L2304" s="14"/>
      <c r="M2304" s="15"/>
      <c r="N2304" s="11"/>
      <c r="O2304" s="11"/>
      <c r="P2304" s="11"/>
      <c r="Q2304" s="22" t="n">
        <f>M2306/H2304</f>
        <v>0.0133333333333333</v>
      </c>
    </row>
    <row r="2305" ht="22.5" customHeight="1">
      <c r="A2305" s="77"/>
      <c r="B2305" s="33"/>
      <c r="C2305" s="12"/>
      <c r="D2305" s="19"/>
      <c r="E2305" s="19"/>
      <c r="F2305" s="19"/>
      <c r="G2305" s="99"/>
      <c r="H2305" s="19"/>
      <c r="I2305" s="19"/>
      <c r="J2305" s="12" t="s">
        <v>120</v>
      </c>
      <c r="K2305" s="14" t="n">
        <v>1513</v>
      </c>
      <c r="L2305" s="14" t="n">
        <v>292</v>
      </c>
      <c r="M2305" s="15" t="n">
        <v>3</v>
      </c>
      <c r="N2305" s="11" t="n">
        <v>0.001</v>
      </c>
      <c r="O2305" s="11" t="n">
        <v>0.14</v>
      </c>
      <c r="P2305" s="11" t="n">
        <v>0.42</v>
      </c>
      <c r="Q2305" s="25"/>
    </row>
    <row r="2306" ht="22.5" customHeight="1">
      <c r="A2306" s="77"/>
      <c r="B2306" s="33"/>
      <c r="C2306" s="12"/>
      <c r="D2306" s="19"/>
      <c r="E2306" s="19"/>
      <c r="F2306" s="19"/>
      <c r="G2306" s="99"/>
      <c r="H2306" s="19"/>
      <c r="I2306" s="19"/>
      <c r="J2306" s="12" t="s">
        <v>121</v>
      </c>
      <c r="K2306" s="14" t="n">
        <v>2972</v>
      </c>
      <c r="L2306" s="14" t="n">
        <v>504</v>
      </c>
      <c r="M2306" s="15" t="n">
        <v>4</v>
      </c>
      <c r="N2306" s="11" t="n">
        <v>0.001</v>
      </c>
      <c r="O2306" s="11" t="n">
        <v>0.14</v>
      </c>
      <c r="P2306" s="11" t="n">
        <v>0.56</v>
      </c>
      <c r="Q2306" s="25"/>
    </row>
    <row r="2307" ht="22.5" customHeight="1">
      <c r="A2307" s="77"/>
      <c r="B2307" s="33"/>
      <c r="C2307" s="12" t="n">
        <v>91538301</v>
      </c>
      <c r="D2307" s="12" t="s">
        <v>69</v>
      </c>
      <c r="E2307" s="12" t="s">
        <v>14</v>
      </c>
      <c r="F2307" s="12" t="s">
        <v>15</v>
      </c>
      <c r="G2307" s="23" t="n">
        <v>0.22</v>
      </c>
      <c r="H2307" s="12" t="n">
        <v>200</v>
      </c>
      <c r="I2307" s="20" t="n">
        <f>G2307*H2307*7</f>
        <v>308</v>
      </c>
      <c r="J2307" s="12" t="s">
        <v>119</v>
      </c>
      <c r="K2307" s="14" t="s">
        <v>133</v>
      </c>
      <c r="L2307" s="14"/>
      <c r="M2307" s="15"/>
      <c r="N2307" s="11"/>
      <c r="O2307" s="11"/>
      <c r="P2307" s="11"/>
      <c r="Q2307" s="22" t="n">
        <f>M2309/H2307</f>
        <v>0.005</v>
      </c>
    </row>
    <row r="2308" ht="22.5" customHeight="1">
      <c r="A2308" s="77"/>
      <c r="B2308" s="33"/>
      <c r="C2308" s="12"/>
      <c r="D2308" s="19"/>
      <c r="E2308" s="19"/>
      <c r="F2308" s="19"/>
      <c r="G2308" s="99"/>
      <c r="H2308" s="19"/>
      <c r="I2308" s="19"/>
      <c r="J2308" s="12" t="s">
        <v>120</v>
      </c>
      <c r="K2308" s="14" t="n">
        <v>199</v>
      </c>
      <c r="L2308" s="14" t="n">
        <v>73</v>
      </c>
      <c r="M2308" s="15" t="n">
        <v>0</v>
      </c>
      <c r="N2308" s="11" t="n">
        <v>0</v>
      </c>
      <c r="O2308" s="11" t="n">
        <v>0</v>
      </c>
      <c r="P2308" s="11" t="n">
        <v>0</v>
      </c>
      <c r="Q2308" s="25"/>
    </row>
    <row r="2309" ht="22.5" customHeight="1">
      <c r="A2309" s="77"/>
      <c r="B2309" s="33"/>
      <c r="C2309" s="12"/>
      <c r="D2309" s="19"/>
      <c r="E2309" s="19"/>
      <c r="F2309" s="19"/>
      <c r="G2309" s="99"/>
      <c r="H2309" s="19"/>
      <c r="I2309" s="19"/>
      <c r="J2309" s="12" t="s">
        <v>121</v>
      </c>
      <c r="K2309" s="14" t="n">
        <v>333</v>
      </c>
      <c r="L2309" s="14" t="n">
        <v>109</v>
      </c>
      <c r="M2309" s="15" t="n">
        <v>1</v>
      </c>
      <c r="N2309" s="11" t="n">
        <v>0.002</v>
      </c>
      <c r="O2309" s="11" t="n">
        <v>0.22</v>
      </c>
      <c r="P2309" s="11" t="n">
        <v>0.22</v>
      </c>
      <c r="Q2309" s="25"/>
    </row>
    <row r="2310" ht="22.5" customHeight="1">
      <c r="A2310" s="77"/>
      <c r="B2310" s="33"/>
      <c r="C2310" s="12" t="n">
        <v>91538306</v>
      </c>
      <c r="D2310" s="12" t="s">
        <v>69</v>
      </c>
      <c r="E2310" s="12" t="s">
        <v>63</v>
      </c>
      <c r="F2310" s="12" t="s">
        <v>15</v>
      </c>
      <c r="G2310" s="23" t="n">
        <v>0.18</v>
      </c>
      <c r="H2310" s="12" t="n">
        <v>250</v>
      </c>
      <c r="I2310" s="20" t="n">
        <f>G2310*H2310*7</f>
        <v>315</v>
      </c>
      <c r="J2310" s="12" t="s">
        <v>119</v>
      </c>
      <c r="K2310" s="14" t="s">
        <v>133</v>
      </c>
      <c r="L2310" s="14"/>
      <c r="M2310" s="15"/>
      <c r="N2310" s="11"/>
      <c r="O2310" s="11"/>
      <c r="P2310" s="11"/>
      <c r="Q2310" s="22" t="n">
        <f>M2312/H2310</f>
        <v>0.016</v>
      </c>
    </row>
    <row r="2311" ht="22.5" customHeight="1">
      <c r="A2311" s="77"/>
      <c r="B2311" s="33"/>
      <c r="C2311" s="12"/>
      <c r="D2311" s="19"/>
      <c r="E2311" s="19"/>
      <c r="F2311" s="19"/>
      <c r="G2311" s="99"/>
      <c r="H2311" s="19"/>
      <c r="I2311" s="19"/>
      <c r="J2311" s="12" t="s">
        <v>120</v>
      </c>
      <c r="K2311" s="14" t="n">
        <v>1030</v>
      </c>
      <c r="L2311" s="14" t="n">
        <v>246</v>
      </c>
      <c r="M2311" s="15" t="n">
        <v>3</v>
      </c>
      <c r="N2311" s="11" t="n">
        <v>0.002</v>
      </c>
      <c r="O2311" s="11" t="n">
        <v>0.18</v>
      </c>
      <c r="P2311" s="11" t="n">
        <v>0.54</v>
      </c>
      <c r="Q2311" s="25"/>
    </row>
    <row r="2312" ht="22.5" customHeight="1">
      <c r="A2312" s="77"/>
      <c r="B2312" s="33"/>
      <c r="C2312" s="12"/>
      <c r="D2312" s="19"/>
      <c r="E2312" s="19"/>
      <c r="F2312" s="19"/>
      <c r="G2312" s="99"/>
      <c r="H2312" s="19"/>
      <c r="I2312" s="19"/>
      <c r="J2312" s="12" t="s">
        <v>121</v>
      </c>
      <c r="K2312" s="14" t="n">
        <v>1756</v>
      </c>
      <c r="L2312" s="14" t="n">
        <v>428</v>
      </c>
      <c r="M2312" s="15" t="n">
        <v>4</v>
      </c>
      <c r="N2312" s="11" t="n">
        <v>0.002</v>
      </c>
      <c r="O2312" s="11" t="n">
        <v>0.18</v>
      </c>
      <c r="P2312" s="11" t="n">
        <v>0.72</v>
      </c>
      <c r="Q2312" s="25"/>
    </row>
    <row r="2313" ht="22.5" customHeight="1">
      <c r="A2313" s="77"/>
      <c r="B2313" s="33"/>
      <c r="C2313" s="12" t="n">
        <v>91538307</v>
      </c>
      <c r="D2313" s="12" t="s">
        <v>69</v>
      </c>
      <c r="E2313" s="12" t="s">
        <v>17</v>
      </c>
      <c r="F2313" s="12" t="s">
        <v>15</v>
      </c>
      <c r="G2313" s="23" t="n">
        <v>0.22</v>
      </c>
      <c r="H2313" s="12" t="n">
        <v>200</v>
      </c>
      <c r="I2313" s="20" t="n">
        <f>G2313*H2313*7</f>
        <v>308</v>
      </c>
      <c r="J2313" s="12" t="s">
        <v>119</v>
      </c>
      <c r="K2313" s="14" t="s">
        <v>133</v>
      </c>
      <c r="L2313" s="14"/>
      <c r="M2313" s="15"/>
      <c r="N2313" s="11"/>
      <c r="O2313" s="11"/>
      <c r="P2313" s="11"/>
      <c r="Q2313" s="22" t="n">
        <f>M2315/H2313</f>
        <v>0</v>
      </c>
    </row>
    <row r="2314" ht="22.5" customHeight="1">
      <c r="A2314" s="77"/>
      <c r="B2314" s="33"/>
      <c r="C2314" s="12"/>
      <c r="D2314" s="19"/>
      <c r="E2314" s="19"/>
      <c r="F2314" s="19"/>
      <c r="G2314" s="99"/>
      <c r="H2314" s="19"/>
      <c r="I2314" s="19"/>
      <c r="J2314" s="12" t="s">
        <v>120</v>
      </c>
      <c r="K2314" s="14" t="n">
        <v>12</v>
      </c>
      <c r="L2314" s="14" t="n">
        <v>0</v>
      </c>
      <c r="M2314" s="15" t="n">
        <v>0</v>
      </c>
      <c r="N2314" s="11" t="n">
        <v>0</v>
      </c>
      <c r="O2314" s="11" t="n">
        <v>0</v>
      </c>
      <c r="P2314" s="11" t="n">
        <v>0</v>
      </c>
      <c r="Q2314" s="25"/>
    </row>
    <row r="2315" ht="22.5" customHeight="1">
      <c r="A2315" s="77"/>
      <c r="B2315" s="33"/>
      <c r="C2315" s="12"/>
      <c r="D2315" s="19"/>
      <c r="E2315" s="19"/>
      <c r="F2315" s="19"/>
      <c r="G2315" s="99"/>
      <c r="H2315" s="19"/>
      <c r="I2315" s="19"/>
      <c r="J2315" s="12" t="s">
        <v>121</v>
      </c>
      <c r="K2315" s="14" t="n">
        <v>25</v>
      </c>
      <c r="L2315" s="14" t="n">
        <v>1</v>
      </c>
      <c r="M2315" s="15" t="n">
        <v>0</v>
      </c>
      <c r="N2315" s="11" t="n">
        <v>0</v>
      </c>
      <c r="O2315" s="11" t="n">
        <v>0</v>
      </c>
      <c r="P2315" s="11" t="n">
        <v>0</v>
      </c>
      <c r="Q2315" s="25"/>
    </row>
    <row r="2316" ht="22.5" customHeight="1">
      <c r="A2316" s="77"/>
      <c r="B2316" s="33"/>
      <c r="C2316" s="12" t="n">
        <v>91538308</v>
      </c>
      <c r="D2316" s="12" t="s">
        <v>69</v>
      </c>
      <c r="E2316" s="12" t="s">
        <v>11</v>
      </c>
      <c r="F2316" s="12" t="s">
        <v>15</v>
      </c>
      <c r="G2316" s="23" t="n">
        <v>0.18</v>
      </c>
      <c r="H2316" s="12" t="n">
        <v>200</v>
      </c>
      <c r="I2316" s="20" t="n">
        <f>G2316*H2316*7</f>
        <v>252</v>
      </c>
      <c r="J2316" s="12" t="s">
        <v>119</v>
      </c>
      <c r="K2316" s="14" t="s">
        <v>133</v>
      </c>
      <c r="L2316" s="14"/>
      <c r="M2316" s="15"/>
      <c r="N2316" s="11"/>
      <c r="O2316" s="11"/>
      <c r="P2316" s="11"/>
      <c r="Q2316" s="22" t="n">
        <f>M2318/H2316</f>
        <v>0</v>
      </c>
    </row>
    <row r="2317" ht="22.5" customHeight="1">
      <c r="A2317" s="77"/>
      <c r="B2317" s="33"/>
      <c r="C2317" s="12"/>
      <c r="D2317" s="19"/>
      <c r="E2317" s="19"/>
      <c r="F2317" s="19"/>
      <c r="G2317" s="99"/>
      <c r="H2317" s="19"/>
      <c r="I2317" s="19"/>
      <c r="J2317" s="12" t="s">
        <v>120</v>
      </c>
      <c r="K2317" s="14" t="n">
        <v>34</v>
      </c>
      <c r="L2317" s="14" t="n">
        <v>2</v>
      </c>
      <c r="M2317" s="15" t="n">
        <v>0</v>
      </c>
      <c r="N2317" s="11" t="n">
        <v>0</v>
      </c>
      <c r="O2317" s="11" t="n">
        <v>0</v>
      </c>
      <c r="P2317" s="11" t="n">
        <v>0</v>
      </c>
      <c r="Q2317" s="25"/>
    </row>
    <row r="2318" ht="22.5" customHeight="1">
      <c r="A2318" s="77"/>
      <c r="B2318" s="33"/>
      <c r="C2318" s="12"/>
      <c r="D2318" s="19"/>
      <c r="E2318" s="19"/>
      <c r="F2318" s="19"/>
      <c r="G2318" s="99"/>
      <c r="H2318" s="19"/>
      <c r="I2318" s="19"/>
      <c r="J2318" s="12" t="s">
        <v>121</v>
      </c>
      <c r="K2318" s="14" t="n">
        <v>76</v>
      </c>
      <c r="L2318" s="14" t="n">
        <v>5</v>
      </c>
      <c r="M2318" s="15" t="n">
        <v>0</v>
      </c>
      <c r="N2318" s="11" t="n">
        <v>0</v>
      </c>
      <c r="O2318" s="11" t="n">
        <v>0</v>
      </c>
      <c r="P2318" s="11" t="n">
        <v>0</v>
      </c>
      <c r="Q2318" s="25"/>
    </row>
    <row r="2319" ht="22.5" customHeight="1">
      <c r="A2319" s="77"/>
      <c r="B2319" s="33"/>
      <c r="C2319" s="12" t="n">
        <v>91538309</v>
      </c>
      <c r="D2319" s="12" t="s">
        <v>69</v>
      </c>
      <c r="E2319" s="12" t="s">
        <v>47</v>
      </c>
      <c r="F2319" s="12" t="s">
        <v>15</v>
      </c>
      <c r="G2319" s="23" t="n">
        <v>0.18</v>
      </c>
      <c r="H2319" s="12" t="n">
        <v>198</v>
      </c>
      <c r="I2319" s="20" t="n">
        <f>G2319*H2319*7</f>
        <v>249.48</v>
      </c>
      <c r="J2319" s="12" t="s">
        <v>119</v>
      </c>
      <c r="K2319" s="14" t="s">
        <v>133</v>
      </c>
      <c r="L2319" s="14"/>
      <c r="M2319" s="15"/>
      <c r="N2319" s="11"/>
      <c r="O2319" s="11"/>
      <c r="P2319" s="11"/>
      <c r="Q2319" s="22" t="n">
        <f>M2321/H2319</f>
        <v>0.0151515151515152</v>
      </c>
    </row>
    <row r="2320" ht="22.5" customHeight="1">
      <c r="A2320" s="77"/>
      <c r="B2320" s="33"/>
      <c r="C2320" s="12"/>
      <c r="D2320" s="19"/>
      <c r="E2320" s="19"/>
      <c r="F2320" s="19"/>
      <c r="G2320" s="99"/>
      <c r="H2320" s="19"/>
      <c r="I2320" s="19"/>
      <c r="J2320" s="12" t="s">
        <v>120</v>
      </c>
      <c r="K2320" s="14" t="n">
        <v>108</v>
      </c>
      <c r="L2320" s="14" t="n">
        <v>19</v>
      </c>
      <c r="M2320" s="15" t="n">
        <v>0</v>
      </c>
      <c r="N2320" s="11" t="n">
        <v>0</v>
      </c>
      <c r="O2320" s="11" t="n">
        <v>0</v>
      </c>
      <c r="P2320" s="11" t="n">
        <v>0</v>
      </c>
      <c r="Q2320" s="25"/>
    </row>
    <row r="2321" ht="22.5" customHeight="1">
      <c r="A2321" s="77"/>
      <c r="B2321" s="33"/>
      <c r="C2321" s="12"/>
      <c r="D2321" s="19"/>
      <c r="E2321" s="19"/>
      <c r="F2321" s="19"/>
      <c r="G2321" s="99"/>
      <c r="H2321" s="19"/>
      <c r="I2321" s="19"/>
      <c r="J2321" s="12" t="s">
        <v>121</v>
      </c>
      <c r="K2321" s="14" t="n">
        <v>241</v>
      </c>
      <c r="L2321" s="14" t="n">
        <v>35</v>
      </c>
      <c r="M2321" s="15" t="n">
        <v>3</v>
      </c>
      <c r="N2321" s="11" t="n">
        <v>0.015</v>
      </c>
      <c r="O2321" s="11" t="n">
        <v>0.18</v>
      </c>
      <c r="P2321" s="11" t="n">
        <v>0.54</v>
      </c>
      <c r="Q2321" s="25"/>
    </row>
    <row r="2322" ht="22.5" customHeight="1">
      <c r="A2322" s="77"/>
      <c r="B2322" s="33"/>
      <c r="C2322" s="12" t="n">
        <v>11511535</v>
      </c>
      <c r="D2322" s="12" t="s">
        <v>75</v>
      </c>
      <c r="E2322" s="12" t="s">
        <v>14</v>
      </c>
      <c r="F2322" s="12" t="s">
        <v>26</v>
      </c>
      <c r="G2322" s="23" t="n">
        <v>0.3</v>
      </c>
      <c r="H2322" s="12" t="n">
        <v>200</v>
      </c>
      <c r="I2322" s="20" t="n">
        <f>G2322*H2322*7</f>
        <v>420</v>
      </c>
      <c r="J2322" s="12" t="s">
        <v>119</v>
      </c>
      <c r="K2322" s="14" t="n">
        <v>16871</v>
      </c>
      <c r="L2322" s="14" t="n">
        <v>100</v>
      </c>
      <c r="M2322" s="15" t="n">
        <v>5</v>
      </c>
      <c r="N2322" s="11" t="n">
        <v>0.02</v>
      </c>
      <c r="O2322" s="11" t="n">
        <v>0.41</v>
      </c>
      <c r="P2322" s="11" t="n">
        <v>2.06</v>
      </c>
      <c r="Q2322" s="22" t="n">
        <f>M2324/H2322</f>
        <v>0.96</v>
      </c>
    </row>
    <row r="2323" ht="22.5" customHeight="1">
      <c r="A2323" s="77"/>
      <c r="B2323" s="33"/>
      <c r="C2323" s="12"/>
      <c r="D2323" s="19"/>
      <c r="E2323" s="19"/>
      <c r="F2323" s="19"/>
      <c r="G2323" s="99"/>
      <c r="H2323" s="19"/>
      <c r="I2323" s="19"/>
      <c r="J2323" s="12" t="s">
        <v>120</v>
      </c>
      <c r="K2323" s="14" t="n">
        <v>459482</v>
      </c>
      <c r="L2323" s="14" t="n">
        <v>1566</v>
      </c>
      <c r="M2323" s="15" t="n">
        <v>119</v>
      </c>
      <c r="N2323" s="11" t="n">
        <v>0.03</v>
      </c>
      <c r="O2323" s="11" t="n">
        <v>0.38</v>
      </c>
      <c r="P2323" s="11" t="n">
        <v>44.92</v>
      </c>
      <c r="Q2323" s="25"/>
    </row>
    <row r="2324" ht="22.5" customHeight="1">
      <c r="A2324" s="77"/>
      <c r="B2324" s="33"/>
      <c r="C2324" s="12"/>
      <c r="D2324" s="19"/>
      <c r="E2324" s="19"/>
      <c r="F2324" s="19"/>
      <c r="G2324" s="99"/>
      <c r="H2324" s="19"/>
      <c r="I2324" s="46"/>
      <c r="J2324" s="37" t="s">
        <v>121</v>
      </c>
      <c r="K2324" s="14" t="n">
        <v>617616</v>
      </c>
      <c r="L2324" s="14" t="n">
        <v>2088</v>
      </c>
      <c r="M2324" s="15" t="n">
        <v>192</v>
      </c>
      <c r="N2324" s="11" t="n">
        <v>0.03</v>
      </c>
      <c r="O2324" s="11" t="n">
        <v>0.31</v>
      </c>
      <c r="P2324" s="11" t="n">
        <v>60.36</v>
      </c>
      <c r="Q2324" s="25"/>
    </row>
    <row r="2325" ht="22.5" customHeight="1">
      <c r="A2325" s="77"/>
      <c r="B2325" s="33"/>
      <c r="C2325" s="12" t="n">
        <v>11792342</v>
      </c>
      <c r="D2325" s="12" t="s">
        <v>82</v>
      </c>
      <c r="E2325" s="12" t="s">
        <v>29</v>
      </c>
      <c r="F2325" s="12" t="s">
        <v>15</v>
      </c>
      <c r="G2325" s="23" t="n">
        <v>0.2</v>
      </c>
      <c r="H2325" s="51" t="n">
        <v>40</v>
      </c>
      <c r="I2325" s="20" t="n">
        <f>G2325*H2325*7</f>
        <v>56</v>
      </c>
      <c r="J2325" s="12" t="s">
        <v>119</v>
      </c>
      <c r="K2325" s="14" t="n">
        <v>42</v>
      </c>
      <c r="L2325" s="14" t="n">
        <v>6</v>
      </c>
      <c r="M2325" s="15" t="n">
        <v>0</v>
      </c>
      <c r="N2325" s="11" t="n">
        <v>0</v>
      </c>
      <c r="O2325" s="11" t="n">
        <v>0</v>
      </c>
      <c r="P2325" s="11" t="n">
        <v>0</v>
      </c>
      <c r="Q2325" s="22" t="n">
        <f>M2327/H2325</f>
        <v>0.025</v>
      </c>
    </row>
    <row r="2326" ht="22.5" customHeight="1">
      <c r="A2326" s="77"/>
      <c r="B2326" s="33"/>
      <c r="C2326" s="12"/>
      <c r="D2326" s="19"/>
      <c r="E2326" s="19"/>
      <c r="F2326" s="19"/>
      <c r="G2326" s="99"/>
      <c r="H2326" s="53"/>
      <c r="I2326" s="19"/>
      <c r="J2326" s="12" t="s">
        <v>120</v>
      </c>
      <c r="K2326" s="14" t="n">
        <v>5709</v>
      </c>
      <c r="L2326" s="14" t="n">
        <v>425</v>
      </c>
      <c r="M2326" s="15" t="n">
        <v>0</v>
      </c>
      <c r="N2326" s="11" t="n">
        <v>0</v>
      </c>
      <c r="O2326" s="11" t="n">
        <v>0</v>
      </c>
      <c r="P2326" s="11" t="n">
        <v>0</v>
      </c>
      <c r="Q2326" s="25"/>
    </row>
    <row r="2327" ht="22.5" customHeight="1">
      <c r="A2327" s="77"/>
      <c r="B2327" s="33"/>
      <c r="C2327" s="12"/>
      <c r="D2327" s="19"/>
      <c r="E2327" s="19"/>
      <c r="F2327" s="19"/>
      <c r="G2327" s="100"/>
      <c r="H2327" s="54"/>
      <c r="I2327" s="19"/>
      <c r="J2327" s="12" t="s">
        <v>121</v>
      </c>
      <c r="K2327" s="14" t="n">
        <v>10421</v>
      </c>
      <c r="L2327" s="14" t="n">
        <v>787</v>
      </c>
      <c r="M2327" s="15" t="n">
        <v>1</v>
      </c>
      <c r="N2327" s="11" t="n">
        <v>0</v>
      </c>
      <c r="O2327" s="11" t="n">
        <v>0.2</v>
      </c>
      <c r="P2327" s="11" t="n">
        <v>0.2</v>
      </c>
      <c r="Q2327" s="25"/>
    </row>
    <row r="2328" ht="22.5" customHeight="1">
      <c r="A2328" s="77"/>
      <c r="B2328" s="33"/>
      <c r="C2328" s="12" t="n">
        <v>5365722</v>
      </c>
      <c r="D2328" s="12" t="s">
        <v>83</v>
      </c>
      <c r="E2328" s="12" t="s">
        <v>84</v>
      </c>
      <c r="F2328" s="12" t="s">
        <v>12</v>
      </c>
      <c r="G2328" s="23" t="n">
        <v>0.3</v>
      </c>
      <c r="H2328" s="51" t="n">
        <v>50</v>
      </c>
      <c r="I2328" s="20" t="n">
        <f>G2328*H2328*7</f>
        <v>105</v>
      </c>
      <c r="J2328" s="12" t="s">
        <v>119</v>
      </c>
      <c r="K2328" s="14" t="n">
        <v>310</v>
      </c>
      <c r="L2328" s="14" t="n">
        <v>107</v>
      </c>
      <c r="M2328" s="15" t="n">
        <v>1</v>
      </c>
      <c r="N2328" s="11" t="n">
        <v>0.002</v>
      </c>
      <c r="O2328" s="11" t="n">
        <v>0.218</v>
      </c>
      <c r="P2328" s="11" t="n">
        <v>0.2184</v>
      </c>
      <c r="Q2328" s="22" t="n">
        <f>M2330/H2328</f>
        <v>0.48</v>
      </c>
    </row>
    <row r="2329" ht="22.5" customHeight="1">
      <c r="A2329" s="77"/>
      <c r="B2329" s="33"/>
      <c r="C2329" s="12"/>
      <c r="D2329" s="19"/>
      <c r="E2329" s="19"/>
      <c r="F2329" s="19"/>
      <c r="G2329" s="99"/>
      <c r="H2329" s="53"/>
      <c r="I2329" s="19"/>
      <c r="J2329" s="12" t="s">
        <v>120</v>
      </c>
      <c r="K2329" s="14" t="n">
        <v>3586</v>
      </c>
      <c r="L2329" s="14" t="n">
        <v>823</v>
      </c>
      <c r="M2329" s="15" t="n">
        <v>22</v>
      </c>
      <c r="N2329" s="11" t="n">
        <v>0.006</v>
      </c>
      <c r="O2329" s="11" t="n">
        <v>0.21</v>
      </c>
      <c r="P2329" s="11" t="n">
        <v>4.618</v>
      </c>
      <c r="Q2329" s="25"/>
    </row>
    <row r="2330" ht="22.5" customHeight="1">
      <c r="A2330" s="77"/>
      <c r="B2330" s="33"/>
      <c r="C2330" s="12"/>
      <c r="D2330" s="19"/>
      <c r="E2330" s="19"/>
      <c r="F2330" s="19"/>
      <c r="G2330" s="100"/>
      <c r="H2330" s="54"/>
      <c r="I2330" s="19"/>
      <c r="J2330" s="12" t="s">
        <v>121</v>
      </c>
      <c r="K2330" s="14" t="n">
        <v>21138</v>
      </c>
      <c r="L2330" s="14" t="n">
        <v>6319</v>
      </c>
      <c r="M2330" s="15" t="n">
        <v>24</v>
      </c>
      <c r="N2330" s="11" t="n">
        <v>0.001</v>
      </c>
      <c r="O2330" s="11" t="n">
        <v>0.313</v>
      </c>
      <c r="P2330" s="11" t="n">
        <v>7.5208</v>
      </c>
      <c r="Q2330" s="25"/>
    </row>
    <row r="2331" ht="22.5" customHeight="1">
      <c r="A2331" s="77"/>
      <c r="B2331" s="33"/>
      <c r="C2331" s="12" t="n">
        <v>11924654</v>
      </c>
      <c r="D2331" s="12" t="s">
        <v>83</v>
      </c>
      <c r="E2331" s="12" t="s">
        <v>84</v>
      </c>
      <c r="F2331" s="12" t="s">
        <v>12</v>
      </c>
      <c r="G2331" s="23" t="n">
        <v>0.3</v>
      </c>
      <c r="H2331" s="51" t="n">
        <v>50</v>
      </c>
      <c r="I2331" s="20" t="n">
        <f>G2331*H2331*7</f>
        <v>105</v>
      </c>
      <c r="J2331" s="12" t="s">
        <v>119</v>
      </c>
      <c r="K2331" s="14" t="s">
        <v>133</v>
      </c>
      <c r="L2331" s="14"/>
      <c r="M2331" s="15"/>
      <c r="N2331" s="11"/>
      <c r="O2331" s="11"/>
      <c r="P2331" s="11"/>
      <c r="Q2331" s="22" t="n">
        <f>M2333/H2331</f>
        <v>0</v>
      </c>
    </row>
    <row r="2332" ht="22.5" customHeight="1">
      <c r="A2332" s="77"/>
      <c r="B2332" s="33"/>
      <c r="C2332" s="12"/>
      <c r="D2332" s="19"/>
      <c r="E2332" s="19"/>
      <c r="F2332" s="19"/>
      <c r="G2332" s="99"/>
      <c r="H2332" s="53"/>
      <c r="I2332" s="19"/>
      <c r="J2332" s="12" t="s">
        <v>120</v>
      </c>
      <c r="K2332" s="14" t="n">
        <v>138</v>
      </c>
      <c r="L2332" s="14" t="n">
        <v>38</v>
      </c>
      <c r="M2332" s="15" t="n">
        <v>0</v>
      </c>
      <c r="N2332" s="11" t="n">
        <v>0</v>
      </c>
      <c r="O2332" s="11" t="n">
        <v>0</v>
      </c>
      <c r="P2332" s="11" t="n">
        <v>0.0152</v>
      </c>
      <c r="Q2332" s="25"/>
    </row>
    <row r="2333" ht="22.5" customHeight="1">
      <c r="A2333" s="77"/>
      <c r="B2333" s="33"/>
      <c r="C2333" s="12"/>
      <c r="D2333" s="19"/>
      <c r="E2333" s="19"/>
      <c r="F2333" s="19"/>
      <c r="G2333" s="100"/>
      <c r="H2333" s="54"/>
      <c r="I2333" s="19"/>
      <c r="J2333" s="12" t="s">
        <v>121</v>
      </c>
      <c r="K2333" s="14" t="n">
        <v>459</v>
      </c>
      <c r="L2333" s="14" t="n">
        <v>155</v>
      </c>
      <c r="M2333" s="15" t="n">
        <v>0</v>
      </c>
      <c r="N2333" s="11" t="n">
        <v>0.001</v>
      </c>
      <c r="O2333" s="11" t="n">
        <v>0</v>
      </c>
      <c r="P2333" s="11" t="n">
        <v>0.0824</v>
      </c>
      <c r="Q2333" s="25"/>
    </row>
    <row r="2334" ht="22.5" customHeight="1">
      <c r="A2334" s="77"/>
      <c r="B2334" s="33"/>
      <c r="C2334" s="12" t="n">
        <v>12011132</v>
      </c>
      <c r="D2334" s="12" t="s">
        <v>85</v>
      </c>
      <c r="E2334" s="12" t="s">
        <v>14</v>
      </c>
      <c r="F2334" s="12" t="s">
        <v>15</v>
      </c>
      <c r="G2334" s="23" t="n">
        <v>0.2</v>
      </c>
      <c r="H2334" s="51" t="n">
        <v>100</v>
      </c>
      <c r="I2334" s="20" t="n">
        <f>G2334*H2334*7</f>
        <v>140</v>
      </c>
      <c r="J2334" s="12" t="s">
        <v>119</v>
      </c>
      <c r="K2334" s="14" t="n">
        <v>175</v>
      </c>
      <c r="L2334" s="14" t="n">
        <v>55</v>
      </c>
      <c r="M2334" s="15" t="n">
        <v>1</v>
      </c>
      <c r="N2334" s="11" t="n">
        <v>0.004</v>
      </c>
      <c r="O2334" s="11" t="n">
        <v>0.2</v>
      </c>
      <c r="P2334" s="11" t="n">
        <v>0.2</v>
      </c>
      <c r="Q2334" s="22" t="n">
        <f>M2336/H2334</f>
        <v>1</v>
      </c>
    </row>
    <row r="2335" ht="22.5" customHeight="1">
      <c r="A2335" s="77"/>
      <c r="B2335" s="33"/>
      <c r="C2335" s="12"/>
      <c r="D2335" s="19"/>
      <c r="E2335" s="19"/>
      <c r="F2335" s="19"/>
      <c r="G2335" s="99"/>
      <c r="H2335" s="53"/>
      <c r="I2335" s="19"/>
      <c r="J2335" s="12" t="s">
        <v>120</v>
      </c>
      <c r="K2335" s="14" t="n">
        <v>4791</v>
      </c>
      <c r="L2335" s="14" t="n">
        <v>1776</v>
      </c>
      <c r="M2335" s="15" t="n">
        <v>67</v>
      </c>
      <c r="N2335" s="11" t="n">
        <v>0.008</v>
      </c>
      <c r="O2335" s="11" t="n">
        <v>0.2</v>
      </c>
      <c r="P2335" s="11" t="n">
        <v>13.4</v>
      </c>
      <c r="Q2335" s="25"/>
    </row>
    <row r="2336" ht="22.5" customHeight="1">
      <c r="A2336" s="77"/>
      <c r="B2336" s="33"/>
      <c r="C2336" s="12"/>
      <c r="D2336" s="19"/>
      <c r="E2336" s="19"/>
      <c r="F2336" s="19"/>
      <c r="G2336" s="100"/>
      <c r="H2336" s="54"/>
      <c r="I2336" s="19"/>
      <c r="J2336" s="12" t="s">
        <v>121</v>
      </c>
      <c r="K2336" s="14" t="n">
        <v>34391</v>
      </c>
      <c r="L2336" s="14" t="n">
        <v>15291</v>
      </c>
      <c r="M2336" s="15" t="n">
        <v>100</v>
      </c>
      <c r="N2336" s="11" t="n">
        <v>0.001</v>
      </c>
      <c r="O2336" s="11" t="n">
        <v>0.2</v>
      </c>
      <c r="P2336" s="11" t="n">
        <v>20</v>
      </c>
      <c r="Q2336" s="25"/>
    </row>
    <row r="2337" ht="22.5" customHeight="1">
      <c r="A2337" s="77"/>
      <c r="B2337" s="33"/>
      <c r="C2337" s="12" t="n">
        <v>12039225</v>
      </c>
      <c r="D2337" s="10" t="s">
        <v>88</v>
      </c>
      <c r="E2337" s="12" t="s">
        <v>39</v>
      </c>
      <c r="F2337" s="12" t="s">
        <v>15</v>
      </c>
      <c r="G2337" s="23" t="n">
        <v>0.2</v>
      </c>
      <c r="H2337" s="51" t="n">
        <v>100</v>
      </c>
      <c r="I2337" s="20" t="n">
        <f>G2337*H2337*7</f>
        <v>140</v>
      </c>
      <c r="J2337" s="12" t="s">
        <v>119</v>
      </c>
      <c r="K2337" s="14" t="n">
        <v>44</v>
      </c>
      <c r="L2337" s="14" t="n">
        <v>26</v>
      </c>
      <c r="M2337" s="15" t="n">
        <v>9</v>
      </c>
      <c r="N2337" s="11" t="n">
        <v>0.069</v>
      </c>
      <c r="O2337" s="11" t="n">
        <v>0.2</v>
      </c>
      <c r="P2337" s="11" t="n">
        <v>1.8</v>
      </c>
      <c r="Q2337" s="22" t="n">
        <f>M2339/H2337</f>
        <v>0.29</v>
      </c>
    </row>
    <row r="2338" ht="22.5" customHeight="1">
      <c r="A2338" s="77"/>
      <c r="B2338" s="33"/>
      <c r="C2338" s="12"/>
      <c r="D2338" s="12"/>
      <c r="E2338" s="19"/>
      <c r="F2338" s="19"/>
      <c r="G2338" s="99"/>
      <c r="H2338" s="53"/>
      <c r="I2338" s="19"/>
      <c r="J2338" s="12" t="s">
        <v>120</v>
      </c>
      <c r="K2338" s="14" t="n">
        <v>2669</v>
      </c>
      <c r="L2338" s="14" t="n">
        <v>997</v>
      </c>
      <c r="M2338" s="15" t="n">
        <v>22</v>
      </c>
      <c r="N2338" s="11" t="n">
        <v>0.004</v>
      </c>
      <c r="O2338" s="11" t="n">
        <v>0.2</v>
      </c>
      <c r="P2338" s="11" t="n">
        <v>4.4</v>
      </c>
      <c r="Q2338" s="25"/>
    </row>
    <row r="2339" ht="22.5" customHeight="1">
      <c r="A2339" s="77"/>
      <c r="B2339" s="33"/>
      <c r="C2339" s="12"/>
      <c r="D2339" s="12"/>
      <c r="E2339" s="19"/>
      <c r="F2339" s="19"/>
      <c r="G2339" s="100"/>
      <c r="H2339" s="54"/>
      <c r="I2339" s="19"/>
      <c r="J2339" s="12" t="s">
        <v>121</v>
      </c>
      <c r="K2339" s="14" t="n">
        <v>6536</v>
      </c>
      <c r="L2339" s="14" t="n">
        <v>2315</v>
      </c>
      <c r="M2339" s="15" t="n">
        <v>29</v>
      </c>
      <c r="N2339" s="11" t="n">
        <v>0.003</v>
      </c>
      <c r="O2339" s="11" t="n">
        <v>0.2</v>
      </c>
      <c r="P2339" s="11" t="n">
        <v>5.8</v>
      </c>
      <c r="Q2339" s="25"/>
    </row>
    <row r="2340" ht="22.5" customHeight="1">
      <c r="A2340" s="77"/>
      <c r="B2340" s="33"/>
      <c r="C2340" s="12" t="n">
        <v>12072287</v>
      </c>
      <c r="D2340" s="12" t="s">
        <v>75</v>
      </c>
      <c r="E2340" s="12" t="s">
        <v>14</v>
      </c>
      <c r="F2340" s="12" t="s">
        <v>15</v>
      </c>
      <c r="G2340" s="23" t="n">
        <v>0.5</v>
      </c>
      <c r="H2340" s="51" t="n">
        <v>200</v>
      </c>
      <c r="I2340" s="20" t="n">
        <f>G2340*H2340*7</f>
        <v>700</v>
      </c>
      <c r="J2340" s="12" t="s">
        <v>119</v>
      </c>
      <c r="K2340" s="14" t="n">
        <v>8</v>
      </c>
      <c r="L2340" s="14" t="n">
        <v>8</v>
      </c>
      <c r="M2340" s="15" t="n">
        <v>1</v>
      </c>
      <c r="N2340" s="11" t="n">
        <v>0</v>
      </c>
      <c r="O2340" s="11" t="n">
        <v>0.003</v>
      </c>
      <c r="P2340" s="11" t="n">
        <v>0.003</v>
      </c>
      <c r="Q2340" s="22" t="n">
        <f>M2342/H2340</f>
        <v>0.185</v>
      </c>
    </row>
    <row r="2341" ht="22.5" customHeight="1">
      <c r="A2341" s="77"/>
      <c r="B2341" s="33"/>
      <c r="C2341" s="12"/>
      <c r="D2341" s="19"/>
      <c r="E2341" s="19"/>
      <c r="F2341" s="19"/>
      <c r="G2341" s="99"/>
      <c r="H2341" s="53"/>
      <c r="I2341" s="19"/>
      <c r="J2341" s="12" t="s">
        <v>120</v>
      </c>
      <c r="K2341" s="14" t="n">
        <v>462</v>
      </c>
      <c r="L2341" s="14" t="n">
        <v>425</v>
      </c>
      <c r="M2341" s="15" t="n">
        <v>26</v>
      </c>
      <c r="N2341" s="11" t="n">
        <v>0.001</v>
      </c>
      <c r="O2341" s="11" t="n">
        <v>0.011</v>
      </c>
      <c r="P2341" s="11" t="n">
        <v>0.281</v>
      </c>
      <c r="Q2341" s="25"/>
    </row>
    <row r="2342" ht="22.5" customHeight="1">
      <c r="A2342" s="78"/>
      <c r="B2342" s="29"/>
      <c r="C2342" s="12"/>
      <c r="D2342" s="19"/>
      <c r="E2342" s="19"/>
      <c r="F2342" s="19"/>
      <c r="G2342" s="100"/>
      <c r="H2342" s="54"/>
      <c r="I2342" s="19"/>
      <c r="J2342" s="12" t="s">
        <v>121</v>
      </c>
      <c r="K2342" s="14" t="n">
        <v>692</v>
      </c>
      <c r="L2342" s="14" t="n">
        <v>548</v>
      </c>
      <c r="M2342" s="15" t="n">
        <v>37</v>
      </c>
      <c r="N2342" s="11" t="n">
        <v>0.001</v>
      </c>
      <c r="O2342" s="11" t="n">
        <v>0.009</v>
      </c>
      <c r="P2342" s="11" t="n">
        <v>0.347</v>
      </c>
      <c r="Q2342" s="25"/>
    </row>
    <row r="2343" ht="22.5" customHeight="1">
      <c r="A2343" s="18"/>
      <c r="C2343" s="10"/>
      <c r="D2343" s="10"/>
      <c r="E2343" s="10"/>
      <c r="F2343" s="10"/>
      <c r="G2343" s="17"/>
      <c r="H2343" s="10"/>
      <c r="I2343" s="17"/>
      <c r="J2343" s="10"/>
      <c r="K2343" s="15"/>
      <c r="L2343" s="15"/>
      <c r="M2343" s="15"/>
      <c r="N2343" s="15"/>
      <c r="O2343" s="15"/>
      <c r="P2343" s="70"/>
      <c r="Q2343" s="7"/>
    </row>
    <row r="2344" ht="22.5" customHeight="1">
      <c r="A2344" s="18" t="s">
        <v>116</v>
      </c>
      <c r="B2344" s="8" t="s">
        <v>117</v>
      </c>
      <c r="C2344" s="10"/>
      <c r="D2344" s="10"/>
      <c r="E2344" s="10"/>
      <c r="F2344" s="10"/>
      <c r="G2344" s="17"/>
      <c r="H2344" s="10"/>
      <c r="I2344" s="17"/>
      <c r="J2344" s="10"/>
      <c r="K2344" s="21" t="n">
        <f>K2347+K2350+K2353+K2356+K2359+K2362+K2365+K2368+K2371+K2374+K2377+K2380+K2383+K2386+K2389+K2392+K2395+K2398+K2401+K2404+K2407+K2410+K2413+K2416+K2419+K2422+K2425+K2428+K2431+K2434+K2437+K2440+K2443+K2446+K2449+K2452+K2455+K2458+K2461+K2464+K2467+K2470+K2473+K2476+K2479+K2482+K2485+K2488+K2491+K2494+K2497+K2500+K2503+K2506+K2509+K2512+K2515+K2518+K2521+K2524+K2527+K2530+K2533+K2536+K2539+K2542+K2545+K2548+K2551+K2554+K2557+K2560+K2563+K2566+K2569+K2572+K2575+K2578+K2581+K2584+K2587+K2590+K2593+K2596+K2599+K2602+K2605+K2608+K2611+K2614+K2617+K2620+K2623+K2626+K2629+K2632+K2635+K2638+K2641+K2644+K2647+K2650+K2653+K2656+K2659+K2662+K2665+K2668+K2671+K2674+K2677+K2680+K2683+K2686+K2689+K2692+K2695+K2698+K2701+K2704+K2707+K2710+K2713+K2716+K2719+K2722+K2725+K2728+K2731+K2734</f>
        <v>11054501</v>
      </c>
      <c r="L2344" s="21" t="n">
        <f>L2347+L2350+L2353+L2356+L2359+L2362+L2365+L2368+L2371+L2374+L2377+L2380+L2383+L2386+L2389+L2392+L2395+L2398+L2401+L2404+L2407+L2410+L2413+L2416+L2419+L2422+L2425+L2428+L2431+L2434+L2437+L2440+L2443+L2446+L2449+L2452+L2455+L2458+L2461+L2464+L2467+L2470+L2473+L2476+L2479+L2482+L2485+L2488+L2491+L2494+L2497+L2500+L2503+L2506+L2509+L2512+L2515+L2518+L2521+L2524+L2527+L2530+L2533+L2536+L2539+L2542+L2545+L2548+L2551+L2554+L2557+L2560+L2563+L2566+L2569+L2572+L2575+L2578+L2581+L2584+L2587+L2590+L2593+L2596+L2599+L2602+L2605+L2608+L2611+L2614+L2617+L2620+L2623+L2626+L2629+L2632+L2635+L2638+L2641+L2644+L2647+L2650+L2653+L2656+L2659+L2662+L2665+L2668+L2671+L2674+L2677+L2680+L2683+L2686+L2689+L2692+L2695+L2698+L2701+L2704+L2707+L2710+L2713+L2716+L2719+L2722+L2725+L2728+L2731+L2734</f>
        <v>1533965</v>
      </c>
      <c r="M2344" s="15"/>
      <c r="N2344" s="15"/>
      <c r="O2344" s="15"/>
      <c r="P2344" s="24" t="n">
        <f>P2347+P2350+P2353+P2356+P2359+P2362+P2365+P2368+P2371+P2374+P2377+P2380+P2383+P2386+P2389+P2392+P2395+P2398+P2401+P2404+P2407+P2410+P2413+P2416+P2419+P2422+P2425+P2428+P2431+P2434+P2437+P2440+P2443+P2446+P2449+P2452+P2455+P2458+P2461+P2464+P2467+P2470+P2473+P2476+P2479+P2482+P2485+P2488+P2491+P2494+P2497+P2500+P2503+P2506+P2509+P2512+P2515+P2518+P2521+P2524+P2527+P2530+P2533+P2536+P2539+P2542+P2545+P2548+P2551+P2554+P2557+P2560+P2563+P2566+P2569+P2572+P2575+P2578+P2581+P2584+P2587+P2590+P2593+P2596+P2599+P2602+P2605+P2608+P2611+P2614+P2617+P2620+P2623+P2626+P2629+P2632+P2635+P2638+P2641+P2644+P2647+P2650+P2653+P2656+P2659+P2662+P2665+P2668+P2671+P2674+P2677+P2680+P2683+P2686+P2689+P2692+P2695+P2698+P2701+P2704+P2707+P2710+P2713+P2716+P2719+P2722+P2725+P2728+P2731+P2734</f>
        <v>4261.8968</v>
      </c>
      <c r="Q2344" s="7"/>
    </row>
    <row r="2345" ht="22.5" customHeight="1">
      <c r="A2345" s="80" t="n">
        <v>46274</v>
      </c>
      <c r="B2345" s="75" t="s">
        <v>118</v>
      </c>
      <c r="C2345" s="12" t="n">
        <v>10813123</v>
      </c>
      <c r="D2345" s="12" t="s">
        <v>10</v>
      </c>
      <c r="E2345" s="12" t="s">
        <v>11</v>
      </c>
      <c r="F2345" s="12" t="s">
        <v>12</v>
      </c>
      <c r="G2345" s="23" t="n">
        <v>0.25</v>
      </c>
      <c r="H2345" s="12" t="n">
        <v>1000</v>
      </c>
      <c r="I2345" s="20" t="n">
        <f>G2345*H2345*7</f>
        <v>1750</v>
      </c>
      <c r="J2345" s="12" t="s">
        <v>119</v>
      </c>
      <c r="K2345" s="10" t="n">
        <v>29994</v>
      </c>
      <c r="L2345" s="10" t="n">
        <v>1807</v>
      </c>
      <c r="M2345" s="10" t="n">
        <v>4</v>
      </c>
      <c r="N2345" s="11" t="n">
        <v>0.002</v>
      </c>
      <c r="O2345" s="11" t="n">
        <v>1.114</v>
      </c>
      <c r="P2345" s="11" t="n">
        <v>4.4569</v>
      </c>
      <c r="Q2345" s="22" t="n">
        <f>M2347/H2345</f>
        <v>0.119</v>
      </c>
    </row>
    <row r="2346" ht="22.5" customHeight="1">
      <c r="A2346" s="33"/>
      <c r="B2346" s="33"/>
      <c r="C2346" s="12"/>
      <c r="D2346" s="19"/>
      <c r="E2346" s="19"/>
      <c r="F2346" s="19"/>
      <c r="G2346" s="28"/>
      <c r="H2346" s="19"/>
      <c r="I2346" s="19"/>
      <c r="J2346" s="12" t="s">
        <v>120</v>
      </c>
      <c r="K2346" s="10" t="n">
        <v>47170</v>
      </c>
      <c r="L2346" s="10" t="n">
        <v>2694</v>
      </c>
      <c r="M2346" s="10" t="n">
        <v>21</v>
      </c>
      <c r="N2346" s="11" t="n">
        <v>0.002</v>
      </c>
      <c r="O2346" s="11" t="n">
        <v>0.488</v>
      </c>
      <c r="P2346" s="11" t="n">
        <v>10.2488</v>
      </c>
      <c r="Q2346" s="25"/>
    </row>
    <row r="2347" ht="22.5" customHeight="1">
      <c r="A2347" s="33"/>
      <c r="B2347" s="33"/>
      <c r="C2347" s="12"/>
      <c r="D2347" s="19"/>
      <c r="E2347" s="19"/>
      <c r="F2347" s="19"/>
      <c r="G2347" s="28"/>
      <c r="H2347" s="19"/>
      <c r="I2347" s="19"/>
      <c r="J2347" s="12" t="s">
        <v>121</v>
      </c>
      <c r="K2347" s="10" t="n">
        <v>117097</v>
      </c>
      <c r="L2347" s="10" t="n">
        <v>8127</v>
      </c>
      <c r="M2347" s="10" t="n">
        <v>119</v>
      </c>
      <c r="N2347" s="11" t="n">
        <v>0.005</v>
      </c>
      <c r="O2347" s="11" t="n">
        <v>0.33</v>
      </c>
      <c r="P2347" s="11" t="n">
        <v>39.2368</v>
      </c>
      <c r="Q2347" s="25"/>
    </row>
    <row r="2348" ht="22.5" customHeight="1">
      <c r="A2348" s="33"/>
      <c r="B2348" s="33"/>
      <c r="C2348" s="12" t="n">
        <v>1745925</v>
      </c>
      <c r="D2348" s="12" t="s">
        <v>13</v>
      </c>
      <c r="E2348" s="12" t="s">
        <v>14</v>
      </c>
      <c r="F2348" s="12" t="s">
        <v>15</v>
      </c>
      <c r="G2348" s="23" t="n">
        <v>0.15</v>
      </c>
      <c r="H2348" s="12" t="n">
        <v>500</v>
      </c>
      <c r="I2348" s="20" t="n">
        <f>G2348*H2348*7</f>
        <v>525</v>
      </c>
      <c r="J2348" s="12" t="s">
        <v>119</v>
      </c>
      <c r="K2348" s="16" t="n">
        <v>756</v>
      </c>
      <c r="L2348" s="14" t="n">
        <v>43</v>
      </c>
      <c r="M2348" s="14" t="n">
        <v>0</v>
      </c>
      <c r="N2348" s="11" t="n">
        <v>0</v>
      </c>
      <c r="O2348" s="11" t="n">
        <v>0</v>
      </c>
      <c r="P2348" s="11" t="n">
        <v>0</v>
      </c>
      <c r="Q2348" s="22" t="n">
        <f>M2350/H2348</f>
        <v>1</v>
      </c>
    </row>
    <row r="2349" ht="22.5" customHeight="1">
      <c r="A2349" s="33"/>
      <c r="B2349" s="33"/>
      <c r="C2349" s="12"/>
      <c r="D2349" s="19"/>
      <c r="E2349" s="19"/>
      <c r="F2349" s="19"/>
      <c r="G2349" s="28"/>
      <c r="H2349" s="19"/>
      <c r="I2349" s="19"/>
      <c r="J2349" s="12" t="s">
        <v>120</v>
      </c>
      <c r="K2349" s="16" t="n">
        <v>13768</v>
      </c>
      <c r="L2349" s="14" t="n">
        <v>6035</v>
      </c>
      <c r="M2349" s="14" t="n">
        <v>170</v>
      </c>
      <c r="N2349" s="11" t="n">
        <v>0.004</v>
      </c>
      <c r="O2349" s="11" t="n">
        <v>0.15</v>
      </c>
      <c r="P2349" s="11" t="n">
        <v>25.5</v>
      </c>
      <c r="Q2349" s="25"/>
    </row>
    <row r="2350" ht="22.5" customHeight="1">
      <c r="A2350" s="33"/>
      <c r="B2350" s="33"/>
      <c r="C2350" s="12"/>
      <c r="D2350" s="19"/>
      <c r="E2350" s="19"/>
      <c r="F2350" s="19"/>
      <c r="G2350" s="28"/>
      <c r="H2350" s="19"/>
      <c r="I2350" s="19"/>
      <c r="J2350" s="12" t="s">
        <v>121</v>
      </c>
      <c r="K2350" s="14" t="n">
        <v>93654</v>
      </c>
      <c r="L2350" s="14" t="n">
        <v>43676</v>
      </c>
      <c r="M2350" s="14" t="n">
        <v>500</v>
      </c>
      <c r="N2350" s="11" t="n">
        <v>0.002</v>
      </c>
      <c r="O2350" s="11" t="n">
        <v>0.15</v>
      </c>
      <c r="P2350" s="11" t="n">
        <v>75</v>
      </c>
      <c r="Q2350" s="25"/>
    </row>
    <row r="2351" ht="22.5" customHeight="1">
      <c r="A2351" s="33"/>
      <c r="B2351" s="33"/>
      <c r="C2351" s="12" t="n">
        <v>6951600</v>
      </c>
      <c r="D2351" s="12" t="s">
        <v>16</v>
      </c>
      <c r="E2351" s="12" t="s">
        <v>17</v>
      </c>
      <c r="F2351" s="12" t="s">
        <v>15</v>
      </c>
      <c r="G2351" s="23" t="n">
        <v>0.17</v>
      </c>
      <c r="H2351" s="12" t="n">
        <v>100</v>
      </c>
      <c r="I2351" s="20" t="n">
        <f>G2351*H2351*7</f>
        <v>119</v>
      </c>
      <c r="J2351" s="12" t="s">
        <v>119</v>
      </c>
      <c r="K2351" s="14" t="n">
        <v>213</v>
      </c>
      <c r="L2351" s="14" t="n">
        <v>4</v>
      </c>
      <c r="M2351" s="14" t="n">
        <v>0</v>
      </c>
      <c r="N2351" s="11" t="n">
        <v>0</v>
      </c>
      <c r="O2351" s="11" t="n">
        <v>0</v>
      </c>
      <c r="P2351" s="11" t="n">
        <v>0</v>
      </c>
      <c r="Q2351" s="22" t="n">
        <f>M2353/H2351</f>
        <v>0.94</v>
      </c>
    </row>
    <row r="2352" ht="22.5" customHeight="1">
      <c r="A2352" s="33"/>
      <c r="B2352" s="33"/>
      <c r="C2352" s="12"/>
      <c r="D2352" s="19"/>
      <c r="E2352" s="19"/>
      <c r="F2352" s="19"/>
      <c r="G2352" s="28"/>
      <c r="H2352" s="19"/>
      <c r="I2352" s="19"/>
      <c r="J2352" s="12" t="s">
        <v>120</v>
      </c>
      <c r="K2352" s="14" t="n">
        <v>12495</v>
      </c>
      <c r="L2352" s="14" t="n">
        <v>6197</v>
      </c>
      <c r="M2352" s="14" t="n">
        <v>30</v>
      </c>
      <c r="N2352" s="11" t="n">
        <v>0.001</v>
      </c>
      <c r="O2352" s="11" t="n">
        <v>0.172</v>
      </c>
      <c r="P2352" s="11" t="n">
        <v>5.168</v>
      </c>
      <c r="Q2352" s="25"/>
    </row>
    <row r="2353" ht="22.5" customHeight="1">
      <c r="A2353" s="33"/>
      <c r="B2353" s="33"/>
      <c r="C2353" s="12"/>
      <c r="D2353" s="19"/>
      <c r="E2353" s="19"/>
      <c r="F2353" s="19"/>
      <c r="G2353" s="28"/>
      <c r="H2353" s="19"/>
      <c r="I2353" s="19"/>
      <c r="J2353" s="12" t="s">
        <v>121</v>
      </c>
      <c r="K2353" s="14" t="n">
        <v>25696</v>
      </c>
      <c r="L2353" s="14" t="n">
        <v>12562</v>
      </c>
      <c r="M2353" s="14" t="n">
        <v>94</v>
      </c>
      <c r="N2353" s="11" t="n">
        <v>0.001</v>
      </c>
      <c r="O2353" s="11" t="n">
        <v>0.172</v>
      </c>
      <c r="P2353" s="11" t="n">
        <v>16.184</v>
      </c>
      <c r="Q2353" s="25"/>
    </row>
    <row r="2354" ht="22.5" customHeight="1">
      <c r="A2354" s="33"/>
      <c r="B2354" s="33"/>
      <c r="C2354" s="12" t="n">
        <v>6951594</v>
      </c>
      <c r="D2354" s="12" t="s">
        <v>16</v>
      </c>
      <c r="E2354" s="12" t="s">
        <v>18</v>
      </c>
      <c r="F2354" s="12" t="s">
        <v>15</v>
      </c>
      <c r="G2354" s="23" t="n">
        <v>0.7</v>
      </c>
      <c r="H2354" s="12" t="n">
        <v>400</v>
      </c>
      <c r="I2354" s="20" t="n">
        <f>G2354*H2354*7</f>
        <v>1960</v>
      </c>
      <c r="J2354" s="12" t="s">
        <v>119</v>
      </c>
      <c r="K2354" s="14" t="n">
        <v>1318</v>
      </c>
      <c r="L2354" s="14" t="n">
        <v>516</v>
      </c>
      <c r="M2354" s="14" t="n">
        <v>0</v>
      </c>
      <c r="N2354" s="11" t="n">
        <v>0</v>
      </c>
      <c r="O2354" s="11" t="n">
        <v>0</v>
      </c>
      <c r="P2354" s="11" t="n">
        <v>0</v>
      </c>
      <c r="Q2354" s="22" t="n">
        <f>M2356/H2354</f>
        <v>0.5325</v>
      </c>
    </row>
    <row r="2355" ht="22.5" customHeight="1">
      <c r="A2355" s="33"/>
      <c r="B2355" s="33"/>
      <c r="C2355" s="12"/>
      <c r="D2355" s="19"/>
      <c r="E2355" s="19"/>
      <c r="F2355" s="19"/>
      <c r="G2355" s="28"/>
      <c r="H2355" s="19"/>
      <c r="I2355" s="19"/>
      <c r="J2355" s="12" t="s">
        <v>120</v>
      </c>
      <c r="K2355" s="14" t="n">
        <v>34643</v>
      </c>
      <c r="L2355" s="14" t="n">
        <v>15406</v>
      </c>
      <c r="M2355" s="14" t="n">
        <v>69</v>
      </c>
      <c r="N2355" s="11" t="n">
        <v>0.003</v>
      </c>
      <c r="O2355" s="11" t="n">
        <v>0.7</v>
      </c>
      <c r="P2355" s="11" t="n">
        <v>48.3</v>
      </c>
      <c r="Q2355" s="25"/>
    </row>
    <row r="2356" ht="22.5" customHeight="1">
      <c r="A2356" s="33"/>
      <c r="B2356" s="33"/>
      <c r="C2356" s="12"/>
      <c r="D2356" s="19"/>
      <c r="E2356" s="19"/>
      <c r="F2356" s="19"/>
      <c r="G2356" s="28"/>
      <c r="H2356" s="19"/>
      <c r="I2356" s="19"/>
      <c r="J2356" s="12" t="s">
        <v>121</v>
      </c>
      <c r="K2356" s="14" t="n">
        <v>130970</v>
      </c>
      <c r="L2356" s="14" t="n">
        <v>54918</v>
      </c>
      <c r="M2356" s="14" t="n">
        <v>213</v>
      </c>
      <c r="N2356" s="11" t="n">
        <v>0.003</v>
      </c>
      <c r="O2356" s="11" t="n">
        <v>0.7</v>
      </c>
      <c r="P2356" s="11" t="n">
        <v>149.1</v>
      </c>
      <c r="Q2356" s="25"/>
    </row>
    <row r="2357" ht="22.5" customHeight="1">
      <c r="A2357" s="33"/>
      <c r="B2357" s="33"/>
      <c r="C2357" s="12" t="n">
        <v>2732727</v>
      </c>
      <c r="D2357" s="12" t="s">
        <v>10</v>
      </c>
      <c r="E2357" s="12" t="s">
        <v>19</v>
      </c>
      <c r="F2357" s="12" t="s">
        <v>15</v>
      </c>
      <c r="G2357" s="23" t="n">
        <v>0.25</v>
      </c>
      <c r="H2357" s="12" t="n">
        <v>1000</v>
      </c>
      <c r="I2357" s="20" t="n">
        <f>G2357*H2357*7</f>
        <v>1750</v>
      </c>
      <c r="J2357" s="12" t="s">
        <v>119</v>
      </c>
      <c r="K2357" s="14" t="n">
        <v>473</v>
      </c>
      <c r="L2357" s="14" t="n">
        <v>198</v>
      </c>
      <c r="M2357" s="14" t="n">
        <v>0</v>
      </c>
      <c r="N2357" s="11" t="n">
        <v>0</v>
      </c>
      <c r="O2357" s="11" t="n">
        <v>0</v>
      </c>
      <c r="P2357" s="11" t="n">
        <v>0</v>
      </c>
      <c r="Q2357" s="22" t="n">
        <f>M2359/H2357</f>
        <v>0.467</v>
      </c>
    </row>
    <row r="2358" ht="22.5" customHeight="1">
      <c r="A2358" s="33"/>
      <c r="B2358" s="33"/>
      <c r="C2358" s="12"/>
      <c r="D2358" s="19"/>
      <c r="E2358" s="19"/>
      <c r="F2358" s="19"/>
      <c r="G2358" s="28"/>
      <c r="H2358" s="19"/>
      <c r="I2358" s="19"/>
      <c r="J2358" s="12" t="s">
        <v>120</v>
      </c>
      <c r="K2358" s="14" t="n">
        <v>9602</v>
      </c>
      <c r="L2358" s="14" t="n">
        <v>3305</v>
      </c>
      <c r="M2358" s="14" t="n">
        <v>93</v>
      </c>
      <c r="N2358" s="11" t="n">
        <v>0.007</v>
      </c>
      <c r="O2358" s="11" t="n">
        <v>0.25</v>
      </c>
      <c r="P2358" s="11" t="n">
        <v>23.275</v>
      </c>
      <c r="Q2358" s="25"/>
    </row>
    <row r="2359" ht="22.5" customHeight="1">
      <c r="A2359" s="33"/>
      <c r="B2359" s="33"/>
      <c r="C2359" s="12"/>
      <c r="D2359" s="19"/>
      <c r="E2359" s="19"/>
      <c r="F2359" s="19"/>
      <c r="G2359" s="28"/>
      <c r="H2359" s="19"/>
      <c r="I2359" s="19"/>
      <c r="J2359" s="12" t="s">
        <v>121</v>
      </c>
      <c r="K2359" s="14" t="n">
        <v>36919</v>
      </c>
      <c r="L2359" s="14" t="n">
        <v>11999</v>
      </c>
      <c r="M2359" s="14" t="n">
        <v>467</v>
      </c>
      <c r="N2359" s="11" t="n">
        <v>0.01</v>
      </c>
      <c r="O2359" s="11" t="n">
        <v>0.25</v>
      </c>
      <c r="P2359" s="11" t="n">
        <v>116.775</v>
      </c>
      <c r="Q2359" s="25"/>
    </row>
    <row r="2360" ht="22.5" customHeight="1">
      <c r="A2360" s="33"/>
      <c r="B2360" s="33"/>
      <c r="C2360" s="12" t="n">
        <v>5619156</v>
      </c>
      <c r="D2360" s="12" t="s">
        <v>10</v>
      </c>
      <c r="E2360" s="12" t="s">
        <v>19</v>
      </c>
      <c r="F2360" s="12" t="s">
        <v>12</v>
      </c>
      <c r="G2360" s="23" t="n">
        <v>0.24</v>
      </c>
      <c r="H2360" s="12" t="n">
        <v>500</v>
      </c>
      <c r="I2360" s="20" t="n">
        <f>G2360*H2360*7</f>
        <v>840</v>
      </c>
      <c r="J2360" s="12" t="s">
        <v>119</v>
      </c>
      <c r="K2360" s="14" t="n">
        <v>6318</v>
      </c>
      <c r="L2360" s="14" t="n">
        <v>1442</v>
      </c>
      <c r="M2360" s="14" t="n">
        <v>0</v>
      </c>
      <c r="N2360" s="11" t="n">
        <v>0</v>
      </c>
      <c r="O2360" s="11" t="n">
        <v>0</v>
      </c>
      <c r="P2360" s="11" t="n">
        <v>0.247</v>
      </c>
      <c r="Q2360" s="22" t="n">
        <f>M2362/H2360</f>
        <v>0.01</v>
      </c>
    </row>
    <row r="2361" ht="22.5" customHeight="1">
      <c r="A2361" s="33"/>
      <c r="B2361" s="33"/>
      <c r="C2361" s="12"/>
      <c r="D2361" s="19"/>
      <c r="E2361" s="19"/>
      <c r="F2361" s="19"/>
      <c r="G2361" s="28"/>
      <c r="H2361" s="19"/>
      <c r="I2361" s="19"/>
      <c r="J2361" s="12" t="s">
        <v>120</v>
      </c>
      <c r="K2361" s="14" t="n">
        <v>40235</v>
      </c>
      <c r="L2361" s="14" t="n">
        <v>9267</v>
      </c>
      <c r="M2361" s="14" t="n">
        <v>1</v>
      </c>
      <c r="N2361" s="11" t="n">
        <v>0</v>
      </c>
      <c r="O2361" s="11" t="n">
        <v>1.2785</v>
      </c>
      <c r="P2361" s="11" t="n">
        <v>1.2785</v>
      </c>
      <c r="Q2361" s="25"/>
    </row>
    <row r="2362" ht="22.5" customHeight="1">
      <c r="A2362" s="33"/>
      <c r="B2362" s="33"/>
      <c r="C2362" s="12"/>
      <c r="D2362" s="19"/>
      <c r="E2362" s="19"/>
      <c r="F2362" s="19"/>
      <c r="G2362" s="28"/>
      <c r="H2362" s="19"/>
      <c r="I2362" s="19"/>
      <c r="J2362" s="12" t="s">
        <v>121</v>
      </c>
      <c r="K2362" s="14" t="n">
        <v>110104</v>
      </c>
      <c r="L2362" s="14" t="n">
        <v>25454</v>
      </c>
      <c r="M2362" s="14" t="n">
        <v>5</v>
      </c>
      <c r="N2362" s="11" t="n">
        <v>0</v>
      </c>
      <c r="O2362" s="11" t="n">
        <v>0.587</v>
      </c>
      <c r="P2362" s="11" t="n">
        <v>2.9355</v>
      </c>
      <c r="Q2362" s="25"/>
    </row>
    <row r="2363" ht="22.5" customHeight="1">
      <c r="A2363" s="33"/>
      <c r="B2363" s="33"/>
      <c r="C2363" s="12" t="n">
        <v>6425889</v>
      </c>
      <c r="D2363" s="12" t="s">
        <v>10</v>
      </c>
      <c r="E2363" s="12" t="s">
        <v>20</v>
      </c>
      <c r="F2363" s="12" t="s">
        <v>15</v>
      </c>
      <c r="G2363" s="23" t="n">
        <v>0.25</v>
      </c>
      <c r="H2363" s="12" t="n">
        <v>400</v>
      </c>
      <c r="I2363" s="20" t="n">
        <f>G2363*H2363*7</f>
        <v>700</v>
      </c>
      <c r="J2363" s="12" t="s">
        <v>119</v>
      </c>
      <c r="K2363" s="14" t="n">
        <v>59</v>
      </c>
      <c r="L2363" s="14" t="n">
        <v>15</v>
      </c>
      <c r="M2363" s="14" t="n">
        <v>0</v>
      </c>
      <c r="N2363" s="11" t="n">
        <v>0</v>
      </c>
      <c r="O2363" s="11" t="n">
        <v>0</v>
      </c>
      <c r="P2363" s="11" t="n">
        <v>0</v>
      </c>
      <c r="Q2363" s="22" t="n">
        <v>0.003</v>
      </c>
    </row>
    <row r="2364" ht="22.5" customHeight="1">
      <c r="A2364" s="33"/>
      <c r="B2364" s="33"/>
      <c r="C2364" s="12"/>
      <c r="D2364" s="19"/>
      <c r="E2364" s="19"/>
      <c r="F2364" s="19"/>
      <c r="G2364" s="28"/>
      <c r="H2364" s="19"/>
      <c r="I2364" s="19"/>
      <c r="J2364" s="12" t="s">
        <v>120</v>
      </c>
      <c r="K2364" s="14" t="n">
        <v>4655</v>
      </c>
      <c r="L2364" s="35" t="n">
        <v>1912</v>
      </c>
      <c r="M2364" s="14" t="n">
        <v>30</v>
      </c>
      <c r="N2364" s="11" t="n">
        <v>0.004</v>
      </c>
      <c r="O2364" s="11" t="n">
        <v>0.25</v>
      </c>
      <c r="P2364" s="11" t="n">
        <v>7.5</v>
      </c>
      <c r="Q2364" s="25"/>
    </row>
    <row r="2365" ht="22.5" customHeight="1">
      <c r="A2365" s="33"/>
      <c r="B2365" s="33"/>
      <c r="C2365" s="12"/>
      <c r="D2365" s="19"/>
      <c r="E2365" s="19"/>
      <c r="F2365" s="19"/>
      <c r="G2365" s="28"/>
      <c r="H2365" s="19"/>
      <c r="I2365" s="19"/>
      <c r="J2365" s="12" t="s">
        <v>121</v>
      </c>
      <c r="K2365" s="14" t="n">
        <v>18844</v>
      </c>
      <c r="L2365" s="14" t="n">
        <v>7395</v>
      </c>
      <c r="M2365" s="14" t="n">
        <v>113</v>
      </c>
      <c r="N2365" s="11" t="n">
        <v>0.004</v>
      </c>
      <c r="O2365" s="11" t="n">
        <v>0.251</v>
      </c>
      <c r="P2365" s="11" t="n">
        <v>28.375</v>
      </c>
      <c r="Q2365" s="25"/>
    </row>
    <row r="2366" ht="22.5" customHeight="1">
      <c r="A2366" s="33"/>
      <c r="B2366" s="33"/>
      <c r="C2366" s="12" t="n">
        <v>6439005</v>
      </c>
      <c r="D2366" s="12" t="s">
        <v>10</v>
      </c>
      <c r="E2366" s="12" t="s">
        <v>20</v>
      </c>
      <c r="F2366" s="12" t="s">
        <v>21</v>
      </c>
      <c r="G2366" s="23" t="n">
        <v>0.25</v>
      </c>
      <c r="H2366" s="12" t="n">
        <v>300</v>
      </c>
      <c r="I2366" s="20" t="n">
        <f>G2366*H2366*7</f>
        <v>525</v>
      </c>
      <c r="J2366" s="12" t="s">
        <v>119</v>
      </c>
      <c r="K2366" s="14" t="n">
        <v>0</v>
      </c>
      <c r="L2366" s="14" t="n">
        <v>0</v>
      </c>
      <c r="M2366" s="14" t="n">
        <v>0</v>
      </c>
      <c r="N2366" s="11" t="n">
        <v>0</v>
      </c>
      <c r="O2366" s="11" t="n">
        <v>0</v>
      </c>
      <c r="P2366" s="11" t="n">
        <v>0</v>
      </c>
      <c r="Q2366" s="22" t="n">
        <f>M2368/H2366</f>
        <v>0.28</v>
      </c>
    </row>
    <row r="2367" ht="22.5" customHeight="1">
      <c r="A2367" s="33"/>
      <c r="B2367" s="33"/>
      <c r="C2367" s="12"/>
      <c r="D2367" s="19"/>
      <c r="E2367" s="19"/>
      <c r="F2367" s="19"/>
      <c r="G2367" s="28"/>
      <c r="H2367" s="19"/>
      <c r="I2367" s="19"/>
      <c r="J2367" s="12" t="s">
        <v>120</v>
      </c>
      <c r="K2367" s="14" t="n">
        <v>10791</v>
      </c>
      <c r="L2367" s="14" t="n">
        <v>17</v>
      </c>
      <c r="M2367" s="14" t="n">
        <v>0</v>
      </c>
      <c r="N2367" s="11" t="n">
        <v>0</v>
      </c>
      <c r="O2367" s="11" t="n">
        <v>0</v>
      </c>
      <c r="P2367" s="11" t="n">
        <v>0.13</v>
      </c>
      <c r="Q2367" s="25"/>
    </row>
    <row r="2368" ht="22.5" customHeight="1">
      <c r="A2368" s="33"/>
      <c r="B2368" s="33"/>
      <c r="C2368" s="12"/>
      <c r="D2368" s="19"/>
      <c r="E2368" s="19"/>
      <c r="F2368" s="19"/>
      <c r="G2368" s="28"/>
      <c r="H2368" s="19"/>
      <c r="I2368" s="19"/>
      <c r="J2368" s="12" t="s">
        <v>121</v>
      </c>
      <c r="K2368" s="14" t="n">
        <v>58828</v>
      </c>
      <c r="L2368" s="14" t="n">
        <v>17203</v>
      </c>
      <c r="M2368" s="14" t="n">
        <v>84</v>
      </c>
      <c r="N2368" s="11" t="n">
        <v>0.0012</v>
      </c>
      <c r="O2368" s="11" t="n">
        <v>0.25</v>
      </c>
      <c r="P2368" s="11" t="n">
        <v>21</v>
      </c>
      <c r="Q2368" s="25"/>
    </row>
    <row r="2369" ht="22.5" customHeight="1">
      <c r="A2369" s="33"/>
      <c r="B2369" s="33"/>
      <c r="C2369" s="12" t="n">
        <v>7203110</v>
      </c>
      <c r="D2369" s="12" t="s">
        <v>22</v>
      </c>
      <c r="E2369" s="12" t="s">
        <v>23</v>
      </c>
      <c r="F2369" s="12" t="s">
        <v>15</v>
      </c>
      <c r="G2369" s="23" t="n">
        <v>0.2</v>
      </c>
      <c r="H2369" s="12" t="n">
        <v>100</v>
      </c>
      <c r="I2369" s="20" t="n">
        <f>G2369*H2369*7</f>
        <v>140</v>
      </c>
      <c r="J2369" s="12" t="s">
        <v>119</v>
      </c>
      <c r="K2369" s="14" t="n">
        <v>124</v>
      </c>
      <c r="L2369" s="14" t="n">
        <v>32</v>
      </c>
      <c r="M2369" s="14" t="n">
        <v>0</v>
      </c>
      <c r="N2369" s="11" t="n">
        <v>0</v>
      </c>
      <c r="O2369" s="11" t="n">
        <v>0</v>
      </c>
      <c r="P2369" s="11" t="n">
        <v>0</v>
      </c>
      <c r="Q2369" s="22" t="n">
        <f>M2371/H2369</f>
        <v>0.04</v>
      </c>
    </row>
    <row r="2370" ht="22.5" customHeight="1">
      <c r="A2370" s="33"/>
      <c r="B2370" s="33"/>
      <c r="C2370" s="12"/>
      <c r="D2370" s="19"/>
      <c r="E2370" s="19"/>
      <c r="F2370" s="19"/>
      <c r="G2370" s="28"/>
      <c r="H2370" s="19"/>
      <c r="I2370" s="19"/>
      <c r="J2370" s="12" t="s">
        <v>120</v>
      </c>
      <c r="K2370" s="14" t="n">
        <v>5499</v>
      </c>
      <c r="L2370" s="14" t="n">
        <v>3878</v>
      </c>
      <c r="M2370" s="14" t="n">
        <v>1</v>
      </c>
      <c r="N2370" s="11" t="n">
        <v>0</v>
      </c>
      <c r="O2370" s="11" t="n">
        <v>0.2</v>
      </c>
      <c r="P2370" s="11" t="n">
        <v>0.2</v>
      </c>
      <c r="Q2370" s="25"/>
    </row>
    <row r="2371" ht="22.5" customHeight="1">
      <c r="A2371" s="33"/>
      <c r="B2371" s="33"/>
      <c r="C2371" s="12"/>
      <c r="D2371" s="19"/>
      <c r="E2371" s="19"/>
      <c r="F2371" s="19"/>
      <c r="G2371" s="28"/>
      <c r="H2371" s="19"/>
      <c r="I2371" s="19"/>
      <c r="J2371" s="12" t="s">
        <v>121</v>
      </c>
      <c r="K2371" s="14" t="n">
        <v>20173</v>
      </c>
      <c r="L2371" s="14" t="n">
        <v>13882</v>
      </c>
      <c r="M2371" s="14" t="n">
        <v>4</v>
      </c>
      <c r="N2371" s="11" t="n">
        <v>0</v>
      </c>
      <c r="O2371" s="11" t="n">
        <v>0.2</v>
      </c>
      <c r="P2371" s="11" t="n">
        <v>0.8</v>
      </c>
      <c r="Q2371" s="25"/>
    </row>
    <row r="2372" ht="22.5" customHeight="1">
      <c r="A2372" s="33"/>
      <c r="B2372" s="33"/>
      <c r="C2372" s="12" t="n">
        <v>7202934</v>
      </c>
      <c r="D2372" s="12" t="s">
        <v>22</v>
      </c>
      <c r="E2372" s="12" t="s">
        <v>24</v>
      </c>
      <c r="F2372" s="12" t="s">
        <v>15</v>
      </c>
      <c r="G2372" s="23" t="n">
        <v>0.35</v>
      </c>
      <c r="H2372" s="12" t="n">
        <v>200</v>
      </c>
      <c r="I2372" s="20" t="n">
        <f>G2372*H2372*7</f>
        <v>490</v>
      </c>
      <c r="J2372" s="12" t="s">
        <v>119</v>
      </c>
      <c r="K2372" s="14" t="n">
        <v>456</v>
      </c>
      <c r="L2372" s="14" t="n">
        <v>63</v>
      </c>
      <c r="M2372" s="14" t="n">
        <v>0</v>
      </c>
      <c r="N2372" s="11" t="n">
        <v>0</v>
      </c>
      <c r="O2372" s="11" t="n">
        <v>0</v>
      </c>
      <c r="P2372" s="11" t="n">
        <v>0</v>
      </c>
      <c r="Q2372" s="22" t="n">
        <v>0</v>
      </c>
    </row>
    <row r="2373" ht="22.5" customHeight="1">
      <c r="A2373" s="33"/>
      <c r="B2373" s="33"/>
      <c r="C2373" s="12"/>
      <c r="D2373" s="19"/>
      <c r="E2373" s="19"/>
      <c r="F2373" s="19"/>
      <c r="G2373" s="28"/>
      <c r="H2373" s="19"/>
      <c r="I2373" s="19"/>
      <c r="J2373" s="12" t="s">
        <v>120</v>
      </c>
      <c r="K2373" s="16" t="n">
        <v>146763</v>
      </c>
      <c r="L2373" s="14" t="n">
        <v>94163</v>
      </c>
      <c r="M2373" s="14" t="n">
        <v>45</v>
      </c>
      <c r="N2373" s="11" t="n">
        <v>0</v>
      </c>
      <c r="O2373" s="11" t="n">
        <v>0.35</v>
      </c>
      <c r="P2373" s="11" t="n">
        <v>15.76</v>
      </c>
      <c r="Q2373" s="25"/>
    </row>
    <row r="2374" ht="22.5" customHeight="1">
      <c r="A2374" s="33"/>
      <c r="B2374" s="33"/>
      <c r="C2374" s="12"/>
      <c r="D2374" s="19"/>
      <c r="E2374" s="19"/>
      <c r="F2374" s="19"/>
      <c r="G2374" s="28"/>
      <c r="H2374" s="19"/>
      <c r="I2374" s="19"/>
      <c r="J2374" s="12" t="s">
        <v>121</v>
      </c>
      <c r="K2374" s="14" t="n">
        <v>305386</v>
      </c>
      <c r="L2374" s="14" t="n">
        <v>185136</v>
      </c>
      <c r="M2374" s="14" t="n">
        <v>64</v>
      </c>
      <c r="N2374" s="11" t="n">
        <v>0</v>
      </c>
      <c r="O2374" s="11" t="n">
        <v>0.35</v>
      </c>
      <c r="P2374" s="11" t="n">
        <v>22.41</v>
      </c>
      <c r="Q2374" s="25"/>
    </row>
    <row r="2375" ht="22.5" customHeight="1">
      <c r="A2375" s="33"/>
      <c r="B2375" s="33"/>
      <c r="C2375" s="12" t="n">
        <v>5847496</v>
      </c>
      <c r="D2375" s="12" t="s">
        <v>10</v>
      </c>
      <c r="E2375" s="12" t="s">
        <v>25</v>
      </c>
      <c r="F2375" s="12" t="s">
        <v>12</v>
      </c>
      <c r="G2375" s="23" t="n">
        <v>0.3</v>
      </c>
      <c r="H2375" s="12" t="n">
        <v>200</v>
      </c>
      <c r="I2375" s="20" t="n">
        <f>G2375*H2375*7</f>
        <v>420</v>
      </c>
      <c r="J2375" s="12" t="s">
        <v>119</v>
      </c>
      <c r="K2375" s="14" t="n">
        <v>1115</v>
      </c>
      <c r="L2375" s="14" t="n">
        <v>50</v>
      </c>
      <c r="M2375" s="14" t="n">
        <v>0</v>
      </c>
      <c r="N2375" s="11" t="n">
        <v>0</v>
      </c>
      <c r="O2375" s="11" t="n">
        <v>0</v>
      </c>
      <c r="P2375" s="11" t="n">
        <v>0.0841</v>
      </c>
      <c r="Q2375" s="22" t="n">
        <f>M2377/H2375</f>
        <v>0.01</v>
      </c>
    </row>
    <row r="2376" ht="22.5" customHeight="1">
      <c r="A2376" s="33"/>
      <c r="B2376" s="33"/>
      <c r="C2376" s="12"/>
      <c r="D2376" s="19"/>
      <c r="E2376" s="19"/>
      <c r="F2376" s="19"/>
      <c r="G2376" s="28"/>
      <c r="H2376" s="19"/>
      <c r="I2376" s="19"/>
      <c r="J2376" s="12" t="s">
        <v>120</v>
      </c>
      <c r="K2376" s="14" t="n">
        <v>6049</v>
      </c>
      <c r="L2376" s="14" t="n">
        <v>186</v>
      </c>
      <c r="M2376" s="14" t="n">
        <v>0</v>
      </c>
      <c r="N2376" s="11" t="n">
        <v>0</v>
      </c>
      <c r="O2376" s="11" t="n">
        <v>0</v>
      </c>
      <c r="P2376" s="11" t="n">
        <v>0.2268</v>
      </c>
      <c r="Q2376" s="25"/>
    </row>
    <row r="2377" ht="22.5" customHeight="1">
      <c r="A2377" s="33"/>
      <c r="B2377" s="33"/>
      <c r="C2377" s="12"/>
      <c r="D2377" s="19"/>
      <c r="E2377" s="19"/>
      <c r="F2377" s="19"/>
      <c r="G2377" s="28"/>
      <c r="H2377" s="19"/>
      <c r="I2377" s="19"/>
      <c r="J2377" s="12" t="s">
        <v>121</v>
      </c>
      <c r="K2377" s="14" t="n">
        <v>24991</v>
      </c>
      <c r="L2377" s="14" t="n">
        <v>689</v>
      </c>
      <c r="M2377" s="14" t="n">
        <v>2</v>
      </c>
      <c r="N2377" s="11" t="n">
        <v>0.0002</v>
      </c>
      <c r="O2377" s="11" t="n">
        <v>0.66</v>
      </c>
      <c r="P2377" s="11" t="n">
        <v>1.3208</v>
      </c>
      <c r="Q2377" s="25"/>
    </row>
    <row r="2378" ht="22.5" customHeight="1">
      <c r="A2378" s="33"/>
      <c r="B2378" s="33"/>
      <c r="C2378" s="12" t="n">
        <v>7572369</v>
      </c>
      <c r="D2378" s="12" t="s">
        <v>10</v>
      </c>
      <c r="E2378" s="12" t="s">
        <v>25</v>
      </c>
      <c r="F2378" s="12" t="s">
        <v>15</v>
      </c>
      <c r="G2378" s="23" t="n">
        <v>0.3</v>
      </c>
      <c r="H2378" s="12" t="n">
        <v>400</v>
      </c>
      <c r="I2378" s="20" t="n">
        <f>G2378*H2378*7</f>
        <v>840</v>
      </c>
      <c r="J2378" s="12" t="s">
        <v>119</v>
      </c>
      <c r="K2378" s="14" t="n">
        <v>6</v>
      </c>
      <c r="L2378" s="14" t="n">
        <v>0</v>
      </c>
      <c r="M2378" s="14" t="n">
        <v>0</v>
      </c>
      <c r="N2378" s="11" t="n">
        <v>0</v>
      </c>
      <c r="O2378" s="11" t="n">
        <v>0</v>
      </c>
      <c r="P2378" s="11" t="n">
        <v>0</v>
      </c>
      <c r="Q2378" s="22" t="n">
        <f>M2380/H2378</f>
        <v>0.1625</v>
      </c>
    </row>
    <row r="2379" ht="22.5" customHeight="1">
      <c r="A2379" s="33"/>
      <c r="B2379" s="33"/>
      <c r="C2379" s="12"/>
      <c r="D2379" s="19"/>
      <c r="E2379" s="19"/>
      <c r="F2379" s="19"/>
      <c r="G2379" s="28"/>
      <c r="H2379" s="19"/>
      <c r="I2379" s="19"/>
      <c r="J2379" s="12" t="s">
        <v>120</v>
      </c>
      <c r="K2379" s="14" t="n">
        <v>6712</v>
      </c>
      <c r="L2379" s="14" t="n">
        <v>2827</v>
      </c>
      <c r="M2379" s="14" t="n">
        <v>44</v>
      </c>
      <c r="N2379" s="11" t="n">
        <v>0.005</v>
      </c>
      <c r="O2379" s="11" t="n">
        <v>0.302</v>
      </c>
      <c r="P2379" s="11" t="n">
        <v>13.29</v>
      </c>
      <c r="Q2379" s="25"/>
    </row>
    <row r="2380" ht="22.5" customHeight="1">
      <c r="A2380" s="33"/>
      <c r="B2380" s="33"/>
      <c r="C2380" s="12"/>
      <c r="D2380" s="19"/>
      <c r="E2380" s="19"/>
      <c r="F2380" s="19"/>
      <c r="G2380" s="28"/>
      <c r="H2380" s="19"/>
      <c r="I2380" s="19"/>
      <c r="J2380" s="12" t="s">
        <v>121</v>
      </c>
      <c r="K2380" s="14" t="n">
        <v>11904</v>
      </c>
      <c r="L2380" s="14" t="n">
        <v>4428</v>
      </c>
      <c r="M2380" s="14" t="n">
        <v>65</v>
      </c>
      <c r="N2380" s="11" t="n">
        <v>0.004</v>
      </c>
      <c r="O2380" s="11" t="n">
        <v>0.302</v>
      </c>
      <c r="P2380" s="11" t="n">
        <v>19.65</v>
      </c>
      <c r="Q2380" s="25"/>
    </row>
    <row r="2381" ht="22.5" customHeight="1">
      <c r="A2381" s="33"/>
      <c r="B2381" s="33"/>
      <c r="C2381" s="12" t="n">
        <v>8460883</v>
      </c>
      <c r="D2381" s="12" t="s">
        <v>16</v>
      </c>
      <c r="E2381" s="12" t="s">
        <v>11</v>
      </c>
      <c r="F2381" s="12" t="s">
        <v>15</v>
      </c>
      <c r="G2381" s="23" t="n">
        <v>0.14</v>
      </c>
      <c r="H2381" s="12" t="n">
        <v>1400</v>
      </c>
      <c r="I2381" s="20" t="n">
        <f>G2381*H2381*7</f>
        <v>1372</v>
      </c>
      <c r="J2381" s="12" t="s">
        <v>119</v>
      </c>
      <c r="K2381" s="14" t="n">
        <v>7207</v>
      </c>
      <c r="L2381" s="14" t="n">
        <v>2371</v>
      </c>
      <c r="M2381" s="14" t="n">
        <v>103</v>
      </c>
      <c r="N2381" s="11" t="n">
        <v>0.006</v>
      </c>
      <c r="O2381" s="11" t="n">
        <v>0.14</v>
      </c>
      <c r="P2381" s="11" t="n">
        <v>14.378</v>
      </c>
      <c r="Q2381" s="22" t="n">
        <f>M2383/H2381</f>
        <v>0.773571428571429</v>
      </c>
    </row>
    <row r="2382" ht="22.5" customHeight="1">
      <c r="A2382" s="33"/>
      <c r="B2382" s="33"/>
      <c r="C2382" s="12"/>
      <c r="D2382" s="19"/>
      <c r="E2382" s="19"/>
      <c r="F2382" s="19"/>
      <c r="G2382" s="28"/>
      <c r="H2382" s="19"/>
      <c r="I2382" s="19"/>
      <c r="J2382" s="12" t="s">
        <v>120</v>
      </c>
      <c r="K2382" s="14" t="n">
        <v>20847</v>
      </c>
      <c r="L2382" s="14" t="n">
        <v>6115</v>
      </c>
      <c r="M2382" s="14" t="n">
        <v>279</v>
      </c>
      <c r="N2382" s="11" t="n">
        <v>0.006</v>
      </c>
      <c r="O2382" s="11" t="n">
        <v>0.14</v>
      </c>
      <c r="P2382" s="11" t="n">
        <v>39.102</v>
      </c>
      <c r="Q2382" s="25"/>
    </row>
    <row r="2383" ht="22.5" customHeight="1">
      <c r="A2383" s="33"/>
      <c r="B2383" s="33"/>
      <c r="C2383" s="12"/>
      <c r="D2383" s="19"/>
      <c r="E2383" s="19"/>
      <c r="F2383" s="19"/>
      <c r="G2383" s="28"/>
      <c r="H2383" s="19"/>
      <c r="I2383" s="19"/>
      <c r="J2383" s="12" t="s">
        <v>121</v>
      </c>
      <c r="K2383" s="14" t="n">
        <v>75577</v>
      </c>
      <c r="L2383" s="14" t="n">
        <v>24434</v>
      </c>
      <c r="M2383" s="14" t="n">
        <v>1083</v>
      </c>
      <c r="N2383" s="11" t="n">
        <v>0.006</v>
      </c>
      <c r="O2383" s="11" t="n">
        <v>0.141</v>
      </c>
      <c r="P2383" s="11" t="n">
        <v>152.67</v>
      </c>
      <c r="Q2383" s="25"/>
    </row>
    <row r="2384" ht="22.5" customHeight="1">
      <c r="A2384" s="33"/>
      <c r="B2384" s="33"/>
      <c r="C2384" s="12" t="n">
        <v>8531973</v>
      </c>
      <c r="D2384" s="12" t="s">
        <v>16</v>
      </c>
      <c r="E2384" s="12" t="s">
        <v>18</v>
      </c>
      <c r="F2384" s="12" t="s">
        <v>26</v>
      </c>
      <c r="G2384" s="23" t="n">
        <v>0.45</v>
      </c>
      <c r="H2384" s="12" t="n">
        <v>150</v>
      </c>
      <c r="I2384" s="20" t="n">
        <f>G2384*H2384*7</f>
        <v>472.5</v>
      </c>
      <c r="J2384" s="12" t="s">
        <v>119</v>
      </c>
      <c r="K2384" s="14" t="n">
        <v>0</v>
      </c>
      <c r="L2384" s="14" t="n">
        <v>0</v>
      </c>
      <c r="M2384" s="14" t="n">
        <v>0</v>
      </c>
      <c r="N2384" s="11" t="n">
        <v>0</v>
      </c>
      <c r="O2384" s="11" t="n">
        <v>0</v>
      </c>
      <c r="P2384" s="11" t="n">
        <v>0</v>
      </c>
      <c r="Q2384" s="22" t="n">
        <f>M2386/H2384</f>
        <v>0.02</v>
      </c>
    </row>
    <row r="2385" ht="22.5" customHeight="1">
      <c r="A2385" s="33"/>
      <c r="B2385" s="33"/>
      <c r="C2385" s="12"/>
      <c r="D2385" s="19"/>
      <c r="E2385" s="19"/>
      <c r="F2385" s="19"/>
      <c r="G2385" s="28"/>
      <c r="H2385" s="19"/>
      <c r="I2385" s="19"/>
      <c r="J2385" s="12" t="s">
        <v>120</v>
      </c>
      <c r="K2385" s="14" t="n">
        <v>9473</v>
      </c>
      <c r="L2385" s="14" t="n">
        <v>21</v>
      </c>
      <c r="M2385" s="14" t="n">
        <v>0</v>
      </c>
      <c r="N2385" s="11" t="n">
        <v>0</v>
      </c>
      <c r="O2385" s="11" t="n">
        <v>0</v>
      </c>
      <c r="P2385" s="11" t="n">
        <v>0</v>
      </c>
      <c r="Q2385" s="25"/>
    </row>
    <row r="2386" ht="22.5" customHeight="1">
      <c r="A2386" s="33"/>
      <c r="B2386" s="33"/>
      <c r="C2386" s="12"/>
      <c r="D2386" s="19"/>
      <c r="E2386" s="19"/>
      <c r="F2386" s="19"/>
      <c r="G2386" s="28"/>
      <c r="H2386" s="19"/>
      <c r="I2386" s="19"/>
      <c r="J2386" s="12" t="s">
        <v>121</v>
      </c>
      <c r="K2386" s="14" t="n">
        <v>21551</v>
      </c>
      <c r="L2386" s="14" t="n">
        <v>80</v>
      </c>
      <c r="M2386" s="14" t="n">
        <v>3</v>
      </c>
      <c r="N2386" s="11" t="n">
        <v>0.01</v>
      </c>
      <c r="O2386" s="11" t="n">
        <v>0.24</v>
      </c>
      <c r="P2386" s="11" t="n">
        <v>0.73</v>
      </c>
      <c r="Q2386" s="25"/>
    </row>
    <row r="2387" ht="22.5" customHeight="1">
      <c r="A2387" s="33"/>
      <c r="B2387" s="33"/>
      <c r="C2387" s="12" t="n">
        <v>8156506</v>
      </c>
      <c r="D2387" s="12" t="s">
        <v>27</v>
      </c>
      <c r="E2387" s="12" t="s">
        <v>14</v>
      </c>
      <c r="F2387" s="12" t="s">
        <v>15</v>
      </c>
      <c r="G2387" s="23" t="n">
        <v>0.1</v>
      </c>
      <c r="H2387" s="12" t="n">
        <v>1000</v>
      </c>
      <c r="I2387" s="20" t="n">
        <f>G2387*H2387*7</f>
        <v>700</v>
      </c>
      <c r="J2387" s="12" t="s">
        <v>119</v>
      </c>
      <c r="K2387" s="14" t="n">
        <v>231</v>
      </c>
      <c r="L2387" s="14" t="n">
        <v>12</v>
      </c>
      <c r="M2387" s="14" t="n">
        <v>0</v>
      </c>
      <c r="N2387" s="11" t="n">
        <v>0</v>
      </c>
      <c r="O2387" s="11" t="n">
        <v>0</v>
      </c>
      <c r="P2387" s="11" t="n">
        <v>0</v>
      </c>
      <c r="Q2387" s="22" t="n">
        <f>M2389/H2387</f>
        <v>0.854</v>
      </c>
    </row>
    <row r="2388" ht="22.5" customHeight="1">
      <c r="A2388" s="33"/>
      <c r="B2388" s="33"/>
      <c r="C2388" s="12"/>
      <c r="D2388" s="19"/>
      <c r="E2388" s="19"/>
      <c r="F2388" s="19"/>
      <c r="G2388" s="28"/>
      <c r="H2388" s="19"/>
      <c r="I2388" s="19"/>
      <c r="J2388" s="12" t="s">
        <v>120</v>
      </c>
      <c r="K2388" s="14" t="n">
        <v>26971</v>
      </c>
      <c r="L2388" s="14" t="n">
        <v>10197</v>
      </c>
      <c r="M2388" s="14" t="n">
        <v>346</v>
      </c>
      <c r="N2388" s="11" t="n">
        <v>0.003</v>
      </c>
      <c r="O2388" s="11" t="n">
        <v>0.1</v>
      </c>
      <c r="P2388" s="11" t="n">
        <v>34.6</v>
      </c>
      <c r="Q2388" s="25"/>
    </row>
    <row r="2389" ht="22.5" customHeight="1">
      <c r="A2389" s="33"/>
      <c r="B2389" s="33"/>
      <c r="C2389" s="12"/>
      <c r="D2389" s="19"/>
      <c r="E2389" s="19"/>
      <c r="F2389" s="19"/>
      <c r="G2389" s="28"/>
      <c r="H2389" s="19"/>
      <c r="I2389" s="19"/>
      <c r="J2389" s="12" t="s">
        <v>121</v>
      </c>
      <c r="K2389" s="14" t="n">
        <v>66278</v>
      </c>
      <c r="L2389" s="14" t="n">
        <v>26630</v>
      </c>
      <c r="M2389" s="14" t="n">
        <v>854</v>
      </c>
      <c r="N2389" s="11" t="n">
        <v>0.003</v>
      </c>
      <c r="O2389" s="11" t="n">
        <v>0.1</v>
      </c>
      <c r="P2389" s="11" t="n">
        <v>85.4</v>
      </c>
      <c r="Q2389" s="25"/>
    </row>
    <row r="2390" ht="22.5" customHeight="1">
      <c r="A2390" s="33"/>
      <c r="B2390" s="33"/>
      <c r="C2390" s="12" t="n">
        <v>8819666</v>
      </c>
      <c r="D2390" s="12" t="s">
        <v>27</v>
      </c>
      <c r="E2390" s="12" t="s">
        <v>14</v>
      </c>
      <c r="F2390" s="12" t="s">
        <v>12</v>
      </c>
      <c r="G2390" s="23" t="n">
        <v>0.08</v>
      </c>
      <c r="H2390" s="12" t="n">
        <v>200</v>
      </c>
      <c r="I2390" s="20" t="n">
        <f>G2390*H2390*7</f>
        <v>112</v>
      </c>
      <c r="J2390" s="12" t="s">
        <v>119</v>
      </c>
      <c r="K2390" s="14" t="n">
        <v>1553</v>
      </c>
      <c r="L2390" s="14" t="n">
        <v>276</v>
      </c>
      <c r="M2390" s="14" t="n">
        <v>4</v>
      </c>
      <c r="N2390" s="11" t="n">
        <v>0.006</v>
      </c>
      <c r="O2390" s="11" t="n">
        <v>0.433</v>
      </c>
      <c r="P2390" s="11" t="n">
        <v>1.7322</v>
      </c>
      <c r="Q2390" s="22" t="n">
        <f>M2392/H2390</f>
        <v>0.99</v>
      </c>
    </row>
    <row r="2391" ht="22.5" customHeight="1">
      <c r="A2391" s="33"/>
      <c r="B2391" s="33"/>
      <c r="C2391" s="12"/>
      <c r="D2391" s="19"/>
      <c r="E2391" s="19"/>
      <c r="F2391" s="19"/>
      <c r="G2391" s="28"/>
      <c r="H2391" s="19"/>
      <c r="I2391" s="19"/>
      <c r="J2391" s="12" t="s">
        <v>120</v>
      </c>
      <c r="K2391" s="14" t="n">
        <v>5530</v>
      </c>
      <c r="L2391" s="14" t="n">
        <v>953</v>
      </c>
      <c r="M2391" s="14" t="n">
        <v>74</v>
      </c>
      <c r="N2391" s="11" t="n">
        <v>0.009</v>
      </c>
      <c r="O2391" s="11" t="n">
        <v>0.113</v>
      </c>
      <c r="P2391" s="11" t="n">
        <v>8.3683</v>
      </c>
      <c r="Q2391" s="25"/>
    </row>
    <row r="2392" ht="22.5" customHeight="1">
      <c r="A2392" s="33"/>
      <c r="B2392" s="33"/>
      <c r="C2392" s="12"/>
      <c r="D2392" s="19"/>
      <c r="E2392" s="19"/>
      <c r="F2392" s="19"/>
      <c r="G2392" s="28"/>
      <c r="H2392" s="19"/>
      <c r="I2392" s="19"/>
      <c r="J2392" s="12" t="s">
        <v>121</v>
      </c>
      <c r="K2392" s="14" t="n">
        <v>11894</v>
      </c>
      <c r="L2392" s="14" t="n">
        <v>2189</v>
      </c>
      <c r="M2392" s="14" t="n">
        <v>198</v>
      </c>
      <c r="N2392" s="11" t="n">
        <v>0.009</v>
      </c>
      <c r="O2392" s="11" t="n">
        <v>0.1</v>
      </c>
      <c r="P2392" s="11" t="n">
        <v>19.8943</v>
      </c>
      <c r="Q2392" s="25"/>
    </row>
    <row r="2393" ht="22.5" customHeight="1">
      <c r="A2393" s="33"/>
      <c r="B2393" s="33"/>
      <c r="C2393" s="12" t="n">
        <v>91410799</v>
      </c>
      <c r="D2393" s="12" t="s">
        <v>28</v>
      </c>
      <c r="E2393" s="12" t="s">
        <v>29</v>
      </c>
      <c r="F2393" s="12" t="s">
        <v>15</v>
      </c>
      <c r="G2393" s="23" t="n">
        <v>0.02</v>
      </c>
      <c r="H2393" s="12" t="n">
        <v>500</v>
      </c>
      <c r="I2393" s="20" t="n">
        <f>G2393*H2393*7</f>
        <v>70</v>
      </c>
      <c r="J2393" s="12" t="s">
        <v>119</v>
      </c>
      <c r="K2393" s="14" t="n">
        <v>321</v>
      </c>
      <c r="L2393" s="14" t="n">
        <v>0</v>
      </c>
      <c r="M2393" s="14" t="n">
        <v>0</v>
      </c>
      <c r="N2393" s="11" t="n">
        <v>0</v>
      </c>
      <c r="O2393" s="11" t="n">
        <v>0</v>
      </c>
      <c r="P2393" s="11" t="n">
        <v>0</v>
      </c>
      <c r="Q2393" s="22" t="n">
        <f>M2395/H2393</f>
        <v>1</v>
      </c>
    </row>
    <row r="2394" ht="22.5" customHeight="1">
      <c r="A2394" s="33"/>
      <c r="B2394" s="33"/>
      <c r="C2394" s="12"/>
      <c r="D2394" s="19"/>
      <c r="E2394" s="19"/>
      <c r="F2394" s="19"/>
      <c r="G2394" s="28"/>
      <c r="H2394" s="19"/>
      <c r="I2394" s="19"/>
      <c r="J2394" s="12" t="s">
        <v>120</v>
      </c>
      <c r="K2394" s="14" t="n">
        <v>129554</v>
      </c>
      <c r="L2394" s="14" t="n">
        <v>29779</v>
      </c>
      <c r="M2394" s="14" t="n">
        <v>500</v>
      </c>
      <c r="N2394" s="11" t="n">
        <v>0</v>
      </c>
      <c r="O2394" s="11" t="n">
        <v>0.02</v>
      </c>
      <c r="P2394" s="11" t="n">
        <v>10</v>
      </c>
      <c r="Q2394" s="25"/>
    </row>
    <row r="2395" ht="22.5" customHeight="1">
      <c r="A2395" s="33"/>
      <c r="B2395" s="33"/>
      <c r="C2395" s="12"/>
      <c r="D2395" s="19"/>
      <c r="E2395" s="19"/>
      <c r="F2395" s="19"/>
      <c r="G2395" s="28"/>
      <c r="H2395" s="19"/>
      <c r="I2395" s="19"/>
      <c r="J2395" s="12" t="s">
        <v>121</v>
      </c>
      <c r="K2395" s="14" t="n">
        <v>215538</v>
      </c>
      <c r="L2395" s="14" t="n">
        <v>45522</v>
      </c>
      <c r="M2395" s="14" t="n">
        <v>500</v>
      </c>
      <c r="N2395" s="11" t="n">
        <v>0</v>
      </c>
      <c r="O2395" s="11" t="n">
        <v>0.02</v>
      </c>
      <c r="P2395" s="11" t="n">
        <v>10</v>
      </c>
      <c r="Q2395" s="25"/>
    </row>
    <row r="2396" ht="22.5" customHeight="1">
      <c r="A2396" s="33"/>
      <c r="B2396" s="33"/>
      <c r="C2396" s="12" t="n">
        <v>7872826</v>
      </c>
      <c r="D2396" s="12" t="s">
        <v>30</v>
      </c>
      <c r="E2396" s="12" t="s">
        <v>14</v>
      </c>
      <c r="F2396" s="12" t="s">
        <v>15</v>
      </c>
      <c r="G2396" s="23" t="n">
        <v>0.48</v>
      </c>
      <c r="H2396" s="12" t="n">
        <v>400</v>
      </c>
      <c r="I2396" s="20" t="n">
        <f>G2396*H2396*7</f>
        <v>1344</v>
      </c>
      <c r="J2396" s="12" t="s">
        <v>119</v>
      </c>
      <c r="K2396" s="14" t="n">
        <v>3</v>
      </c>
      <c r="L2396" s="14" t="n">
        <v>0</v>
      </c>
      <c r="M2396" s="14" t="n">
        <v>0</v>
      </c>
      <c r="N2396" s="11" t="n">
        <v>0</v>
      </c>
      <c r="O2396" s="11" t="n">
        <v>0</v>
      </c>
      <c r="P2396" s="11" t="n">
        <v>0</v>
      </c>
      <c r="Q2396" s="22" t="n">
        <f>M2398/H2396</f>
        <v>0.3275</v>
      </c>
    </row>
    <row r="2397" ht="22.5" customHeight="1">
      <c r="A2397" s="33"/>
      <c r="B2397" s="33"/>
      <c r="C2397" s="12"/>
      <c r="D2397" s="19"/>
      <c r="E2397" s="19"/>
      <c r="F2397" s="19"/>
      <c r="G2397" s="28"/>
      <c r="H2397" s="19"/>
      <c r="I2397" s="19"/>
      <c r="J2397" s="12" t="s">
        <v>120</v>
      </c>
      <c r="K2397" s="14" t="n">
        <v>9447</v>
      </c>
      <c r="L2397" s="14" t="n">
        <v>2571</v>
      </c>
      <c r="M2397" s="14" t="n">
        <v>29</v>
      </c>
      <c r="N2397" s="11" t="n">
        <v>0.006</v>
      </c>
      <c r="O2397" s="11" t="n">
        <v>0.497</v>
      </c>
      <c r="P2397" s="11" t="n">
        <v>14.424</v>
      </c>
      <c r="Q2397" s="25"/>
    </row>
    <row r="2398" ht="22.5" customHeight="1">
      <c r="A2398" s="33"/>
      <c r="B2398" s="33"/>
      <c r="C2398" s="12"/>
      <c r="D2398" s="19"/>
      <c r="E2398" s="19"/>
      <c r="F2398" s="19"/>
      <c r="G2398" s="28"/>
      <c r="H2398" s="19"/>
      <c r="I2398" s="19"/>
      <c r="J2398" s="12" t="s">
        <v>121</v>
      </c>
      <c r="K2398" s="14" t="n">
        <v>35523</v>
      </c>
      <c r="L2398" s="14" t="n">
        <v>8763</v>
      </c>
      <c r="M2398" s="14" t="n">
        <v>131</v>
      </c>
      <c r="N2398" s="11" t="n">
        <v>0.007</v>
      </c>
      <c r="O2398" s="11" t="n">
        <v>0.49</v>
      </c>
      <c r="P2398" s="11" t="n">
        <v>64.248</v>
      </c>
      <c r="Q2398" s="25"/>
    </row>
    <row r="2399" ht="22.5" customHeight="1">
      <c r="A2399" s="33"/>
      <c r="B2399" s="33"/>
      <c r="C2399" s="12" t="n">
        <v>9311355</v>
      </c>
      <c r="D2399" s="12" t="s">
        <v>31</v>
      </c>
      <c r="E2399" s="12" t="s">
        <v>14</v>
      </c>
      <c r="F2399" s="12" t="s">
        <v>15</v>
      </c>
      <c r="G2399" s="23" t="n">
        <v>0.15</v>
      </c>
      <c r="H2399" s="12" t="n">
        <v>20</v>
      </c>
      <c r="I2399" s="20" t="n">
        <f>G2399*H2399*7</f>
        <v>21</v>
      </c>
      <c r="J2399" s="12" t="s">
        <v>119</v>
      </c>
      <c r="K2399" s="14" t="n">
        <v>0</v>
      </c>
      <c r="L2399" s="14" t="n">
        <v>0</v>
      </c>
      <c r="M2399" s="14" t="n">
        <v>0</v>
      </c>
      <c r="N2399" s="11" t="n">
        <v>0</v>
      </c>
      <c r="O2399" s="11" t="n">
        <v>0</v>
      </c>
      <c r="P2399" s="11" t="n">
        <v>0</v>
      </c>
      <c r="Q2399" s="22" t="n">
        <f>M2401/H2399</f>
        <v>1</v>
      </c>
    </row>
    <row r="2400" ht="22.5" customHeight="1">
      <c r="A2400" s="33"/>
      <c r="B2400" s="33"/>
      <c r="C2400" s="12"/>
      <c r="D2400" s="19"/>
      <c r="E2400" s="19"/>
      <c r="F2400" s="19"/>
      <c r="G2400" s="28"/>
      <c r="H2400" s="19"/>
      <c r="I2400" s="19"/>
      <c r="J2400" s="12" t="s">
        <v>120</v>
      </c>
      <c r="K2400" s="35" t="n">
        <v>4562</v>
      </c>
      <c r="L2400" s="14" t="n">
        <v>1714</v>
      </c>
      <c r="M2400" s="14" t="n">
        <v>20</v>
      </c>
      <c r="N2400" s="11" t="n">
        <v>0.002</v>
      </c>
      <c r="O2400" s="11" t="n">
        <v>0.15</v>
      </c>
      <c r="P2400" s="11" t="n">
        <v>3</v>
      </c>
      <c r="Q2400" s="25"/>
    </row>
    <row r="2401" ht="22.5" customHeight="1">
      <c r="A2401" s="33"/>
      <c r="B2401" s="33"/>
      <c r="C2401" s="12"/>
      <c r="D2401" s="19"/>
      <c r="E2401" s="19"/>
      <c r="F2401" s="19"/>
      <c r="G2401" s="28"/>
      <c r="H2401" s="19"/>
      <c r="I2401" s="19"/>
      <c r="J2401" s="12" t="s">
        <v>121</v>
      </c>
      <c r="K2401" s="14" t="n">
        <v>7903</v>
      </c>
      <c r="L2401" s="14" t="n">
        <v>2431</v>
      </c>
      <c r="M2401" s="14" t="n">
        <v>20</v>
      </c>
      <c r="N2401" s="11" t="n">
        <v>0.002</v>
      </c>
      <c r="O2401" s="11" t="n">
        <v>0.15</v>
      </c>
      <c r="P2401" s="11" t="n">
        <v>3</v>
      </c>
      <c r="Q2401" s="25"/>
    </row>
    <row r="2402" ht="22.5" customHeight="1">
      <c r="A2402" s="33"/>
      <c r="B2402" s="33"/>
      <c r="C2402" s="12" t="n">
        <v>10210818</v>
      </c>
      <c r="D2402" s="12" t="s">
        <v>27</v>
      </c>
      <c r="E2402" s="12" t="s">
        <v>14</v>
      </c>
      <c r="F2402" s="12" t="s">
        <v>26</v>
      </c>
      <c r="G2402" s="23" t="n">
        <v>0.2</v>
      </c>
      <c r="H2402" s="12" t="n">
        <v>100</v>
      </c>
      <c r="I2402" s="20" t="n">
        <f>G2402*H2402*7</f>
        <v>140</v>
      </c>
      <c r="J2402" s="12" t="s">
        <v>119</v>
      </c>
      <c r="K2402" s="14" t="n">
        <v>0</v>
      </c>
      <c r="L2402" s="14" t="n">
        <v>0</v>
      </c>
      <c r="M2402" s="14" t="n">
        <v>0</v>
      </c>
      <c r="N2402" s="11" t="n">
        <v>0</v>
      </c>
      <c r="O2402" s="11" t="n">
        <v>0</v>
      </c>
      <c r="P2402" s="11" t="n">
        <v>0</v>
      </c>
      <c r="Q2402" s="22" t="n">
        <f>M2404/H2402</f>
        <v>0.56</v>
      </c>
    </row>
    <row r="2403" ht="22.5" customHeight="1">
      <c r="A2403" s="33"/>
      <c r="B2403" s="33"/>
      <c r="C2403" s="12"/>
      <c r="D2403" s="19"/>
      <c r="E2403" s="19"/>
      <c r="F2403" s="19"/>
      <c r="G2403" s="28"/>
      <c r="H2403" s="19"/>
      <c r="I2403" s="19"/>
      <c r="J2403" s="12" t="s">
        <v>120</v>
      </c>
      <c r="K2403" s="14" t="n">
        <v>14940</v>
      </c>
      <c r="L2403" s="14" t="n">
        <v>140</v>
      </c>
      <c r="M2403" s="14" t="n">
        <v>15</v>
      </c>
      <c r="N2403" s="11" t="n">
        <v>0</v>
      </c>
      <c r="O2403" s="11" t="n">
        <v>0.28</v>
      </c>
      <c r="P2403" s="11" t="n">
        <v>4.25</v>
      </c>
      <c r="Q2403" s="25"/>
    </row>
    <row r="2404" ht="22.5" customHeight="1">
      <c r="A2404" s="33"/>
      <c r="B2404" s="33"/>
      <c r="C2404" s="12"/>
      <c r="D2404" s="19"/>
      <c r="E2404" s="19"/>
      <c r="F2404" s="19"/>
      <c r="G2404" s="28"/>
      <c r="H2404" s="19"/>
      <c r="I2404" s="19"/>
      <c r="J2404" s="12" t="s">
        <v>121</v>
      </c>
      <c r="K2404" s="14" t="n">
        <v>53780</v>
      </c>
      <c r="L2404" s="14" t="n">
        <v>431</v>
      </c>
      <c r="M2404" s="14" t="n">
        <v>56</v>
      </c>
      <c r="N2404" s="11" t="n">
        <v>0.02</v>
      </c>
      <c r="O2404" s="11" t="n">
        <v>0.16</v>
      </c>
      <c r="P2404" s="11" t="n">
        <v>8.83</v>
      </c>
      <c r="Q2404" s="25"/>
    </row>
    <row r="2405" ht="22.5" customHeight="1">
      <c r="A2405" s="33"/>
      <c r="B2405" s="33"/>
      <c r="C2405" s="12" t="n">
        <v>10501490</v>
      </c>
      <c r="D2405" s="12" t="s">
        <v>13</v>
      </c>
      <c r="E2405" s="12" t="s">
        <v>14</v>
      </c>
      <c r="F2405" s="12" t="s">
        <v>15</v>
      </c>
      <c r="G2405" s="23" t="n">
        <v>0.15</v>
      </c>
      <c r="H2405" s="12" t="n">
        <v>100</v>
      </c>
      <c r="I2405" s="20" t="n">
        <f>G2405*H2405*7</f>
        <v>105</v>
      </c>
      <c r="J2405" s="12" t="s">
        <v>119</v>
      </c>
      <c r="K2405" s="14" t="n">
        <v>0</v>
      </c>
      <c r="L2405" s="14" t="n">
        <v>0</v>
      </c>
      <c r="M2405" s="14" t="n">
        <v>0</v>
      </c>
      <c r="N2405" s="11" t="n">
        <v>0</v>
      </c>
      <c r="O2405" s="11" t="n">
        <v>0</v>
      </c>
      <c r="P2405" s="11" t="n">
        <v>0</v>
      </c>
      <c r="Q2405" s="22" t="n">
        <f>M2407/H2405</f>
        <v>0.12</v>
      </c>
    </row>
    <row r="2406" ht="22.5" customHeight="1">
      <c r="A2406" s="33"/>
      <c r="B2406" s="33"/>
      <c r="C2406" s="12"/>
      <c r="D2406" s="19"/>
      <c r="E2406" s="19"/>
      <c r="F2406" s="19"/>
      <c r="G2406" s="28"/>
      <c r="H2406" s="19"/>
      <c r="I2406" s="19"/>
      <c r="J2406" s="12" t="s">
        <v>120</v>
      </c>
      <c r="K2406" s="14" t="n">
        <v>32</v>
      </c>
      <c r="L2406" s="14" t="n">
        <v>0</v>
      </c>
      <c r="M2406" s="14" t="n">
        <v>0</v>
      </c>
      <c r="N2406" s="11" t="n">
        <v>0</v>
      </c>
      <c r="O2406" s="11" t="n">
        <v>0</v>
      </c>
      <c r="P2406" s="11" t="n">
        <v>0</v>
      </c>
      <c r="Q2406" s="25"/>
    </row>
    <row r="2407" ht="22.5" customHeight="1">
      <c r="A2407" s="33"/>
      <c r="B2407" s="33"/>
      <c r="C2407" s="12"/>
      <c r="D2407" s="19"/>
      <c r="E2407" s="19"/>
      <c r="F2407" s="19"/>
      <c r="G2407" s="28"/>
      <c r="H2407" s="19"/>
      <c r="I2407" s="19"/>
      <c r="J2407" s="12" t="s">
        <v>121</v>
      </c>
      <c r="K2407" s="14" t="n">
        <v>1313</v>
      </c>
      <c r="L2407" s="14" t="n">
        <v>630</v>
      </c>
      <c r="M2407" s="14" t="n">
        <v>12</v>
      </c>
      <c r="N2407" s="11" t="n">
        <v>0.002</v>
      </c>
      <c r="O2407" s="11" t="n">
        <v>0.13</v>
      </c>
      <c r="P2407" s="11" t="n">
        <v>1.56</v>
      </c>
      <c r="Q2407" s="25"/>
    </row>
    <row r="2408" ht="22.5" customHeight="1">
      <c r="A2408" s="33"/>
      <c r="B2408" s="33"/>
      <c r="C2408" s="52" t="n">
        <v>10912510</v>
      </c>
      <c r="D2408" s="12" t="s">
        <v>10</v>
      </c>
      <c r="E2408" s="12" t="s">
        <v>11</v>
      </c>
      <c r="F2408" s="12" t="s">
        <v>32</v>
      </c>
      <c r="G2408" s="23" t="n">
        <v>0.17</v>
      </c>
      <c r="H2408" s="12" t="n">
        <v>1500</v>
      </c>
      <c r="I2408" s="20" t="n">
        <f>G2408*H2408*7</f>
        <v>1785</v>
      </c>
      <c r="J2408" s="12" t="s">
        <v>119</v>
      </c>
      <c r="K2408" s="14" t="n">
        <v>10389</v>
      </c>
      <c r="L2408" s="14" t="n">
        <v>2341</v>
      </c>
      <c r="M2408" s="14" t="n">
        <v>94</v>
      </c>
      <c r="N2408" s="11" t="n">
        <v>0.01</v>
      </c>
      <c r="O2408" s="11" t="n">
        <v>0.22</v>
      </c>
      <c r="P2408" s="11" t="n">
        <v>20.45</v>
      </c>
      <c r="Q2408" s="22" t="n">
        <f>M2410/H2408</f>
        <v>0.340666666666667</v>
      </c>
    </row>
    <row r="2409" ht="22.5" customHeight="1">
      <c r="A2409" s="33"/>
      <c r="B2409" s="33"/>
      <c r="C2409" s="12"/>
      <c r="D2409" s="19"/>
      <c r="E2409" s="19"/>
      <c r="F2409" s="19"/>
      <c r="G2409" s="28"/>
      <c r="H2409" s="19"/>
      <c r="I2409" s="19"/>
      <c r="J2409" s="12" t="s">
        <v>120</v>
      </c>
      <c r="K2409" s="16" t="n">
        <v>20896</v>
      </c>
      <c r="L2409" s="14" t="n">
        <v>4418</v>
      </c>
      <c r="M2409" s="14" t="n">
        <v>187</v>
      </c>
      <c r="N2409" s="11" t="n">
        <v>0.01</v>
      </c>
      <c r="O2409" s="11" t="n">
        <v>0.19</v>
      </c>
      <c r="P2409" s="11" t="n">
        <v>35.27</v>
      </c>
      <c r="Q2409" s="25"/>
    </row>
    <row r="2410" ht="22.5" customHeight="1">
      <c r="A2410" s="33"/>
      <c r="B2410" s="33"/>
      <c r="C2410" s="12"/>
      <c r="D2410" s="19"/>
      <c r="E2410" s="19"/>
      <c r="F2410" s="19"/>
      <c r="G2410" s="28"/>
      <c r="H2410" s="19"/>
      <c r="I2410" s="19"/>
      <c r="J2410" s="12" t="s">
        <v>121</v>
      </c>
      <c r="K2410" s="14" t="n">
        <v>89466</v>
      </c>
      <c r="L2410" s="14" t="n">
        <v>16741</v>
      </c>
      <c r="M2410" s="14" t="n">
        <v>511</v>
      </c>
      <c r="N2410" s="11" t="n">
        <v>0.01</v>
      </c>
      <c r="O2410" s="11" t="n">
        <v>0.23</v>
      </c>
      <c r="P2410" s="11" t="n">
        <v>117.04</v>
      </c>
      <c r="Q2410" s="25"/>
    </row>
    <row r="2411" ht="22.5" customHeight="1">
      <c r="A2411" s="33"/>
      <c r="B2411" s="33"/>
      <c r="C2411" s="52" t="n">
        <v>11080098</v>
      </c>
      <c r="D2411" s="12" t="s">
        <v>22</v>
      </c>
      <c r="E2411" s="12" t="s">
        <v>24</v>
      </c>
      <c r="F2411" s="12" t="s">
        <v>15</v>
      </c>
      <c r="G2411" s="23" t="n">
        <v>0.6</v>
      </c>
      <c r="H2411" s="12" t="n">
        <v>100</v>
      </c>
      <c r="I2411" s="20" t="n">
        <f>G2411*H2411*7</f>
        <v>420</v>
      </c>
      <c r="J2411" s="12" t="s">
        <v>119</v>
      </c>
      <c r="K2411" s="14" t="n">
        <v>0</v>
      </c>
      <c r="L2411" s="14" t="n">
        <v>0</v>
      </c>
      <c r="M2411" s="14" t="n">
        <v>0</v>
      </c>
      <c r="N2411" s="11" t="n">
        <v>0</v>
      </c>
      <c r="O2411" s="11" t="n">
        <v>0</v>
      </c>
      <c r="P2411" s="11" t="n">
        <v>0</v>
      </c>
      <c r="Q2411" s="22" t="n">
        <f>M2413/H2411</f>
        <v>0</v>
      </c>
    </row>
    <row r="2412" ht="22.5" customHeight="1">
      <c r="A2412" s="33"/>
      <c r="B2412" s="33"/>
      <c r="C2412" s="12"/>
      <c r="D2412" s="19"/>
      <c r="E2412" s="19"/>
      <c r="F2412" s="19"/>
      <c r="G2412" s="28"/>
      <c r="H2412" s="19"/>
      <c r="I2412" s="19"/>
      <c r="J2412" s="12" t="s">
        <v>120</v>
      </c>
      <c r="K2412" s="16" t="n">
        <v>21</v>
      </c>
      <c r="L2412" s="14" t="n">
        <v>0</v>
      </c>
      <c r="M2412" s="14" t="n">
        <v>0</v>
      </c>
      <c r="N2412" s="11" t="n">
        <v>0</v>
      </c>
      <c r="O2412" s="11" t="n">
        <v>0</v>
      </c>
      <c r="P2412" s="11" t="n">
        <v>0</v>
      </c>
      <c r="Q2412" s="25"/>
    </row>
    <row r="2413" ht="22.5" customHeight="1">
      <c r="A2413" s="33"/>
      <c r="B2413" s="33"/>
      <c r="C2413" s="12"/>
      <c r="D2413" s="19"/>
      <c r="E2413" s="19"/>
      <c r="F2413" s="19"/>
      <c r="G2413" s="28"/>
      <c r="H2413" s="19"/>
      <c r="I2413" s="19"/>
      <c r="J2413" s="12" t="s">
        <v>121</v>
      </c>
      <c r="K2413" s="14" t="n">
        <v>820</v>
      </c>
      <c r="L2413" s="14" t="n">
        <v>433</v>
      </c>
      <c r="M2413" s="14" t="n">
        <v>0</v>
      </c>
      <c r="N2413" s="11" t="n">
        <v>0</v>
      </c>
      <c r="O2413" s="11" t="n">
        <v>0</v>
      </c>
      <c r="P2413" s="11" t="n">
        <v>0</v>
      </c>
      <c r="Q2413" s="25"/>
    </row>
    <row r="2414" ht="22.5" customHeight="1">
      <c r="A2414" s="33"/>
      <c r="B2414" s="33"/>
      <c r="C2414" s="52" t="n">
        <v>91540124</v>
      </c>
      <c r="D2414" s="12" t="s">
        <v>33</v>
      </c>
      <c r="E2414" s="12" t="s">
        <v>34</v>
      </c>
      <c r="F2414" s="12" t="s">
        <v>12</v>
      </c>
      <c r="G2414" s="23" t="n">
        <v>0.5</v>
      </c>
      <c r="H2414" s="12" t="n">
        <v>50</v>
      </c>
      <c r="I2414" s="20" t="n">
        <f>G2414*H2414*7</f>
        <v>175</v>
      </c>
      <c r="J2414" s="12" t="s">
        <v>119</v>
      </c>
      <c r="K2414" s="14" t="n">
        <v>0</v>
      </c>
      <c r="L2414" s="14" t="n">
        <v>0</v>
      </c>
      <c r="M2414" s="14" t="n">
        <v>0</v>
      </c>
      <c r="N2414" s="11" t="n">
        <v>0</v>
      </c>
      <c r="O2414" s="11" t="n">
        <v>0</v>
      </c>
      <c r="P2414" s="11" t="n">
        <v>0</v>
      </c>
      <c r="Q2414" s="22" t="n">
        <f>M2416/H2414</f>
        <v>0.36</v>
      </c>
    </row>
    <row r="2415" ht="22.5" customHeight="1">
      <c r="A2415" s="33"/>
      <c r="B2415" s="33"/>
      <c r="C2415" s="12"/>
      <c r="D2415" s="19"/>
      <c r="E2415" s="19"/>
      <c r="F2415" s="19"/>
      <c r="G2415" s="28"/>
      <c r="H2415" s="19"/>
      <c r="I2415" s="19"/>
      <c r="J2415" s="12" t="s">
        <v>120</v>
      </c>
      <c r="K2415" s="14" t="n">
        <v>1225</v>
      </c>
      <c r="L2415" s="14" t="n">
        <v>343</v>
      </c>
      <c r="M2415" s="14" t="n">
        <v>17</v>
      </c>
      <c r="N2415" s="11" t="n">
        <v>0.038</v>
      </c>
      <c r="O2415" s="11" t="n">
        <v>0.773</v>
      </c>
      <c r="P2415" s="11" t="n">
        <v>13.1385</v>
      </c>
      <c r="Q2415" s="25"/>
    </row>
    <row r="2416" ht="22.5" customHeight="1">
      <c r="A2416" s="33"/>
      <c r="B2416" s="33"/>
      <c r="C2416" s="12"/>
      <c r="D2416" s="19"/>
      <c r="E2416" s="19"/>
      <c r="F2416" s="19"/>
      <c r="G2416" s="28"/>
      <c r="H2416" s="19"/>
      <c r="I2416" s="19"/>
      <c r="J2416" s="12" t="s">
        <v>121</v>
      </c>
      <c r="K2416" s="14" t="n">
        <v>1542</v>
      </c>
      <c r="L2416" s="14" t="n">
        <v>443</v>
      </c>
      <c r="M2416" s="14" t="n">
        <v>18</v>
      </c>
      <c r="N2416" s="11" t="n">
        <v>0.035</v>
      </c>
      <c r="O2416" s="11" t="n">
        <v>0.862</v>
      </c>
      <c r="P2416" s="11" t="n">
        <v>15.5079</v>
      </c>
      <c r="Q2416" s="25"/>
    </row>
    <row r="2417" ht="22.5" customHeight="1">
      <c r="A2417" s="33"/>
      <c r="B2417" s="33"/>
      <c r="C2417" s="52" t="n">
        <v>91548042</v>
      </c>
      <c r="D2417" s="12" t="s">
        <v>13</v>
      </c>
      <c r="E2417" s="12" t="s">
        <v>14</v>
      </c>
      <c r="F2417" s="12" t="s">
        <v>12</v>
      </c>
      <c r="G2417" s="23" t="n">
        <v>0.3</v>
      </c>
      <c r="H2417" s="12" t="n">
        <v>50</v>
      </c>
      <c r="I2417" s="20" t="n">
        <f>G2417*H2417*7</f>
        <v>105</v>
      </c>
      <c r="J2417" s="12" t="s">
        <v>119</v>
      </c>
      <c r="K2417" s="14" t="n">
        <v>0</v>
      </c>
      <c r="L2417" s="14" t="n">
        <v>0</v>
      </c>
      <c r="M2417" s="14" t="n">
        <v>0</v>
      </c>
      <c r="N2417" s="11" t="n">
        <v>0</v>
      </c>
      <c r="O2417" s="11" t="n">
        <v>0</v>
      </c>
      <c r="P2417" s="11" t="n">
        <v>0</v>
      </c>
      <c r="Q2417" s="22" t="n">
        <f>M2419/H2417</f>
        <v>0</v>
      </c>
    </row>
    <row r="2418" ht="22.5" customHeight="1">
      <c r="A2418" s="33"/>
      <c r="B2418" s="33"/>
      <c r="C2418" s="12"/>
      <c r="D2418" s="19"/>
      <c r="E2418" s="19"/>
      <c r="F2418" s="19"/>
      <c r="G2418" s="28"/>
      <c r="H2418" s="19"/>
      <c r="I2418" s="19"/>
      <c r="J2418" s="12" t="s">
        <v>120</v>
      </c>
      <c r="K2418" s="14" t="n">
        <v>2042</v>
      </c>
      <c r="L2418" s="14" t="n">
        <v>8</v>
      </c>
      <c r="M2418" s="14" t="n">
        <v>0</v>
      </c>
      <c r="N2418" s="11" t="n">
        <v>0.004</v>
      </c>
      <c r="O2418" s="11" t="n">
        <v>0</v>
      </c>
      <c r="P2418" s="11" t="n">
        <v>0.0298</v>
      </c>
      <c r="Q2418" s="25"/>
    </row>
    <row r="2419" ht="22.5" customHeight="1">
      <c r="A2419" s="33"/>
      <c r="B2419" s="33"/>
      <c r="C2419" s="12"/>
      <c r="D2419" s="19"/>
      <c r="E2419" s="19"/>
      <c r="F2419" s="19"/>
      <c r="G2419" s="28"/>
      <c r="H2419" s="19"/>
      <c r="I2419" s="19"/>
      <c r="J2419" s="12" t="s">
        <v>121</v>
      </c>
      <c r="K2419" s="14" t="n">
        <v>7826</v>
      </c>
      <c r="L2419" s="14" t="n">
        <v>94</v>
      </c>
      <c r="M2419" s="14" t="n">
        <v>0</v>
      </c>
      <c r="N2419" s="11" t="n">
        <v>0</v>
      </c>
      <c r="O2419" s="11" t="n">
        <v>0</v>
      </c>
      <c r="P2419" s="11" t="n">
        <v>0.147</v>
      </c>
      <c r="Q2419" s="25"/>
    </row>
    <row r="2420" ht="22.5" customHeight="1">
      <c r="A2420" s="33"/>
      <c r="B2420" s="33"/>
      <c r="C2420" s="52" t="n">
        <v>91548043</v>
      </c>
      <c r="D2420" s="12" t="s">
        <v>28</v>
      </c>
      <c r="E2420" s="12" t="s">
        <v>36</v>
      </c>
      <c r="F2420" s="12" t="s">
        <v>15</v>
      </c>
      <c r="G2420" s="23" t="n">
        <v>0.1</v>
      </c>
      <c r="H2420" s="12" t="n">
        <v>200</v>
      </c>
      <c r="I2420" s="20" t="n">
        <f>G2420*H2420*7</f>
        <v>140</v>
      </c>
      <c r="J2420" s="12" t="s">
        <v>119</v>
      </c>
      <c r="K2420" s="14" t="n">
        <v>0</v>
      </c>
      <c r="L2420" s="14" t="n">
        <v>0</v>
      </c>
      <c r="M2420" s="14" t="n">
        <v>0</v>
      </c>
      <c r="N2420" s="11" t="n">
        <v>0</v>
      </c>
      <c r="O2420" s="11" t="n">
        <v>0</v>
      </c>
      <c r="P2420" s="11" t="n">
        <v>0</v>
      </c>
      <c r="Q2420" s="22" t="n">
        <f>M2422/H2420</f>
        <v>1.055</v>
      </c>
    </row>
    <row r="2421" ht="22.5" customHeight="1">
      <c r="A2421" s="33"/>
      <c r="B2421" s="33"/>
      <c r="C2421" s="12"/>
      <c r="D2421" s="19"/>
      <c r="E2421" s="19"/>
      <c r="F2421" s="19"/>
      <c r="G2421" s="28"/>
      <c r="H2421" s="19"/>
      <c r="I2421" s="19"/>
      <c r="J2421" s="12" t="s">
        <v>120</v>
      </c>
      <c r="K2421" s="14" t="n">
        <v>3383</v>
      </c>
      <c r="L2421" s="14" t="n">
        <v>1518</v>
      </c>
      <c r="M2421" s="14" t="n">
        <v>28</v>
      </c>
      <c r="N2421" s="11" t="n">
        <v>0.002</v>
      </c>
      <c r="O2421" s="11" t="n">
        <v>0.1</v>
      </c>
      <c r="P2421" s="11" t="n">
        <v>2.8</v>
      </c>
      <c r="Q2421" s="25"/>
    </row>
    <row r="2422" ht="22.5" customHeight="1">
      <c r="A2422" s="33"/>
      <c r="B2422" s="33"/>
      <c r="C2422" s="12"/>
      <c r="D2422" s="19"/>
      <c r="E2422" s="19"/>
      <c r="F2422" s="19"/>
      <c r="G2422" s="28"/>
      <c r="H2422" s="19"/>
      <c r="I2422" s="19"/>
      <c r="J2422" s="12" t="s">
        <v>121</v>
      </c>
      <c r="K2422" s="14" t="n">
        <v>20610</v>
      </c>
      <c r="L2422" s="14" t="n">
        <v>9413</v>
      </c>
      <c r="M2422" s="14" t="n">
        <v>211</v>
      </c>
      <c r="N2422" s="11" t="n">
        <v>0.002</v>
      </c>
      <c r="O2422" s="11" t="n">
        <v>0.1</v>
      </c>
      <c r="P2422" s="11" t="n">
        <v>21.1</v>
      </c>
      <c r="Q2422" s="25"/>
    </row>
    <row r="2423" ht="22.5" customHeight="1">
      <c r="A2423" s="33"/>
      <c r="B2423" s="33"/>
      <c r="C2423" s="52" t="n">
        <v>11715627</v>
      </c>
      <c r="D2423" s="12" t="s">
        <v>31</v>
      </c>
      <c r="E2423" s="12" t="s">
        <v>14</v>
      </c>
      <c r="F2423" s="12" t="s">
        <v>15</v>
      </c>
      <c r="G2423" s="23" t="n">
        <v>0.4</v>
      </c>
      <c r="H2423" s="12" t="n">
        <v>100</v>
      </c>
      <c r="I2423" s="20" t="n">
        <f>G2423*H2423*7</f>
        <v>280</v>
      </c>
      <c r="J2423" s="12" t="s">
        <v>119</v>
      </c>
      <c r="K2423" s="14" t="n">
        <v>0</v>
      </c>
      <c r="L2423" s="14" t="n">
        <v>0</v>
      </c>
      <c r="M2423" s="14" t="n">
        <v>0</v>
      </c>
      <c r="N2423" s="11" t="n">
        <v>0</v>
      </c>
      <c r="O2423" s="11" t="n">
        <v>0</v>
      </c>
      <c r="P2423" s="11" t="n">
        <v>0</v>
      </c>
      <c r="Q2423" s="22" t="n">
        <f>M2425/H2423</f>
        <v>0.01</v>
      </c>
    </row>
    <row r="2424" ht="22.5" customHeight="1">
      <c r="A2424" s="33"/>
      <c r="B2424" s="33"/>
      <c r="C2424" s="12"/>
      <c r="D2424" s="19"/>
      <c r="E2424" s="19"/>
      <c r="F2424" s="19"/>
      <c r="G2424" s="28"/>
      <c r="H2424" s="19"/>
      <c r="I2424" s="19"/>
      <c r="J2424" s="12" t="s">
        <v>120</v>
      </c>
      <c r="K2424" s="14" t="n">
        <v>3</v>
      </c>
      <c r="L2424" s="14" t="n">
        <v>0</v>
      </c>
      <c r="M2424" s="14" t="n">
        <v>0</v>
      </c>
      <c r="N2424" s="11" t="n">
        <v>0</v>
      </c>
      <c r="O2424" s="11" t="n">
        <v>0</v>
      </c>
      <c r="P2424" s="11" t="n">
        <v>0</v>
      </c>
      <c r="Q2424" s="25"/>
    </row>
    <row r="2425" ht="22.5" customHeight="1">
      <c r="A2425" s="33"/>
      <c r="B2425" s="33"/>
      <c r="C2425" s="12"/>
      <c r="D2425" s="19"/>
      <c r="E2425" s="19"/>
      <c r="F2425" s="19"/>
      <c r="G2425" s="28"/>
      <c r="H2425" s="19"/>
      <c r="I2425" s="19"/>
      <c r="J2425" s="12" t="s">
        <v>121</v>
      </c>
      <c r="K2425" s="14" t="n">
        <v>52</v>
      </c>
      <c r="L2425" s="14" t="n">
        <v>3</v>
      </c>
      <c r="M2425" s="14" t="n">
        <v>1</v>
      </c>
      <c r="N2425" s="11" t="n">
        <v>0.001</v>
      </c>
      <c r="O2425" s="11" t="n">
        <v>0.4</v>
      </c>
      <c r="P2425" s="11" t="n">
        <v>0.4</v>
      </c>
      <c r="Q2425" s="25"/>
    </row>
    <row r="2426" ht="22.5" customHeight="1">
      <c r="A2426" s="33"/>
      <c r="B2426" s="33"/>
      <c r="C2426" s="52" t="n">
        <v>11715655</v>
      </c>
      <c r="D2426" s="12" t="s">
        <v>16</v>
      </c>
      <c r="E2426" s="12" t="s">
        <v>11</v>
      </c>
      <c r="F2426" s="12" t="s">
        <v>15</v>
      </c>
      <c r="G2426" s="23" t="n">
        <v>0.15</v>
      </c>
      <c r="H2426" s="12" t="n">
        <v>100</v>
      </c>
      <c r="I2426" s="20" t="n">
        <f>G2426*H2426*7</f>
        <v>105</v>
      </c>
      <c r="J2426" s="12" t="s">
        <v>119</v>
      </c>
      <c r="K2426" s="14" t="n">
        <v>0</v>
      </c>
      <c r="L2426" s="14" t="n">
        <v>0</v>
      </c>
      <c r="M2426" s="14" t="n">
        <v>0</v>
      </c>
      <c r="N2426" s="11" t="n">
        <v>0</v>
      </c>
      <c r="O2426" s="11" t="n">
        <v>0</v>
      </c>
      <c r="P2426" s="11" t="n">
        <v>0</v>
      </c>
      <c r="Q2426" s="22" t="n">
        <f>M2428/H2426</f>
        <v>0</v>
      </c>
    </row>
    <row r="2427" ht="22.5" customHeight="1">
      <c r="A2427" s="33"/>
      <c r="B2427" s="33"/>
      <c r="C2427" s="12"/>
      <c r="D2427" s="19"/>
      <c r="E2427" s="19"/>
      <c r="F2427" s="19"/>
      <c r="G2427" s="28"/>
      <c r="H2427" s="19"/>
      <c r="I2427" s="19"/>
      <c r="J2427" s="12" t="s">
        <v>120</v>
      </c>
      <c r="K2427" s="14" t="n">
        <v>2</v>
      </c>
      <c r="L2427" s="14" t="n">
        <v>0</v>
      </c>
      <c r="M2427" s="14" t="n">
        <v>0</v>
      </c>
      <c r="N2427" s="11" t="n">
        <v>0</v>
      </c>
      <c r="O2427" s="11" t="n">
        <v>0</v>
      </c>
      <c r="P2427" s="11" t="n">
        <v>0</v>
      </c>
      <c r="Q2427" s="25"/>
    </row>
    <row r="2428" ht="22.5" customHeight="1">
      <c r="A2428" s="33"/>
      <c r="B2428" s="33"/>
      <c r="C2428" s="12"/>
      <c r="D2428" s="19"/>
      <c r="E2428" s="19"/>
      <c r="F2428" s="19"/>
      <c r="G2428" s="28"/>
      <c r="H2428" s="19"/>
      <c r="I2428" s="19"/>
      <c r="J2428" s="12" t="s">
        <v>121</v>
      </c>
      <c r="K2428" s="14" t="n">
        <v>360</v>
      </c>
      <c r="L2428" s="14" t="n">
        <v>7</v>
      </c>
      <c r="M2428" s="14" t="n">
        <v>0</v>
      </c>
      <c r="N2428" s="11" t="n">
        <v>0</v>
      </c>
      <c r="O2428" s="11" t="n">
        <v>0</v>
      </c>
      <c r="P2428" s="11" t="n">
        <v>0</v>
      </c>
      <c r="Q2428" s="25"/>
    </row>
    <row r="2429" ht="22.5" customHeight="1">
      <c r="A2429" s="33"/>
      <c r="B2429" s="33"/>
      <c r="C2429" s="52" t="n">
        <v>11715811</v>
      </c>
      <c r="D2429" s="12" t="s">
        <v>16</v>
      </c>
      <c r="E2429" s="12" t="s">
        <v>17</v>
      </c>
      <c r="F2429" s="12" t="s">
        <v>15</v>
      </c>
      <c r="G2429" s="23" t="n">
        <v>0.17</v>
      </c>
      <c r="H2429" s="12" t="n">
        <v>100</v>
      </c>
      <c r="I2429" s="20" t="n">
        <f>G2429*H2429*7</f>
        <v>119</v>
      </c>
      <c r="J2429" s="12" t="s">
        <v>119</v>
      </c>
      <c r="K2429" s="14" t="n">
        <v>0</v>
      </c>
      <c r="L2429" s="14" t="n">
        <v>0</v>
      </c>
      <c r="M2429" s="14" t="n">
        <v>0</v>
      </c>
      <c r="N2429" s="11" t="n">
        <v>0</v>
      </c>
      <c r="O2429" s="11" t="n">
        <v>0</v>
      </c>
      <c r="P2429" s="11" t="n">
        <v>0</v>
      </c>
      <c r="Q2429" s="22" t="n">
        <f>M2431/H2429</f>
        <v>0</v>
      </c>
    </row>
    <row r="2430" ht="22.5" customHeight="1">
      <c r="A2430" s="33"/>
      <c r="B2430" s="33"/>
      <c r="C2430" s="12"/>
      <c r="D2430" s="19"/>
      <c r="E2430" s="19"/>
      <c r="F2430" s="19"/>
      <c r="G2430" s="28"/>
      <c r="H2430" s="19"/>
      <c r="I2430" s="19"/>
      <c r="J2430" s="12" t="s">
        <v>120</v>
      </c>
      <c r="K2430" s="14" t="n">
        <v>12</v>
      </c>
      <c r="L2430" s="14" t="n">
        <v>0</v>
      </c>
      <c r="M2430" s="14" t="n">
        <v>0</v>
      </c>
      <c r="N2430" s="11" t="n">
        <v>0</v>
      </c>
      <c r="O2430" s="11" t="n">
        <v>0</v>
      </c>
      <c r="P2430" s="11" t="n">
        <v>0</v>
      </c>
      <c r="Q2430" s="25"/>
    </row>
    <row r="2431" ht="22.5" customHeight="1">
      <c r="A2431" s="33"/>
      <c r="B2431" s="33"/>
      <c r="C2431" s="12"/>
      <c r="D2431" s="19"/>
      <c r="E2431" s="19"/>
      <c r="F2431" s="19"/>
      <c r="G2431" s="28"/>
      <c r="H2431" s="19"/>
      <c r="I2431" s="19"/>
      <c r="J2431" s="12" t="s">
        <v>121</v>
      </c>
      <c r="K2431" s="14" t="n">
        <v>192</v>
      </c>
      <c r="L2431" s="14" t="n">
        <v>5</v>
      </c>
      <c r="M2431" s="14" t="n">
        <v>0</v>
      </c>
      <c r="N2431" s="11" t="n">
        <v>0</v>
      </c>
      <c r="O2431" s="11" t="n">
        <v>0</v>
      </c>
      <c r="P2431" s="11" t="n">
        <v>0</v>
      </c>
      <c r="Q2431" s="25"/>
    </row>
    <row r="2432" ht="22.5" customHeight="1">
      <c r="A2432" s="33"/>
      <c r="B2432" s="33"/>
      <c r="C2432" s="52" t="n">
        <v>11729927</v>
      </c>
      <c r="D2432" s="12" t="s">
        <v>10</v>
      </c>
      <c r="E2432" s="12" t="s">
        <v>20</v>
      </c>
      <c r="F2432" s="12" t="s">
        <v>15</v>
      </c>
      <c r="G2432" s="23" t="n">
        <v>0.25</v>
      </c>
      <c r="H2432" s="12" t="n">
        <v>100</v>
      </c>
      <c r="I2432" s="20" t="n">
        <f>G2432*H2432*7</f>
        <v>175</v>
      </c>
      <c r="J2432" s="12" t="s">
        <v>119</v>
      </c>
      <c r="K2432" s="14" t="n">
        <v>0</v>
      </c>
      <c r="L2432" s="14" t="n">
        <v>0</v>
      </c>
      <c r="M2432" s="14" t="n">
        <v>0</v>
      </c>
      <c r="N2432" s="11" t="n">
        <v>0</v>
      </c>
      <c r="O2432" s="11" t="n">
        <v>0</v>
      </c>
      <c r="P2432" s="11" t="n">
        <v>0</v>
      </c>
      <c r="Q2432" s="22" t="n">
        <f>M2434/H2432</f>
        <v>0</v>
      </c>
    </row>
    <row r="2433" ht="22.5" customHeight="1">
      <c r="A2433" s="33"/>
      <c r="B2433" s="33"/>
      <c r="C2433" s="12"/>
      <c r="D2433" s="19"/>
      <c r="E2433" s="19"/>
      <c r="F2433" s="19"/>
      <c r="G2433" s="28"/>
      <c r="H2433" s="19"/>
      <c r="I2433" s="19"/>
      <c r="J2433" s="12" t="s">
        <v>120</v>
      </c>
      <c r="K2433" s="14" t="n">
        <v>4</v>
      </c>
      <c r="L2433" s="14" t="n">
        <v>0</v>
      </c>
      <c r="M2433" s="14" t="n">
        <v>0</v>
      </c>
      <c r="N2433" s="11" t="n">
        <v>0</v>
      </c>
      <c r="O2433" s="11" t="n">
        <v>0</v>
      </c>
      <c r="P2433" s="11" t="n">
        <v>0</v>
      </c>
      <c r="Q2433" s="25"/>
    </row>
    <row r="2434" ht="22.5" customHeight="1">
      <c r="A2434" s="33"/>
      <c r="B2434" s="33"/>
      <c r="C2434" s="12"/>
      <c r="D2434" s="19"/>
      <c r="E2434" s="19"/>
      <c r="F2434" s="19"/>
      <c r="G2434" s="28"/>
      <c r="H2434" s="19"/>
      <c r="I2434" s="19"/>
      <c r="J2434" s="12" t="s">
        <v>121</v>
      </c>
      <c r="K2434" s="14" t="n">
        <v>461</v>
      </c>
      <c r="L2434" s="14" t="n">
        <v>27</v>
      </c>
      <c r="M2434" s="14" t="n">
        <v>0</v>
      </c>
      <c r="N2434" s="11" t="n">
        <v>0</v>
      </c>
      <c r="O2434" s="11" t="n">
        <v>0</v>
      </c>
      <c r="P2434" s="11" t="n">
        <v>0</v>
      </c>
      <c r="Q2434" s="25"/>
    </row>
    <row r="2435" ht="22.5" customHeight="1">
      <c r="A2435" s="33"/>
      <c r="B2435" s="33"/>
      <c r="C2435" s="52" t="n">
        <v>11729820</v>
      </c>
      <c r="D2435" s="12" t="s">
        <v>10</v>
      </c>
      <c r="E2435" s="12" t="s">
        <v>25</v>
      </c>
      <c r="F2435" s="12" t="s">
        <v>15</v>
      </c>
      <c r="G2435" s="23" t="n">
        <v>0.3</v>
      </c>
      <c r="H2435" s="12" t="n">
        <v>100</v>
      </c>
      <c r="I2435" s="20" t="n">
        <f>G2435*H2435*7</f>
        <v>210</v>
      </c>
      <c r="J2435" s="12" t="s">
        <v>119</v>
      </c>
      <c r="K2435" s="14" t="n">
        <v>0</v>
      </c>
      <c r="L2435" s="14" t="n">
        <v>0</v>
      </c>
      <c r="M2435" s="14" t="n">
        <v>0</v>
      </c>
      <c r="N2435" s="11" t="n">
        <v>0</v>
      </c>
      <c r="O2435" s="11" t="n">
        <v>0</v>
      </c>
      <c r="P2435" s="11" t="n">
        <v>0</v>
      </c>
      <c r="Q2435" s="22" t="n">
        <f>M2437/H2435</f>
        <v>0</v>
      </c>
    </row>
    <row r="2436" ht="22.5" customHeight="1">
      <c r="A2436" s="33"/>
      <c r="B2436" s="33"/>
      <c r="C2436" s="12"/>
      <c r="D2436" s="19"/>
      <c r="E2436" s="19"/>
      <c r="F2436" s="19"/>
      <c r="G2436" s="28"/>
      <c r="H2436" s="19"/>
      <c r="I2436" s="19"/>
      <c r="J2436" s="12" t="s">
        <v>120</v>
      </c>
      <c r="K2436" s="14" t="n">
        <v>2</v>
      </c>
      <c r="L2436" s="14" t="n">
        <v>0</v>
      </c>
      <c r="M2436" s="14" t="n">
        <v>0</v>
      </c>
      <c r="N2436" s="11" t="n">
        <v>0</v>
      </c>
      <c r="O2436" s="11" t="n">
        <v>0</v>
      </c>
      <c r="P2436" s="11" t="n">
        <v>0</v>
      </c>
      <c r="Q2436" s="25"/>
    </row>
    <row r="2437" ht="22.5" customHeight="1">
      <c r="A2437" s="33"/>
      <c r="B2437" s="33"/>
      <c r="C2437" s="12"/>
      <c r="D2437" s="19"/>
      <c r="E2437" s="19"/>
      <c r="F2437" s="19"/>
      <c r="G2437" s="28"/>
      <c r="H2437" s="19"/>
      <c r="I2437" s="19"/>
      <c r="J2437" s="12" t="s">
        <v>121</v>
      </c>
      <c r="K2437" s="14" t="n">
        <v>36</v>
      </c>
      <c r="L2437" s="14" t="n">
        <v>3</v>
      </c>
      <c r="M2437" s="14" t="n">
        <v>0</v>
      </c>
      <c r="N2437" s="11" t="n">
        <v>0</v>
      </c>
      <c r="O2437" s="11" t="n">
        <v>0</v>
      </c>
      <c r="P2437" s="11" t="n">
        <v>0</v>
      </c>
      <c r="Q2437" s="25"/>
    </row>
    <row r="2438" ht="22.5" customHeight="1">
      <c r="A2438" s="33"/>
      <c r="B2438" s="33"/>
      <c r="C2438" s="52" t="n">
        <v>11729830</v>
      </c>
      <c r="D2438" s="12" t="s">
        <v>10</v>
      </c>
      <c r="E2438" s="12" t="s">
        <v>11</v>
      </c>
      <c r="F2438" s="12" t="s">
        <v>12</v>
      </c>
      <c r="G2438" s="23" t="n">
        <v>0.17</v>
      </c>
      <c r="H2438" s="12" t="n">
        <v>100</v>
      </c>
      <c r="I2438" s="20" t="n">
        <f>G2438*H2438*7</f>
        <v>119</v>
      </c>
      <c r="J2438" s="12" t="s">
        <v>119</v>
      </c>
      <c r="K2438" s="14" t="n">
        <v>0</v>
      </c>
      <c r="L2438" s="14" t="n">
        <v>0</v>
      </c>
      <c r="M2438" s="14" t="n">
        <v>0</v>
      </c>
      <c r="N2438" s="11" t="n">
        <v>0</v>
      </c>
      <c r="O2438" s="11" t="n">
        <v>0</v>
      </c>
      <c r="P2438" s="11" t="n">
        <v>0</v>
      </c>
      <c r="Q2438" s="22" t="n">
        <f>M2440/H2438</f>
        <v>0</v>
      </c>
    </row>
    <row r="2439" ht="22.5" customHeight="1">
      <c r="A2439" s="33"/>
      <c r="B2439" s="33"/>
      <c r="C2439" s="12"/>
      <c r="D2439" s="19"/>
      <c r="E2439" s="19"/>
      <c r="F2439" s="19"/>
      <c r="G2439" s="28"/>
      <c r="H2439" s="19"/>
      <c r="I2439" s="19"/>
      <c r="J2439" s="12" t="s">
        <v>120</v>
      </c>
      <c r="K2439" s="14" t="n">
        <v>2</v>
      </c>
      <c r="L2439" s="14" t="n">
        <v>0</v>
      </c>
      <c r="M2439" s="14" t="n">
        <v>0</v>
      </c>
      <c r="N2439" s="11" t="n">
        <v>0</v>
      </c>
      <c r="O2439" s="11" t="n">
        <v>0</v>
      </c>
      <c r="P2439" s="11" t="n">
        <v>0</v>
      </c>
      <c r="Q2439" s="25"/>
    </row>
    <row r="2440" ht="22.5" customHeight="1">
      <c r="A2440" s="33"/>
      <c r="B2440" s="33"/>
      <c r="C2440" s="12"/>
      <c r="D2440" s="19"/>
      <c r="E2440" s="19"/>
      <c r="F2440" s="19"/>
      <c r="G2440" s="28"/>
      <c r="H2440" s="19"/>
      <c r="I2440" s="19"/>
      <c r="J2440" s="12" t="s">
        <v>121</v>
      </c>
      <c r="K2440" s="14" t="n">
        <v>28</v>
      </c>
      <c r="L2440" s="14" t="n">
        <v>1</v>
      </c>
      <c r="M2440" s="14" t="n">
        <v>0</v>
      </c>
      <c r="N2440" s="11" t="n">
        <v>0</v>
      </c>
      <c r="O2440" s="11" t="n">
        <v>0</v>
      </c>
      <c r="P2440" s="11" t="n">
        <v>0</v>
      </c>
      <c r="Q2440" s="25"/>
    </row>
    <row r="2441" ht="22.5" customHeight="1">
      <c r="A2441" s="33"/>
      <c r="B2441" s="33"/>
      <c r="C2441" s="52" t="n">
        <v>11892329</v>
      </c>
      <c r="D2441" s="12" t="s">
        <v>10</v>
      </c>
      <c r="E2441" s="12" t="s">
        <v>11</v>
      </c>
      <c r="F2441" s="12" t="s">
        <v>15</v>
      </c>
      <c r="G2441" s="23" t="n">
        <v>0.25</v>
      </c>
      <c r="H2441" s="12" t="n">
        <v>500</v>
      </c>
      <c r="I2441" s="20" t="n">
        <f>G2441*H2441*7</f>
        <v>875</v>
      </c>
      <c r="J2441" s="12" t="s">
        <v>119</v>
      </c>
      <c r="K2441" s="14" t="n">
        <v>0</v>
      </c>
      <c r="L2441" s="14" t="n">
        <v>0</v>
      </c>
      <c r="M2441" s="14" t="n">
        <v>0</v>
      </c>
      <c r="N2441" s="11" t="n">
        <v>0</v>
      </c>
      <c r="O2441" s="11" t="n">
        <v>0</v>
      </c>
      <c r="P2441" s="11" t="n">
        <v>0</v>
      </c>
      <c r="Q2441" s="22" t="n">
        <f>M2443/H2441</f>
        <v>0.79</v>
      </c>
    </row>
    <row r="2442" ht="22.5" customHeight="1">
      <c r="A2442" s="33"/>
      <c r="B2442" s="33"/>
      <c r="C2442" s="12"/>
      <c r="D2442" s="19"/>
      <c r="E2442" s="19"/>
      <c r="F2442" s="19"/>
      <c r="G2442" s="28"/>
      <c r="H2442" s="19"/>
      <c r="I2442" s="19"/>
      <c r="J2442" s="12" t="s">
        <v>120</v>
      </c>
      <c r="K2442" s="14" t="n">
        <v>17459</v>
      </c>
      <c r="L2442" s="14" t="n">
        <v>6893</v>
      </c>
      <c r="M2442" s="14" t="n">
        <v>258</v>
      </c>
      <c r="N2442" s="11" t="n">
        <v>0.008</v>
      </c>
      <c r="O2442" s="11" t="n">
        <v>0.201</v>
      </c>
      <c r="P2442" s="11" t="n">
        <v>51.85</v>
      </c>
      <c r="Q2442" s="25"/>
    </row>
    <row r="2443" ht="22.5" customHeight="1">
      <c r="A2443" s="33"/>
      <c r="B2443" s="33"/>
      <c r="C2443" s="12"/>
      <c r="D2443" s="19"/>
      <c r="E2443" s="19"/>
      <c r="F2443" s="19"/>
      <c r="G2443" s="28"/>
      <c r="H2443" s="19"/>
      <c r="I2443" s="19"/>
      <c r="J2443" s="12" t="s">
        <v>121</v>
      </c>
      <c r="K2443" s="14" t="n">
        <v>36990</v>
      </c>
      <c r="L2443" s="14" t="n">
        <v>14322</v>
      </c>
      <c r="M2443" s="14" t="n">
        <v>395</v>
      </c>
      <c r="N2443" s="11" t="n">
        <v>0.006</v>
      </c>
      <c r="O2443" s="11" t="n">
        <v>0.201</v>
      </c>
      <c r="P2443" s="11" t="n">
        <v>79.55</v>
      </c>
      <c r="Q2443" s="25"/>
    </row>
    <row r="2444" ht="22.5" customHeight="1">
      <c r="A2444" s="33"/>
      <c r="B2444" s="33"/>
      <c r="C2444" s="52" t="n">
        <v>91557161</v>
      </c>
      <c r="D2444" s="12" t="s">
        <v>86</v>
      </c>
      <c r="E2444" s="12" t="s">
        <v>14</v>
      </c>
      <c r="F2444" s="12" t="s">
        <v>12</v>
      </c>
      <c r="G2444" s="23" t="n">
        <v>0.7</v>
      </c>
      <c r="H2444" s="12" t="n">
        <v>50</v>
      </c>
      <c r="I2444" s="20" t="n">
        <f>G2444*H2444*7</f>
        <v>245</v>
      </c>
      <c r="J2444" s="12" t="s">
        <v>119</v>
      </c>
      <c r="K2444" s="14" t="n">
        <v>0</v>
      </c>
      <c r="L2444" s="14" t="n">
        <v>0</v>
      </c>
      <c r="M2444" s="14" t="n">
        <v>0</v>
      </c>
      <c r="N2444" s="11" t="n">
        <v>0</v>
      </c>
      <c r="O2444" s="11" t="n">
        <v>0</v>
      </c>
      <c r="P2444" s="11" t="n">
        <v>0</v>
      </c>
      <c r="Q2444" s="22" t="n">
        <f>M2446/H2444</f>
        <v>0</v>
      </c>
    </row>
    <row r="2445" ht="22.5" customHeight="1">
      <c r="A2445" s="33"/>
      <c r="B2445" s="33"/>
      <c r="C2445" s="12"/>
      <c r="D2445" s="19"/>
      <c r="E2445" s="19"/>
      <c r="F2445" s="19"/>
      <c r="G2445" s="28"/>
      <c r="H2445" s="19"/>
      <c r="I2445" s="19"/>
      <c r="J2445" s="12" t="s">
        <v>120</v>
      </c>
      <c r="K2445" s="14" t="n">
        <v>511</v>
      </c>
      <c r="L2445" s="14" t="n">
        <v>1</v>
      </c>
      <c r="M2445" s="14" t="n">
        <v>0</v>
      </c>
      <c r="N2445" s="11" t="n">
        <v>0</v>
      </c>
      <c r="O2445" s="11" t="n">
        <v>0</v>
      </c>
      <c r="P2445" s="11" t="n">
        <v>0</v>
      </c>
      <c r="Q2445" s="25"/>
    </row>
    <row r="2446" ht="22.5" customHeight="1">
      <c r="A2446" s="33"/>
      <c r="B2446" s="33"/>
      <c r="C2446" s="12"/>
      <c r="D2446" s="19"/>
      <c r="E2446" s="19"/>
      <c r="F2446" s="19"/>
      <c r="G2446" s="28"/>
      <c r="H2446" s="19"/>
      <c r="I2446" s="19"/>
      <c r="J2446" s="12" t="s">
        <v>121</v>
      </c>
      <c r="K2446" s="14" t="n">
        <v>1681</v>
      </c>
      <c r="L2446" s="14" t="n">
        <v>7</v>
      </c>
      <c r="M2446" s="14" t="n">
        <v>0</v>
      </c>
      <c r="N2446" s="11" t="n">
        <v>0</v>
      </c>
      <c r="O2446" s="11" t="n">
        <v>0</v>
      </c>
      <c r="P2446" s="11" t="n">
        <v>0.0234</v>
      </c>
      <c r="Q2446" s="25"/>
    </row>
    <row r="2447" ht="22.5" customHeight="1">
      <c r="A2447" s="33"/>
      <c r="B2447" s="33"/>
      <c r="C2447" s="52" t="n">
        <v>91557162</v>
      </c>
      <c r="D2447" s="12" t="s">
        <v>35</v>
      </c>
      <c r="E2447" s="12" t="s">
        <v>14</v>
      </c>
      <c r="F2447" s="12" t="s">
        <v>12</v>
      </c>
      <c r="G2447" s="23" t="n">
        <v>0.2</v>
      </c>
      <c r="H2447" s="12" t="n">
        <v>333</v>
      </c>
      <c r="I2447" s="20" t="n">
        <f>G2447*H2447*7</f>
        <v>466.2</v>
      </c>
      <c r="J2447" s="12" t="s">
        <v>119</v>
      </c>
      <c r="K2447" s="14" t="n">
        <v>0</v>
      </c>
      <c r="L2447" s="14" t="n">
        <v>0</v>
      </c>
      <c r="M2447" s="14" t="n">
        <v>0</v>
      </c>
      <c r="N2447" s="11" t="n">
        <v>0</v>
      </c>
      <c r="O2447" s="11" t="n">
        <v>0</v>
      </c>
      <c r="P2447" s="11" t="n">
        <v>0</v>
      </c>
      <c r="Q2447" s="22" t="n">
        <f>M2449/H2447</f>
        <v>0</v>
      </c>
    </row>
    <row r="2448" ht="22.5" customHeight="1">
      <c r="A2448" s="33"/>
      <c r="B2448" s="33"/>
      <c r="C2448" s="12"/>
      <c r="D2448" s="19"/>
      <c r="E2448" s="19"/>
      <c r="F2448" s="19"/>
      <c r="G2448" s="28"/>
      <c r="H2448" s="19"/>
      <c r="I2448" s="19"/>
      <c r="J2448" s="12" t="s">
        <v>120</v>
      </c>
      <c r="K2448" s="14" t="n">
        <v>194</v>
      </c>
      <c r="L2448" s="14" t="n">
        <v>0</v>
      </c>
      <c r="M2448" s="14" t="n">
        <v>0</v>
      </c>
      <c r="N2448" s="11" t="n">
        <v>0</v>
      </c>
      <c r="O2448" s="11" t="n">
        <v>0</v>
      </c>
      <c r="P2448" s="11" t="n">
        <v>0</v>
      </c>
      <c r="Q2448" s="25"/>
    </row>
    <row r="2449" ht="22.5" customHeight="1">
      <c r="A2449" s="33"/>
      <c r="B2449" s="33"/>
      <c r="C2449" s="12"/>
      <c r="D2449" s="19"/>
      <c r="E2449" s="19"/>
      <c r="F2449" s="19"/>
      <c r="G2449" s="28"/>
      <c r="H2449" s="19"/>
      <c r="I2449" s="19"/>
      <c r="J2449" s="12" t="s">
        <v>121</v>
      </c>
      <c r="K2449" s="14" t="n">
        <v>656</v>
      </c>
      <c r="L2449" s="14" t="n">
        <v>0</v>
      </c>
      <c r="M2449" s="14" t="n">
        <v>0</v>
      </c>
      <c r="N2449" s="11" t="n">
        <v>0</v>
      </c>
      <c r="O2449" s="11" t="n">
        <v>0</v>
      </c>
      <c r="P2449" s="11" t="n">
        <v>0</v>
      </c>
      <c r="Q2449" s="25"/>
    </row>
    <row r="2450" ht="22.5" customHeight="1">
      <c r="A2450" s="33"/>
      <c r="B2450" s="33"/>
      <c r="C2450" s="52" t="n">
        <v>91560708</v>
      </c>
      <c r="D2450" s="12" t="s">
        <v>28</v>
      </c>
      <c r="E2450" s="12" t="s">
        <v>36</v>
      </c>
      <c r="F2450" s="12" t="s">
        <v>15</v>
      </c>
      <c r="G2450" s="23" t="n">
        <v>0.09</v>
      </c>
      <c r="H2450" s="12" t="n">
        <v>800</v>
      </c>
      <c r="I2450" s="20" t="n">
        <f>G2450*H2450*7</f>
        <v>504</v>
      </c>
      <c r="J2450" s="12" t="s">
        <v>119</v>
      </c>
      <c r="K2450" s="14" t="n">
        <v>0</v>
      </c>
      <c r="L2450" s="14" t="n">
        <v>0</v>
      </c>
      <c r="M2450" s="14" t="n">
        <v>0</v>
      </c>
      <c r="N2450" s="11" t="n">
        <v>0</v>
      </c>
      <c r="O2450" s="11" t="n">
        <v>0</v>
      </c>
      <c r="P2450" s="11" t="n">
        <v>0</v>
      </c>
      <c r="Q2450" s="22" t="n">
        <f>M2452/H2450</f>
        <v>0.03625</v>
      </c>
    </row>
    <row r="2451" ht="22.5" customHeight="1">
      <c r="A2451" s="33"/>
      <c r="B2451" s="33"/>
      <c r="C2451" s="12"/>
      <c r="D2451" s="19"/>
      <c r="E2451" s="19"/>
      <c r="F2451" s="19"/>
      <c r="G2451" s="28"/>
      <c r="H2451" s="19"/>
      <c r="I2451" s="19"/>
      <c r="J2451" s="12" t="s">
        <v>120</v>
      </c>
      <c r="K2451" s="14" t="n">
        <v>1102</v>
      </c>
      <c r="L2451" s="14" t="n">
        <v>354</v>
      </c>
      <c r="M2451" s="14" t="n">
        <v>6</v>
      </c>
      <c r="N2451" s="11" t="n">
        <v>0.002</v>
      </c>
      <c r="O2451" s="11" t="n">
        <v>0.09</v>
      </c>
      <c r="P2451" s="11" t="n">
        <v>0.54</v>
      </c>
      <c r="Q2451" s="25"/>
    </row>
    <row r="2452" ht="22.5" customHeight="1">
      <c r="A2452" s="33"/>
      <c r="B2452" s="33"/>
      <c r="C2452" s="12"/>
      <c r="D2452" s="19"/>
      <c r="E2452" s="19"/>
      <c r="F2452" s="19"/>
      <c r="G2452" s="28"/>
      <c r="H2452" s="19"/>
      <c r="I2452" s="19"/>
      <c r="J2452" s="12" t="s">
        <v>121</v>
      </c>
      <c r="K2452" s="14" t="n">
        <v>11913</v>
      </c>
      <c r="L2452" s="14" t="n">
        <v>2480</v>
      </c>
      <c r="M2452" s="14" t="n">
        <v>29</v>
      </c>
      <c r="N2452" s="11" t="n">
        <v>0.001</v>
      </c>
      <c r="O2452" s="11" t="n">
        <v>0.09</v>
      </c>
      <c r="P2452" s="11" t="n">
        <v>2.61</v>
      </c>
      <c r="Q2452" s="25"/>
    </row>
    <row r="2453" ht="22.5" customHeight="1">
      <c r="A2453" s="33"/>
      <c r="B2453" s="33"/>
      <c r="C2453" s="52" t="n">
        <v>91560709</v>
      </c>
      <c r="D2453" s="12" t="s">
        <v>28</v>
      </c>
      <c r="E2453" s="12" t="s">
        <v>37</v>
      </c>
      <c r="F2453" s="12" t="s">
        <v>15</v>
      </c>
      <c r="G2453" s="23" t="n">
        <v>0.06</v>
      </c>
      <c r="H2453" s="12" t="n">
        <v>500</v>
      </c>
      <c r="I2453" s="20" t="n">
        <f>G2453*H2453*7</f>
        <v>210</v>
      </c>
      <c r="J2453" s="12" t="s">
        <v>119</v>
      </c>
      <c r="K2453" s="14" t="n">
        <v>0</v>
      </c>
      <c r="L2453" s="14" t="n">
        <v>0</v>
      </c>
      <c r="M2453" s="14" t="n">
        <v>0</v>
      </c>
      <c r="N2453" s="11" t="n">
        <v>0</v>
      </c>
      <c r="O2453" s="11" t="n">
        <v>0</v>
      </c>
      <c r="P2453" s="11" t="n">
        <v>0</v>
      </c>
      <c r="Q2453" s="22" t="n">
        <f>M2455/H2453</f>
        <v>1</v>
      </c>
    </row>
    <row r="2454" ht="22.5" customHeight="1">
      <c r="A2454" s="33"/>
      <c r="B2454" s="33"/>
      <c r="C2454" s="12"/>
      <c r="D2454" s="19"/>
      <c r="E2454" s="19"/>
      <c r="F2454" s="19"/>
      <c r="G2454" s="28"/>
      <c r="H2454" s="19"/>
      <c r="I2454" s="19"/>
      <c r="J2454" s="12" t="s">
        <v>120</v>
      </c>
      <c r="K2454" s="14" t="n">
        <v>12232</v>
      </c>
      <c r="L2454" s="14" t="n">
        <v>6818</v>
      </c>
      <c r="M2454" s="14" t="n">
        <v>146</v>
      </c>
      <c r="N2454" s="11" t="n">
        <v>0.001</v>
      </c>
      <c r="O2454" s="11" t="n">
        <v>0.06</v>
      </c>
      <c r="P2454" s="11" t="n">
        <v>8.76</v>
      </c>
      <c r="Q2454" s="25"/>
    </row>
    <row r="2455" ht="22.5" customHeight="1">
      <c r="A2455" s="33"/>
      <c r="B2455" s="29"/>
      <c r="C2455" s="12"/>
      <c r="D2455" s="19"/>
      <c r="E2455" s="19"/>
      <c r="F2455" s="19"/>
      <c r="G2455" s="28"/>
      <c r="H2455" s="19"/>
      <c r="I2455" s="19"/>
      <c r="J2455" s="12" t="s">
        <v>121</v>
      </c>
      <c r="K2455" s="14" t="n">
        <v>50658</v>
      </c>
      <c r="L2455" s="14" t="n">
        <v>28464</v>
      </c>
      <c r="M2455" s="14" t="n">
        <v>500</v>
      </c>
      <c r="N2455" s="11" t="n">
        <v>0.001</v>
      </c>
      <c r="O2455" s="11" t="n">
        <v>0.06</v>
      </c>
      <c r="P2455" s="11" t="n">
        <v>30</v>
      </c>
      <c r="Q2455" s="25"/>
    </row>
    <row r="2456" ht="22.5" customHeight="1">
      <c r="A2456" s="33"/>
      <c r="B2456" s="50" t="s">
        <v>122</v>
      </c>
      <c r="C2456" s="12" t="n">
        <v>6061077</v>
      </c>
      <c r="D2456" s="12" t="s">
        <v>38</v>
      </c>
      <c r="E2456" s="12" t="s">
        <v>14</v>
      </c>
      <c r="F2456" s="12" t="s">
        <v>15</v>
      </c>
      <c r="G2456" s="23" t="n">
        <v>2</v>
      </c>
      <c r="H2456" s="12" t="n">
        <v>20</v>
      </c>
      <c r="I2456" s="20" t="n">
        <f>G2456*H2456*7</f>
        <v>280</v>
      </c>
      <c r="J2456" s="12" t="s">
        <v>119</v>
      </c>
      <c r="K2456" s="16" t="n">
        <v>181</v>
      </c>
      <c r="L2456" s="14" t="n">
        <v>1</v>
      </c>
      <c r="M2456" s="14" t="n">
        <v>0</v>
      </c>
      <c r="N2456" s="11" t="n">
        <v>0</v>
      </c>
      <c r="O2456" s="11" t="n">
        <v>0</v>
      </c>
      <c r="P2456" s="11" t="n">
        <v>0</v>
      </c>
      <c r="Q2456" s="22" t="n">
        <f>M2458/H2456</f>
        <v>0.1</v>
      </c>
    </row>
    <row r="2457" ht="22.5" customHeight="1">
      <c r="A2457" s="33"/>
      <c r="B2457" s="19"/>
      <c r="C2457" s="12"/>
      <c r="D2457" s="19"/>
      <c r="E2457" s="19"/>
      <c r="F2457" s="19"/>
      <c r="G2457" s="28"/>
      <c r="H2457" s="19"/>
      <c r="I2457" s="19"/>
      <c r="J2457" s="12" t="s">
        <v>120</v>
      </c>
      <c r="K2457" s="16" t="n">
        <v>9574</v>
      </c>
      <c r="L2457" s="14" t="n">
        <v>133</v>
      </c>
      <c r="M2457" s="14" t="n">
        <v>0</v>
      </c>
      <c r="N2457" s="11" t="n">
        <v>0</v>
      </c>
      <c r="O2457" s="11" t="n">
        <v>0</v>
      </c>
      <c r="P2457" s="11" t="n">
        <v>0</v>
      </c>
      <c r="Q2457" s="25"/>
    </row>
    <row r="2458" ht="22.5" customHeight="1">
      <c r="A2458" s="33"/>
      <c r="B2458" s="19"/>
      <c r="C2458" s="12"/>
      <c r="D2458" s="19"/>
      <c r="E2458" s="19"/>
      <c r="F2458" s="19"/>
      <c r="G2458" s="28"/>
      <c r="H2458" s="19"/>
      <c r="I2458" s="19"/>
      <c r="J2458" s="12" t="s">
        <v>121</v>
      </c>
      <c r="K2458" s="16" t="n">
        <v>30594</v>
      </c>
      <c r="L2458" s="14" t="n">
        <v>214</v>
      </c>
      <c r="M2458" s="14" t="n">
        <v>2</v>
      </c>
      <c r="N2458" s="11" t="n">
        <v>0.003</v>
      </c>
      <c r="O2458" s="11" t="n">
        <v>0.349</v>
      </c>
      <c r="P2458" s="11" t="n">
        <v>0.699</v>
      </c>
      <c r="Q2458" s="25"/>
    </row>
    <row r="2459" ht="22.5" customHeight="1">
      <c r="A2459" s="33"/>
      <c r="B2459" s="19"/>
      <c r="C2459" s="12" t="n">
        <v>6607117</v>
      </c>
      <c r="D2459" s="12" t="s">
        <v>38</v>
      </c>
      <c r="E2459" s="12" t="s">
        <v>14</v>
      </c>
      <c r="F2459" s="12" t="s">
        <v>15</v>
      </c>
      <c r="G2459" s="23" t="n">
        <v>2</v>
      </c>
      <c r="H2459" s="12" t="n">
        <v>300</v>
      </c>
      <c r="I2459" s="20" t="n">
        <f>G2459*H2459*7</f>
        <v>4200</v>
      </c>
      <c r="J2459" s="12" t="s">
        <v>119</v>
      </c>
      <c r="K2459" s="16" t="n">
        <v>209</v>
      </c>
      <c r="L2459" s="14" t="n">
        <v>36</v>
      </c>
      <c r="M2459" s="14" t="n">
        <v>2</v>
      </c>
      <c r="N2459" s="11" t="n">
        <v>0.067</v>
      </c>
      <c r="O2459" s="11" t="n">
        <v>1.202</v>
      </c>
      <c r="P2459" s="11" t="n">
        <v>2.404</v>
      </c>
      <c r="Q2459" s="22" t="n">
        <f>M2461/H2459</f>
        <v>0.986666666666667</v>
      </c>
    </row>
    <row r="2460" ht="22.5" customHeight="1">
      <c r="A2460" s="33"/>
      <c r="B2460" s="19"/>
      <c r="C2460" s="12"/>
      <c r="D2460" s="19"/>
      <c r="E2460" s="19"/>
      <c r="F2460" s="19"/>
      <c r="G2460" s="28"/>
      <c r="H2460" s="19"/>
      <c r="I2460" s="19"/>
      <c r="J2460" s="12" t="s">
        <v>120</v>
      </c>
      <c r="K2460" s="14" t="n">
        <v>5952</v>
      </c>
      <c r="L2460" s="14" t="n">
        <v>886</v>
      </c>
      <c r="M2460" s="14" t="n">
        <v>11</v>
      </c>
      <c r="N2460" s="11" t="n">
        <v>0.013</v>
      </c>
      <c r="O2460" s="11" t="n">
        <v>1.064</v>
      </c>
      <c r="P2460" s="11" t="n">
        <v>11.702</v>
      </c>
      <c r="Q2460" s="25"/>
    </row>
    <row r="2461" ht="22.5" customHeight="1">
      <c r="A2461" s="33"/>
      <c r="B2461" s="19"/>
      <c r="C2461" s="12"/>
      <c r="D2461" s="19"/>
      <c r="E2461" s="19"/>
      <c r="F2461" s="19"/>
      <c r="G2461" s="28"/>
      <c r="H2461" s="19"/>
      <c r="I2461" s="19"/>
      <c r="J2461" s="12" t="s">
        <v>121</v>
      </c>
      <c r="K2461" s="43" t="n">
        <v>36434</v>
      </c>
      <c r="L2461" s="14" t="n">
        <v>3171</v>
      </c>
      <c r="M2461" s="14" t="n">
        <v>296</v>
      </c>
      <c r="N2461" s="11" t="n">
        <v>0.061</v>
      </c>
      <c r="O2461" s="11" t="n">
        <v>0.658</v>
      </c>
      <c r="P2461" s="11" t="n">
        <v>194.738</v>
      </c>
      <c r="Q2461" s="25"/>
    </row>
    <row r="2462" ht="22.5" customHeight="1">
      <c r="A2462" s="33"/>
      <c r="B2462" s="19"/>
      <c r="C2462" s="12" t="n">
        <v>5497580</v>
      </c>
      <c r="D2462" s="12" t="s">
        <v>28</v>
      </c>
      <c r="E2462" s="12" t="s">
        <v>17</v>
      </c>
      <c r="F2462" s="12" t="s">
        <v>15</v>
      </c>
      <c r="G2462" s="23" t="n">
        <v>0.28</v>
      </c>
      <c r="H2462" s="12" t="n">
        <v>1300</v>
      </c>
      <c r="I2462" s="20" t="n">
        <f>G2462*H2462*7</f>
        <v>2548</v>
      </c>
      <c r="J2462" s="12" t="s">
        <v>119</v>
      </c>
      <c r="K2462" s="16" t="n">
        <v>2203</v>
      </c>
      <c r="L2462" s="14" t="n">
        <v>529</v>
      </c>
      <c r="M2462" s="14" t="n">
        <v>17</v>
      </c>
      <c r="N2462" s="11" t="n">
        <v>0.008</v>
      </c>
      <c r="O2462" s="11" t="n">
        <v>0.252</v>
      </c>
      <c r="P2462" s="11" t="n">
        <v>4.284</v>
      </c>
      <c r="Q2462" s="22" t="n">
        <f>M2464/H2462</f>
        <v>1.04538461538462</v>
      </c>
    </row>
    <row r="2463" ht="22.5" customHeight="1">
      <c r="A2463" s="33"/>
      <c r="B2463" s="19"/>
      <c r="C2463" s="12"/>
      <c r="D2463" s="19"/>
      <c r="E2463" s="19"/>
      <c r="F2463" s="19"/>
      <c r="G2463" s="28"/>
      <c r="H2463" s="19"/>
      <c r="I2463" s="19"/>
      <c r="J2463" s="12" t="s">
        <v>120</v>
      </c>
      <c r="K2463" s="16" t="n">
        <v>91340</v>
      </c>
      <c r="L2463" s="14" t="n">
        <v>24780</v>
      </c>
      <c r="M2463" s="14" t="n">
        <v>664</v>
      </c>
      <c r="N2463" s="11" t="n">
        <v>0.007</v>
      </c>
      <c r="O2463" s="11" t="n">
        <v>0.252</v>
      </c>
      <c r="P2463" s="11" t="n">
        <v>167.069</v>
      </c>
      <c r="Q2463" s="25"/>
    </row>
    <row r="2464" ht="22.5" customHeight="1">
      <c r="A2464" s="33"/>
      <c r="B2464" s="19"/>
      <c r="C2464" s="12"/>
      <c r="D2464" s="19"/>
      <c r="E2464" s="19"/>
      <c r="F2464" s="19"/>
      <c r="G2464" s="28"/>
      <c r="H2464" s="19"/>
      <c r="I2464" s="19"/>
      <c r="J2464" s="12" t="s">
        <v>121</v>
      </c>
      <c r="K2464" s="16" t="n">
        <v>254054</v>
      </c>
      <c r="L2464" s="14" t="n">
        <v>68695</v>
      </c>
      <c r="M2464" s="14" t="n">
        <v>1359</v>
      </c>
      <c r="N2464" s="11" t="n">
        <v>0.005</v>
      </c>
      <c r="O2464" s="11" t="n">
        <v>0.251</v>
      </c>
      <c r="P2464" s="11" t="n">
        <v>341.292</v>
      </c>
      <c r="Q2464" s="25"/>
    </row>
    <row r="2465" ht="22.5" customHeight="1">
      <c r="A2465" s="33"/>
      <c r="B2465" s="19"/>
      <c r="C2465" s="12" t="n">
        <v>91407542</v>
      </c>
      <c r="D2465" s="12" t="s">
        <v>28</v>
      </c>
      <c r="E2465" s="12" t="s">
        <v>39</v>
      </c>
      <c r="F2465" s="12" t="s">
        <v>15</v>
      </c>
      <c r="G2465" s="23" t="n">
        <v>0.02</v>
      </c>
      <c r="H2465" s="12" t="n">
        <v>500</v>
      </c>
      <c r="I2465" s="20" t="n">
        <f>G2465*H2465*7</f>
        <v>70</v>
      </c>
      <c r="J2465" s="12" t="s">
        <v>119</v>
      </c>
      <c r="K2465" s="16" t="n">
        <v>774</v>
      </c>
      <c r="L2465" s="14" t="n">
        <v>81</v>
      </c>
      <c r="M2465" s="14" t="n">
        <v>1</v>
      </c>
      <c r="N2465" s="11" t="n">
        <v>0</v>
      </c>
      <c r="O2465" s="11" t="n">
        <v>0.034</v>
      </c>
      <c r="P2465" s="11" t="n">
        <v>0.034</v>
      </c>
      <c r="Q2465" s="22" t="n">
        <f>M2467/H2465</f>
        <v>1.196</v>
      </c>
    </row>
    <row r="2466" ht="22.5" customHeight="1">
      <c r="A2466" s="33"/>
      <c r="B2466" s="19"/>
      <c r="C2466" s="12"/>
      <c r="D2466" s="19"/>
      <c r="E2466" s="19"/>
      <c r="F2466" s="19"/>
      <c r="G2466" s="28"/>
      <c r="H2466" s="19"/>
      <c r="I2466" s="19"/>
      <c r="J2466" s="12" t="s">
        <v>120</v>
      </c>
      <c r="K2466" s="16" t="n">
        <v>58820</v>
      </c>
      <c r="L2466" s="14" t="n">
        <v>15370</v>
      </c>
      <c r="M2466" s="14" t="n">
        <v>500</v>
      </c>
      <c r="N2466" s="11" t="n">
        <v>0.001</v>
      </c>
      <c r="O2466" s="11" t="n">
        <v>0.02</v>
      </c>
      <c r="P2466" s="11" t="n">
        <v>10.136</v>
      </c>
      <c r="Q2466" s="25"/>
    </row>
    <row r="2467" ht="22.5" customHeight="1">
      <c r="A2467" s="33"/>
      <c r="B2467" s="19"/>
      <c r="C2467" s="12"/>
      <c r="D2467" s="19"/>
      <c r="E2467" s="19"/>
      <c r="F2467" s="19"/>
      <c r="G2467" s="28"/>
      <c r="H2467" s="19"/>
      <c r="I2467" s="19"/>
      <c r="J2467" s="12" t="s">
        <v>121</v>
      </c>
      <c r="K2467" s="16" t="n">
        <v>129935</v>
      </c>
      <c r="L2467" s="14" t="n">
        <v>31514</v>
      </c>
      <c r="M2467" s="14" t="n">
        <v>598</v>
      </c>
      <c r="N2467" s="11" t="n">
        <v>0</v>
      </c>
      <c r="O2467" s="11" t="n">
        <v>0.02</v>
      </c>
      <c r="P2467" s="11" t="n">
        <v>12.096</v>
      </c>
      <c r="Q2467" s="25"/>
    </row>
    <row r="2468" ht="22.5" customHeight="1">
      <c r="A2468" s="33"/>
      <c r="B2468" s="19"/>
      <c r="C2468" s="12" t="n">
        <v>8998645</v>
      </c>
      <c r="D2468" s="12" t="s">
        <v>28</v>
      </c>
      <c r="E2468" s="12" t="s">
        <v>17</v>
      </c>
      <c r="F2468" s="12" t="s">
        <v>15</v>
      </c>
      <c r="G2468" s="23" t="n">
        <v>0.28</v>
      </c>
      <c r="H2468" s="12" t="n">
        <v>200</v>
      </c>
      <c r="I2468" s="20" t="n">
        <f>G2468*H2468*7</f>
        <v>392</v>
      </c>
      <c r="J2468" s="12" t="s">
        <v>119</v>
      </c>
      <c r="K2468" s="16" t="n">
        <v>2919</v>
      </c>
      <c r="L2468" s="14" t="n">
        <v>13</v>
      </c>
      <c r="M2468" s="14" t="n">
        <v>1</v>
      </c>
      <c r="N2468" s="11" t="n">
        <v>0.059</v>
      </c>
      <c r="O2468" s="11" t="n">
        <v>0.769</v>
      </c>
      <c r="P2468" s="11" t="n">
        <v>0.769</v>
      </c>
      <c r="Q2468" s="22" t="n">
        <f>M2470/H2468</f>
        <v>0.09</v>
      </c>
    </row>
    <row r="2469" ht="22.5" customHeight="1">
      <c r="A2469" s="33"/>
      <c r="B2469" s="19"/>
      <c r="C2469" s="12"/>
      <c r="D2469" s="19"/>
      <c r="E2469" s="19"/>
      <c r="F2469" s="19"/>
      <c r="G2469" s="28"/>
      <c r="H2469" s="19"/>
      <c r="I2469" s="19"/>
      <c r="J2469" s="12" t="s">
        <v>120</v>
      </c>
      <c r="K2469" s="16" t="n">
        <v>25973</v>
      </c>
      <c r="L2469" s="14" t="n">
        <v>205</v>
      </c>
      <c r="M2469" s="14" t="n">
        <v>4</v>
      </c>
      <c r="N2469" s="11" t="n">
        <v>0.006</v>
      </c>
      <c r="O2469" s="11" t="n">
        <v>0.284</v>
      </c>
      <c r="P2469" s="11" t="n">
        <v>1.136</v>
      </c>
      <c r="Q2469" s="25"/>
    </row>
    <row r="2470" ht="22.5" customHeight="1">
      <c r="A2470" s="33"/>
      <c r="B2470" s="19"/>
      <c r="C2470" s="12"/>
      <c r="D2470" s="19"/>
      <c r="E2470" s="19"/>
      <c r="F2470" s="19"/>
      <c r="G2470" s="28"/>
      <c r="H2470" s="19"/>
      <c r="I2470" s="19"/>
      <c r="J2470" s="12" t="s">
        <v>121</v>
      </c>
      <c r="K2470" s="16" t="n">
        <v>85988</v>
      </c>
      <c r="L2470" s="14" t="n">
        <v>651</v>
      </c>
      <c r="M2470" s="16" t="n">
        <v>18</v>
      </c>
      <c r="N2470" s="11" t="n">
        <v>0.007</v>
      </c>
      <c r="O2470" s="11" t="n">
        <v>0.246</v>
      </c>
      <c r="P2470" s="11" t="n">
        <v>4.428</v>
      </c>
      <c r="Q2470" s="25"/>
    </row>
    <row r="2471" ht="22.5" customHeight="1">
      <c r="A2471" s="33"/>
      <c r="B2471" s="19"/>
      <c r="C2471" s="12" t="n">
        <v>4383473</v>
      </c>
      <c r="D2471" s="12" t="s">
        <v>38</v>
      </c>
      <c r="E2471" s="12" t="s">
        <v>14</v>
      </c>
      <c r="F2471" s="12" t="s">
        <v>15</v>
      </c>
      <c r="G2471" s="23" t="n">
        <v>0.2</v>
      </c>
      <c r="H2471" s="12" t="n">
        <v>150</v>
      </c>
      <c r="I2471" s="20" t="n">
        <f>G2471*H2471*7</f>
        <v>210</v>
      </c>
      <c r="J2471" s="12" t="s">
        <v>119</v>
      </c>
      <c r="K2471" s="16" t="n">
        <v>405</v>
      </c>
      <c r="L2471" s="14" t="n">
        <v>101</v>
      </c>
      <c r="M2471" s="14" t="n">
        <v>4</v>
      </c>
      <c r="N2471" s="11" t="n">
        <v>0.008</v>
      </c>
      <c r="O2471" s="11" t="n">
        <v>0.194</v>
      </c>
      <c r="P2471" s="11" t="n">
        <v>0.774</v>
      </c>
      <c r="Q2471" s="22" t="n">
        <f>M2473/H2471</f>
        <v>1</v>
      </c>
    </row>
    <row r="2472" ht="22.5" customHeight="1">
      <c r="A2472" s="33"/>
      <c r="B2472" s="19"/>
      <c r="C2472" s="12"/>
      <c r="D2472" s="19"/>
      <c r="E2472" s="19"/>
      <c r="F2472" s="19"/>
      <c r="G2472" s="28"/>
      <c r="H2472" s="19"/>
      <c r="I2472" s="19"/>
      <c r="J2472" s="12" t="s">
        <v>120</v>
      </c>
      <c r="K2472" s="16" t="n">
        <v>13271</v>
      </c>
      <c r="L2472" s="14" t="n">
        <v>2678</v>
      </c>
      <c r="M2472" s="14" t="n">
        <v>58</v>
      </c>
      <c r="N2472" s="11" t="n">
        <v>0.004</v>
      </c>
      <c r="O2472" s="11" t="n">
        <v>0.185</v>
      </c>
      <c r="P2472" s="11" t="n">
        <v>10.746</v>
      </c>
      <c r="Q2472" s="25"/>
    </row>
    <row r="2473" ht="22.5" customHeight="1">
      <c r="A2473" s="33"/>
      <c r="B2473" s="19"/>
      <c r="C2473" s="12"/>
      <c r="D2473" s="19"/>
      <c r="E2473" s="19"/>
      <c r="F2473" s="19"/>
      <c r="G2473" s="28"/>
      <c r="H2473" s="19"/>
      <c r="I2473" s="19"/>
      <c r="J2473" s="12" t="s">
        <v>121</v>
      </c>
      <c r="K2473" s="16" t="n">
        <v>70711</v>
      </c>
      <c r="L2473" s="14" t="n">
        <v>12820</v>
      </c>
      <c r="M2473" s="14" t="n">
        <v>150</v>
      </c>
      <c r="N2473" s="11" t="n">
        <v>0.002</v>
      </c>
      <c r="O2473" s="11" t="n">
        <v>0.189</v>
      </c>
      <c r="P2473" s="11" t="n">
        <v>28.296</v>
      </c>
      <c r="Q2473" s="25"/>
    </row>
    <row r="2474" ht="22.5" customHeight="1">
      <c r="A2474" s="33"/>
      <c r="B2474" s="19"/>
      <c r="C2474" s="12" t="n">
        <v>8094753</v>
      </c>
      <c r="D2474" s="12" t="s">
        <v>38</v>
      </c>
      <c r="E2474" s="12" t="s">
        <v>14</v>
      </c>
      <c r="F2474" s="12" t="s">
        <v>26</v>
      </c>
      <c r="G2474" s="23" t="n">
        <v>0.3</v>
      </c>
      <c r="H2474" s="12" t="n">
        <v>400</v>
      </c>
      <c r="I2474" s="20" t="n">
        <f>G2474*H2474*7</f>
        <v>840</v>
      </c>
      <c r="J2474" s="12" t="s">
        <v>119</v>
      </c>
      <c r="K2474" s="16" t="n">
        <v>80110</v>
      </c>
      <c r="L2474" s="14" t="n">
        <v>308</v>
      </c>
      <c r="M2474" s="14" t="n">
        <v>14</v>
      </c>
      <c r="N2474" s="11" t="n">
        <v>0.01</v>
      </c>
      <c r="O2474" s="11" t="n">
        <v>0.27</v>
      </c>
      <c r="P2474" s="11" t="n">
        <v>3.82</v>
      </c>
      <c r="Q2474" s="22" t="n">
        <f>M2476/H2474</f>
        <v>0.6875</v>
      </c>
    </row>
    <row r="2475" ht="22.5" customHeight="1">
      <c r="A2475" s="33"/>
      <c r="B2475" s="19"/>
      <c r="C2475" s="12"/>
      <c r="D2475" s="19"/>
      <c r="E2475" s="19"/>
      <c r="F2475" s="19"/>
      <c r="G2475" s="28"/>
      <c r="H2475" s="19"/>
      <c r="I2475" s="19"/>
      <c r="J2475" s="12" t="s">
        <v>120</v>
      </c>
      <c r="K2475" s="16" t="n">
        <v>958634</v>
      </c>
      <c r="L2475" s="14" t="n">
        <v>2463</v>
      </c>
      <c r="M2475" s="14" t="n">
        <v>102</v>
      </c>
      <c r="N2475" s="11" t="n">
        <v>0.01</v>
      </c>
      <c r="O2475" s="11" t="n">
        <v>0.25</v>
      </c>
      <c r="P2475" s="11" t="n">
        <v>25.15</v>
      </c>
      <c r="Q2475" s="25"/>
      <c r="R2475" s="4" t="s">
        <v>152</v>
      </c>
    </row>
    <row r="2476" ht="22.5" customHeight="1">
      <c r="A2476" s="33"/>
      <c r="B2476" s="19"/>
      <c r="C2476" s="12"/>
      <c r="D2476" s="19"/>
      <c r="E2476" s="19"/>
      <c r="F2476" s="19"/>
      <c r="G2476" s="28"/>
      <c r="H2476" s="19"/>
      <c r="I2476" s="19"/>
      <c r="J2476" s="12" t="s">
        <v>121</v>
      </c>
      <c r="K2476" s="16" t="n">
        <v>1733614</v>
      </c>
      <c r="L2476" s="14" t="n">
        <v>5547</v>
      </c>
      <c r="M2476" s="14" t="n">
        <v>275</v>
      </c>
      <c r="N2476" s="11" t="n">
        <v>0.01</v>
      </c>
      <c r="O2476" s="11" t="n">
        <v>0.22</v>
      </c>
      <c r="P2476" s="11" t="n">
        <v>60.79</v>
      </c>
      <c r="Q2476" s="25"/>
    </row>
    <row r="2477" ht="22.5" customHeight="1">
      <c r="A2477" s="33"/>
      <c r="B2477" s="19"/>
      <c r="C2477" s="12" t="n">
        <v>9415350</v>
      </c>
      <c r="D2477" s="12" t="s">
        <v>40</v>
      </c>
      <c r="E2477" s="12" t="s">
        <v>14</v>
      </c>
      <c r="F2477" s="12" t="s">
        <v>26</v>
      </c>
      <c r="G2477" s="23" t="n">
        <v>0.15</v>
      </c>
      <c r="H2477" s="12" t="n">
        <v>50</v>
      </c>
      <c r="I2477" s="20" t="n">
        <f>G2477*H2477*7</f>
        <v>52.5</v>
      </c>
      <c r="J2477" s="12" t="s">
        <v>119</v>
      </c>
      <c r="K2477" s="16" t="n">
        <v>932</v>
      </c>
      <c r="L2477" s="14" t="n">
        <v>14</v>
      </c>
      <c r="M2477" s="14" t="n">
        <v>1</v>
      </c>
      <c r="N2477" s="11" t="n">
        <v>0.02</v>
      </c>
      <c r="O2477" s="11" t="n">
        <v>0.23</v>
      </c>
      <c r="P2477" s="11" t="n">
        <v>0.23</v>
      </c>
      <c r="Q2477" s="22" t="n">
        <f>M2479/H2477</f>
        <v>0.86</v>
      </c>
    </row>
    <row r="2478" ht="22.5" customHeight="1">
      <c r="A2478" s="33"/>
      <c r="B2478" s="19"/>
      <c r="C2478" s="12"/>
      <c r="D2478" s="19"/>
      <c r="E2478" s="19"/>
      <c r="F2478" s="19"/>
      <c r="G2478" s="28"/>
      <c r="H2478" s="19"/>
      <c r="I2478" s="19"/>
      <c r="J2478" s="12" t="s">
        <v>120</v>
      </c>
      <c r="K2478" s="16" t="n">
        <v>7121</v>
      </c>
      <c r="L2478" s="14" t="n">
        <v>111</v>
      </c>
      <c r="M2478" s="14" t="n">
        <v>10</v>
      </c>
      <c r="N2478" s="11" t="n">
        <v>0.02</v>
      </c>
      <c r="O2478" s="11" t="n">
        <v>0.19</v>
      </c>
      <c r="P2478" s="11" t="n">
        <v>1.93</v>
      </c>
      <c r="Q2478" s="25"/>
    </row>
    <row r="2479" ht="22.5" customHeight="1">
      <c r="A2479" s="33"/>
      <c r="B2479" s="19"/>
      <c r="C2479" s="12"/>
      <c r="D2479" s="19"/>
      <c r="E2479" s="19"/>
      <c r="F2479" s="19"/>
      <c r="G2479" s="28"/>
      <c r="H2479" s="19"/>
      <c r="I2479" s="19"/>
      <c r="J2479" s="12" t="s">
        <v>121</v>
      </c>
      <c r="K2479" s="16" t="n">
        <v>27145</v>
      </c>
      <c r="L2479" s="14" t="n">
        <v>345</v>
      </c>
      <c r="M2479" s="14" t="n">
        <v>43</v>
      </c>
      <c r="N2479" s="11" t="n">
        <v>0.02</v>
      </c>
      <c r="O2479" s="11" t="n">
        <v>0.13</v>
      </c>
      <c r="P2479" s="11" t="n">
        <v>5.52</v>
      </c>
      <c r="Q2479" s="25"/>
    </row>
    <row r="2480" ht="22.5" customHeight="1">
      <c r="A2480" s="33"/>
      <c r="B2480" s="19"/>
      <c r="C2480" s="12" t="n">
        <v>2783561</v>
      </c>
      <c r="D2480" s="12" t="s">
        <v>41</v>
      </c>
      <c r="E2480" s="12" t="s">
        <v>14</v>
      </c>
      <c r="F2480" s="12" t="s">
        <v>15</v>
      </c>
      <c r="G2480" s="23" t="n">
        <v>0.1</v>
      </c>
      <c r="H2480" s="12" t="n">
        <v>500</v>
      </c>
      <c r="I2480" s="20" t="n">
        <f>G2480*H2480*7</f>
        <v>350</v>
      </c>
      <c r="J2480" s="12" t="s">
        <v>119</v>
      </c>
      <c r="K2480" s="16" t="n">
        <v>459</v>
      </c>
      <c r="L2480" s="14" t="n">
        <v>143</v>
      </c>
      <c r="M2480" s="14" t="n">
        <v>3</v>
      </c>
      <c r="N2480" s="11" t="n">
        <v>0.002</v>
      </c>
      <c r="O2480" s="11" t="n">
        <v>0.103</v>
      </c>
      <c r="P2480" s="11" t="n">
        <v>0.31</v>
      </c>
      <c r="Q2480" s="22" t="n">
        <f>M2482/H2480</f>
        <v>0.856</v>
      </c>
    </row>
    <row r="2481" ht="22.5" customHeight="1">
      <c r="A2481" s="33"/>
      <c r="B2481" s="19"/>
      <c r="C2481" s="12"/>
      <c r="D2481" s="19"/>
      <c r="E2481" s="19"/>
      <c r="F2481" s="19"/>
      <c r="G2481" s="28"/>
      <c r="H2481" s="19"/>
      <c r="I2481" s="19"/>
      <c r="J2481" s="12" t="s">
        <v>120</v>
      </c>
      <c r="K2481" s="16" t="n">
        <v>26201</v>
      </c>
      <c r="L2481" s="14" t="n">
        <v>10226</v>
      </c>
      <c r="M2481" s="16" t="n">
        <v>225</v>
      </c>
      <c r="N2481" s="11" t="n">
        <v>0.002</v>
      </c>
      <c r="O2481" s="11" t="n">
        <v>0.099</v>
      </c>
      <c r="P2481" s="11" t="n">
        <v>22.32</v>
      </c>
      <c r="Q2481" s="25"/>
    </row>
    <row r="2482" ht="22.5" customHeight="1">
      <c r="A2482" s="33"/>
      <c r="B2482" s="19"/>
      <c r="C2482" s="12"/>
      <c r="D2482" s="19"/>
      <c r="E2482" s="19"/>
      <c r="F2482" s="19"/>
      <c r="G2482" s="28"/>
      <c r="H2482" s="19"/>
      <c r="I2482" s="19"/>
      <c r="J2482" s="12" t="s">
        <v>121</v>
      </c>
      <c r="K2482" s="16" t="n">
        <v>79244</v>
      </c>
      <c r="L2482" s="14" t="n">
        <v>24048</v>
      </c>
      <c r="M2482" s="16" t="n">
        <v>428</v>
      </c>
      <c r="N2482" s="11" t="n">
        <v>0.002</v>
      </c>
      <c r="O2482" s="11" t="n">
        <v>0.1</v>
      </c>
      <c r="P2482" s="11" t="n">
        <v>42.71</v>
      </c>
      <c r="Q2482" s="25"/>
    </row>
    <row r="2483" ht="22.5" customHeight="1">
      <c r="A2483" s="33"/>
      <c r="B2483" s="19"/>
      <c r="C2483" s="12" t="n">
        <v>10599157</v>
      </c>
      <c r="D2483" s="12" t="s">
        <v>42</v>
      </c>
      <c r="E2483" s="12" t="s">
        <v>14</v>
      </c>
      <c r="F2483" s="12" t="s">
        <v>15</v>
      </c>
      <c r="G2483" s="23" t="n">
        <v>0.3</v>
      </c>
      <c r="H2483" s="12" t="n">
        <v>150</v>
      </c>
      <c r="I2483" s="20" t="n">
        <f>G2483*H2483*7</f>
        <v>315</v>
      </c>
      <c r="J2483" s="12" t="s">
        <v>119</v>
      </c>
      <c r="K2483" s="16" t="n">
        <v>12</v>
      </c>
      <c r="L2483" s="14" t="n">
        <v>3</v>
      </c>
      <c r="M2483" s="14" t="n">
        <v>0</v>
      </c>
      <c r="N2483" s="11" t="n">
        <v>0</v>
      </c>
      <c r="O2483" s="11" t="n">
        <v>0</v>
      </c>
      <c r="P2483" s="11" t="n">
        <v>0</v>
      </c>
      <c r="Q2483" s="22" t="n">
        <f>M2485/H2483</f>
        <v>0.68</v>
      </c>
    </row>
    <row r="2484" ht="22.5" customHeight="1">
      <c r="A2484" s="33"/>
      <c r="B2484" s="19"/>
      <c r="C2484" s="12"/>
      <c r="D2484" s="19"/>
      <c r="E2484" s="19"/>
      <c r="F2484" s="19"/>
      <c r="G2484" s="28"/>
      <c r="H2484" s="19"/>
      <c r="I2484" s="19"/>
      <c r="J2484" s="12" t="s">
        <v>120</v>
      </c>
      <c r="K2484" s="16" t="n">
        <v>12808</v>
      </c>
      <c r="L2484" s="14" t="n">
        <v>3988</v>
      </c>
      <c r="M2484" s="16" t="n">
        <v>48</v>
      </c>
      <c r="N2484" s="11" t="n">
        <v>0.004</v>
      </c>
      <c r="O2484" s="11" t="n">
        <v>0.318</v>
      </c>
      <c r="P2484" s="11" t="n">
        <v>15.25</v>
      </c>
      <c r="Q2484" s="25"/>
    </row>
    <row r="2485" ht="22.5" customHeight="1">
      <c r="A2485" s="33"/>
      <c r="B2485" s="19"/>
      <c r="C2485" s="12"/>
      <c r="D2485" s="19"/>
      <c r="E2485" s="19"/>
      <c r="F2485" s="19"/>
      <c r="G2485" s="28"/>
      <c r="H2485" s="19"/>
      <c r="I2485" s="19"/>
      <c r="J2485" s="12" t="s">
        <v>121</v>
      </c>
      <c r="K2485" s="16" t="n">
        <v>29116</v>
      </c>
      <c r="L2485" s="14" t="n">
        <v>8831</v>
      </c>
      <c r="M2485" s="16" t="n">
        <v>102</v>
      </c>
      <c r="N2485" s="11" t="n">
        <v>0.004</v>
      </c>
      <c r="O2485" s="11" t="n">
        <v>0.314</v>
      </c>
      <c r="P2485" s="11" t="n">
        <v>32.05</v>
      </c>
      <c r="Q2485" s="25"/>
    </row>
    <row r="2486" ht="22.5" customHeight="1">
      <c r="A2486" s="33"/>
      <c r="B2486" s="19"/>
      <c r="C2486" s="12" t="n">
        <v>10599681</v>
      </c>
      <c r="D2486" s="12" t="s">
        <v>43</v>
      </c>
      <c r="E2486" s="12" t="s">
        <v>14</v>
      </c>
      <c r="F2486" s="12" t="s">
        <v>15</v>
      </c>
      <c r="G2486" s="23" t="n">
        <v>0.13</v>
      </c>
      <c r="H2486" s="12" t="n">
        <v>400</v>
      </c>
      <c r="I2486" s="20" t="n">
        <f>G2486*H2486*7</f>
        <v>364</v>
      </c>
      <c r="J2486" s="12" t="s">
        <v>119</v>
      </c>
      <c r="K2486" s="14" t="n">
        <v>211</v>
      </c>
      <c r="L2486" s="14" t="n">
        <v>57</v>
      </c>
      <c r="M2486" s="14" t="n">
        <v>3</v>
      </c>
      <c r="N2486" s="11" t="n">
        <v>0.007</v>
      </c>
      <c r="O2486" s="11" t="n">
        <v>0.13</v>
      </c>
      <c r="P2486" s="11" t="n">
        <v>0.39</v>
      </c>
      <c r="Q2486" s="22" t="n">
        <f>M2488/H2486</f>
        <v>0.835</v>
      </c>
    </row>
    <row r="2487" ht="22.5" customHeight="1">
      <c r="A2487" s="33"/>
      <c r="B2487" s="19"/>
      <c r="C2487" s="12"/>
      <c r="D2487" s="19"/>
      <c r="E2487" s="19"/>
      <c r="F2487" s="19"/>
      <c r="G2487" s="28"/>
      <c r="H2487" s="19"/>
      <c r="I2487" s="19"/>
      <c r="J2487" s="12" t="s">
        <v>120</v>
      </c>
      <c r="K2487" s="16" t="n">
        <v>6304</v>
      </c>
      <c r="L2487" s="14" t="n">
        <v>1739</v>
      </c>
      <c r="M2487" s="16" t="n">
        <v>88</v>
      </c>
      <c r="N2487" s="11" t="n">
        <v>0.007</v>
      </c>
      <c r="O2487" s="11" t="n">
        <v>0.13</v>
      </c>
      <c r="P2487" s="11" t="n">
        <v>11.44</v>
      </c>
      <c r="Q2487" s="25"/>
    </row>
    <row r="2488" ht="22.5" customHeight="1">
      <c r="A2488" s="33"/>
      <c r="B2488" s="19"/>
      <c r="C2488" s="12"/>
      <c r="D2488" s="19"/>
      <c r="E2488" s="19"/>
      <c r="F2488" s="19"/>
      <c r="G2488" s="28"/>
      <c r="H2488" s="19"/>
      <c r="I2488" s="19"/>
      <c r="J2488" s="12" t="s">
        <v>121</v>
      </c>
      <c r="K2488" s="16" t="n">
        <v>22885</v>
      </c>
      <c r="L2488" s="14" t="n">
        <v>6109</v>
      </c>
      <c r="M2488" s="16" t="n">
        <v>334</v>
      </c>
      <c r="N2488" s="11" t="n">
        <v>0.007</v>
      </c>
      <c r="O2488" s="11" t="n">
        <v>0.13</v>
      </c>
      <c r="P2488" s="11" t="n">
        <v>43.42</v>
      </c>
      <c r="Q2488" s="25"/>
    </row>
    <row r="2489" ht="22.5" customHeight="1">
      <c r="A2489" s="33"/>
      <c r="B2489" s="19"/>
      <c r="C2489" s="12" t="n">
        <v>6060965</v>
      </c>
      <c r="D2489" s="12" t="s">
        <v>38</v>
      </c>
      <c r="E2489" s="12" t="s">
        <v>14</v>
      </c>
      <c r="F2489" s="12" t="s">
        <v>15</v>
      </c>
      <c r="G2489" s="98" t="n">
        <v>0.3</v>
      </c>
      <c r="H2489" s="37" t="n">
        <v>100</v>
      </c>
      <c r="I2489" s="39" t="n">
        <f>G2489*H2489*7</f>
        <v>210</v>
      </c>
      <c r="J2489" s="12" t="s">
        <v>119</v>
      </c>
      <c r="K2489" s="14" t="n">
        <v>304</v>
      </c>
      <c r="L2489" s="14" t="n">
        <v>37</v>
      </c>
      <c r="M2489" s="14" t="n">
        <v>1</v>
      </c>
      <c r="N2489" s="11" t="n">
        <v>0.008</v>
      </c>
      <c r="O2489" s="11" t="n">
        <v>0.3</v>
      </c>
      <c r="P2489" s="11" t="n">
        <v>0.3</v>
      </c>
      <c r="Q2489" s="22" t="n">
        <f>M2491/H2489</f>
        <v>1</v>
      </c>
    </row>
    <row r="2490" ht="22.5" customHeight="1">
      <c r="A2490" s="33"/>
      <c r="B2490" s="19"/>
      <c r="C2490" s="19"/>
      <c r="D2490" s="19"/>
      <c r="E2490" s="19"/>
      <c r="F2490" s="19"/>
      <c r="G2490" s="44"/>
      <c r="H2490" s="33"/>
      <c r="I2490" s="33"/>
      <c r="J2490" s="12" t="s">
        <v>120</v>
      </c>
      <c r="K2490" s="14" t="n">
        <v>13860</v>
      </c>
      <c r="L2490" s="14" t="n">
        <v>1499</v>
      </c>
      <c r="M2490" s="15" t="n">
        <v>47</v>
      </c>
      <c r="N2490" s="11" t="n">
        <v>0.01</v>
      </c>
      <c r="O2490" s="11" t="n">
        <v>0.319</v>
      </c>
      <c r="P2490" s="11" t="n">
        <v>15</v>
      </c>
      <c r="Q2490" s="25"/>
    </row>
    <row r="2491" ht="22.5" customHeight="1">
      <c r="A2491" s="33"/>
      <c r="B2491" s="19"/>
      <c r="C2491" s="19"/>
      <c r="D2491" s="19"/>
      <c r="E2491" s="19"/>
      <c r="F2491" s="19"/>
      <c r="G2491" s="45"/>
      <c r="H2491" s="29"/>
      <c r="I2491" s="29"/>
      <c r="J2491" s="12" t="s">
        <v>121</v>
      </c>
      <c r="K2491" s="14" t="n">
        <v>30787</v>
      </c>
      <c r="L2491" s="14" t="n">
        <v>4740</v>
      </c>
      <c r="M2491" s="15" t="n">
        <v>100</v>
      </c>
      <c r="N2491" s="11" t="n">
        <v>0.007</v>
      </c>
      <c r="O2491" s="11" t="n">
        <v>0.316</v>
      </c>
      <c r="P2491" s="11" t="n">
        <v>31.61</v>
      </c>
      <c r="Q2491" s="25"/>
    </row>
    <row r="2492" ht="22.5" customHeight="1">
      <c r="A2492" s="33"/>
      <c r="B2492" s="19"/>
      <c r="C2492" s="12" t="n">
        <v>10842514</v>
      </c>
      <c r="D2492" s="12" t="s">
        <v>44</v>
      </c>
      <c r="E2492" s="12" t="s">
        <v>14</v>
      </c>
      <c r="F2492" s="12" t="s">
        <v>26</v>
      </c>
      <c r="G2492" s="98" t="n">
        <v>0.15</v>
      </c>
      <c r="H2492" s="37" t="n">
        <v>100</v>
      </c>
      <c r="I2492" s="39" t="n">
        <f>G2492*H2492*7</f>
        <v>105</v>
      </c>
      <c r="J2492" s="12" t="s">
        <v>119</v>
      </c>
      <c r="K2492" s="14" t="n">
        <v>307</v>
      </c>
      <c r="L2492" s="14" t="n">
        <v>0</v>
      </c>
      <c r="M2492" s="14" t="n">
        <v>0</v>
      </c>
      <c r="N2492" s="11" t="n">
        <v>0</v>
      </c>
      <c r="O2492" s="11" t="n">
        <v>0</v>
      </c>
      <c r="P2492" s="11" t="n">
        <v>0</v>
      </c>
      <c r="Q2492" s="22" t="n">
        <f>M2494/H2492</f>
        <v>0.01</v>
      </c>
      <c r="R2492" s="4" t="s">
        <v>123</v>
      </c>
    </row>
    <row r="2493" ht="22.5" customHeight="1">
      <c r="A2493" s="33"/>
      <c r="B2493" s="19"/>
      <c r="C2493" s="19"/>
      <c r="D2493" s="19"/>
      <c r="E2493" s="19"/>
      <c r="F2493" s="19"/>
      <c r="G2493" s="44"/>
      <c r="H2493" s="33"/>
      <c r="I2493" s="33"/>
      <c r="J2493" s="12" t="s">
        <v>120</v>
      </c>
      <c r="K2493" s="14" t="n">
        <v>929</v>
      </c>
      <c r="L2493" s="14" t="n">
        <v>4</v>
      </c>
      <c r="M2493" s="14" t="n">
        <v>0</v>
      </c>
      <c r="N2493" s="11" t="n">
        <v>0</v>
      </c>
      <c r="O2493" s="11" t="n">
        <v>0</v>
      </c>
      <c r="P2493" s="11" t="n">
        <v>0.05</v>
      </c>
      <c r="Q2493" s="25"/>
    </row>
    <row r="2494" ht="22.5" customHeight="1">
      <c r="A2494" s="33"/>
      <c r="B2494" s="19"/>
      <c r="C2494" s="19"/>
      <c r="D2494" s="19"/>
      <c r="E2494" s="19"/>
      <c r="F2494" s="19"/>
      <c r="G2494" s="45"/>
      <c r="H2494" s="29"/>
      <c r="I2494" s="29"/>
      <c r="J2494" s="12" t="s">
        <v>121</v>
      </c>
      <c r="K2494" s="14" t="n">
        <v>1016</v>
      </c>
      <c r="L2494" s="14" t="n">
        <v>16</v>
      </c>
      <c r="M2494" s="14" t="n">
        <v>1</v>
      </c>
      <c r="N2494" s="11" t="n">
        <v>0.01</v>
      </c>
      <c r="O2494" s="11" t="n">
        <v>0.1</v>
      </c>
      <c r="P2494" s="11" t="n">
        <v>0.1</v>
      </c>
      <c r="Q2494" s="25"/>
    </row>
    <row r="2495" ht="22.5" customHeight="1">
      <c r="A2495" s="33"/>
      <c r="B2495" s="19"/>
      <c r="C2495" s="12" t="n">
        <v>10815258</v>
      </c>
      <c r="D2495" s="12" t="s">
        <v>44</v>
      </c>
      <c r="E2495" s="12" t="s">
        <v>14</v>
      </c>
      <c r="F2495" s="12" t="s">
        <v>15</v>
      </c>
      <c r="G2495" s="98" t="n">
        <v>0.15</v>
      </c>
      <c r="H2495" s="37" t="n">
        <v>100</v>
      </c>
      <c r="I2495" s="39" t="n">
        <f>G2495*H2495*7</f>
        <v>105</v>
      </c>
      <c r="J2495" s="12" t="s">
        <v>119</v>
      </c>
      <c r="K2495" s="14" t="n">
        <v>84</v>
      </c>
      <c r="L2495" s="14" t="n">
        <v>1</v>
      </c>
      <c r="M2495" s="14" t="n">
        <v>0</v>
      </c>
      <c r="N2495" s="11" t="n">
        <v>0</v>
      </c>
      <c r="O2495" s="11" t="n">
        <v>0</v>
      </c>
      <c r="P2495" s="11" t="n">
        <v>0</v>
      </c>
      <c r="Q2495" s="22" t="n">
        <f>M2497/H2495</f>
        <v>0.01</v>
      </c>
    </row>
    <row r="2496" ht="22.5" customHeight="1">
      <c r="A2496" s="33"/>
      <c r="B2496" s="19"/>
      <c r="C2496" s="19"/>
      <c r="D2496" s="19"/>
      <c r="E2496" s="19"/>
      <c r="F2496" s="19"/>
      <c r="G2496" s="44"/>
      <c r="H2496" s="33"/>
      <c r="I2496" s="33"/>
      <c r="J2496" s="12" t="s">
        <v>120</v>
      </c>
      <c r="K2496" s="14" t="n">
        <v>3304</v>
      </c>
      <c r="L2496" s="14" t="n">
        <v>24</v>
      </c>
      <c r="M2496" s="14" t="n">
        <v>1</v>
      </c>
      <c r="N2496" s="11" t="n">
        <v>0.008</v>
      </c>
      <c r="O2496" s="11" t="n">
        <v>0.203</v>
      </c>
      <c r="P2496" s="11" t="n">
        <v>0.203</v>
      </c>
      <c r="Q2496" s="25"/>
    </row>
    <row r="2497" ht="22.5" customHeight="1">
      <c r="A2497" s="33"/>
      <c r="B2497" s="19"/>
      <c r="C2497" s="19"/>
      <c r="D2497" s="19"/>
      <c r="E2497" s="19"/>
      <c r="F2497" s="19"/>
      <c r="G2497" s="45"/>
      <c r="H2497" s="29"/>
      <c r="I2497" s="29"/>
      <c r="J2497" s="12" t="s">
        <v>121</v>
      </c>
      <c r="K2497" s="14" t="n">
        <v>10129</v>
      </c>
      <c r="L2497" s="14" t="n">
        <v>92</v>
      </c>
      <c r="M2497" s="14" t="n">
        <v>1</v>
      </c>
      <c r="N2497" s="11" t="n">
        <v>0.002</v>
      </c>
      <c r="O2497" s="11" t="n">
        <v>0.203</v>
      </c>
      <c r="P2497" s="11" t="n">
        <v>0.203</v>
      </c>
      <c r="Q2497" s="25"/>
    </row>
    <row r="2498" ht="22.5" customHeight="1">
      <c r="A2498" s="33"/>
      <c r="B2498" s="19"/>
      <c r="C2498" s="12" t="n">
        <v>91535229</v>
      </c>
      <c r="D2498" s="12" t="s">
        <v>28</v>
      </c>
      <c r="E2498" s="12" t="s">
        <v>39</v>
      </c>
      <c r="F2498" s="12" t="s">
        <v>15</v>
      </c>
      <c r="G2498" s="98" t="n">
        <v>0.02</v>
      </c>
      <c r="H2498" s="37" t="n">
        <v>500</v>
      </c>
      <c r="I2498" s="39" t="n">
        <f>G2498*H2498*7</f>
        <v>70</v>
      </c>
      <c r="J2498" s="12" t="s">
        <v>119</v>
      </c>
      <c r="K2498" s="14" t="n">
        <v>15</v>
      </c>
      <c r="L2498" s="14" t="n">
        <v>2</v>
      </c>
      <c r="M2498" s="14" t="n">
        <v>0</v>
      </c>
      <c r="N2498" s="11" t="n">
        <v>0</v>
      </c>
      <c r="O2498" s="11" t="n">
        <v>0</v>
      </c>
      <c r="P2498" s="11" t="n">
        <v>0</v>
      </c>
      <c r="Q2498" s="22" t="n">
        <f>M2500/H2498</f>
        <v>0.014</v>
      </c>
    </row>
    <row r="2499" ht="22.5" customHeight="1">
      <c r="A2499" s="33"/>
      <c r="B2499" s="19"/>
      <c r="C2499" s="19"/>
      <c r="D2499" s="19"/>
      <c r="E2499" s="19"/>
      <c r="F2499" s="19"/>
      <c r="G2499" s="44"/>
      <c r="H2499" s="33"/>
      <c r="I2499" s="33"/>
      <c r="J2499" s="12" t="s">
        <v>120</v>
      </c>
      <c r="K2499" s="14" t="n">
        <v>1784</v>
      </c>
      <c r="L2499" s="14" t="n">
        <v>532</v>
      </c>
      <c r="M2499" s="14" t="n">
        <v>6</v>
      </c>
      <c r="N2499" s="11" t="n">
        <v>0</v>
      </c>
      <c r="O2499" s="11" t="n">
        <v>0.04</v>
      </c>
      <c r="P2499" s="11" t="n">
        <v>0.24</v>
      </c>
      <c r="Q2499" s="25"/>
    </row>
    <row r="2500" ht="22.5" customHeight="1">
      <c r="A2500" s="33"/>
      <c r="B2500" s="19"/>
      <c r="C2500" s="19"/>
      <c r="D2500" s="19"/>
      <c r="E2500" s="19"/>
      <c r="F2500" s="19"/>
      <c r="G2500" s="45"/>
      <c r="H2500" s="29"/>
      <c r="I2500" s="29"/>
      <c r="J2500" s="12" t="s">
        <v>121</v>
      </c>
      <c r="K2500" s="14" t="n">
        <v>2992</v>
      </c>
      <c r="L2500" s="14" t="n">
        <v>875</v>
      </c>
      <c r="M2500" s="14" t="n">
        <v>7</v>
      </c>
      <c r="N2500" s="11" t="n">
        <v>0</v>
      </c>
      <c r="O2500" s="11" t="n">
        <v>0.04</v>
      </c>
      <c r="P2500" s="11" t="n">
        <v>0.28</v>
      </c>
      <c r="Q2500" s="25"/>
    </row>
    <row r="2501" ht="22.5" customHeight="1">
      <c r="A2501" s="33"/>
      <c r="B2501" s="19"/>
      <c r="C2501" s="12" t="n">
        <v>91535331</v>
      </c>
      <c r="D2501" s="12" t="s">
        <v>28</v>
      </c>
      <c r="E2501" s="12" t="s">
        <v>29</v>
      </c>
      <c r="F2501" s="12" t="s">
        <v>15</v>
      </c>
      <c r="G2501" s="98" t="n">
        <v>0.02</v>
      </c>
      <c r="H2501" s="37" t="n">
        <v>750</v>
      </c>
      <c r="I2501" s="39" t="n">
        <f>G2501*H2501*7</f>
        <v>105</v>
      </c>
      <c r="J2501" s="12" t="s">
        <v>119</v>
      </c>
      <c r="K2501" s="14" t="n">
        <v>22</v>
      </c>
      <c r="L2501" s="14" t="n">
        <v>8</v>
      </c>
      <c r="M2501" s="14" t="n">
        <v>0</v>
      </c>
      <c r="N2501" s="11" t="n">
        <v>0</v>
      </c>
      <c r="O2501" s="11" t="n">
        <v>0</v>
      </c>
      <c r="P2501" s="11" t="n">
        <v>0</v>
      </c>
      <c r="Q2501" s="22" t="n">
        <f>M2503/H2501</f>
        <v>0.032</v>
      </c>
    </row>
    <row r="2502" ht="22.5" customHeight="1">
      <c r="A2502" s="33"/>
      <c r="B2502" s="19"/>
      <c r="C2502" s="19"/>
      <c r="D2502" s="19"/>
      <c r="E2502" s="19"/>
      <c r="F2502" s="19"/>
      <c r="G2502" s="44"/>
      <c r="H2502" s="33"/>
      <c r="I2502" s="33"/>
      <c r="J2502" s="12" t="s">
        <v>120</v>
      </c>
      <c r="K2502" s="14" t="n">
        <v>1571</v>
      </c>
      <c r="L2502" s="14" t="n">
        <v>572</v>
      </c>
      <c r="M2502" s="14" t="n">
        <v>11</v>
      </c>
      <c r="N2502" s="11" t="n">
        <v>0.001</v>
      </c>
      <c r="O2502" s="11" t="n">
        <v>0.04</v>
      </c>
      <c r="P2502" s="11" t="n">
        <v>0.44</v>
      </c>
      <c r="Q2502" s="25"/>
    </row>
    <row r="2503" ht="22.5" customHeight="1">
      <c r="A2503" s="33"/>
      <c r="B2503" s="19"/>
      <c r="C2503" s="19"/>
      <c r="D2503" s="19"/>
      <c r="E2503" s="19"/>
      <c r="F2503" s="19"/>
      <c r="G2503" s="45"/>
      <c r="H2503" s="29"/>
      <c r="I2503" s="29"/>
      <c r="J2503" s="12" t="s">
        <v>121</v>
      </c>
      <c r="K2503" s="14" t="n">
        <v>3440</v>
      </c>
      <c r="L2503" s="14" t="n">
        <v>1171</v>
      </c>
      <c r="M2503" s="15" t="n">
        <v>24</v>
      </c>
      <c r="N2503" s="11" t="n">
        <v>0.001</v>
      </c>
      <c r="O2503" s="11" t="n">
        <v>0.04</v>
      </c>
      <c r="P2503" s="11" t="n">
        <v>0.96</v>
      </c>
      <c r="Q2503" s="25"/>
    </row>
    <row r="2504" ht="22.5" customHeight="1">
      <c r="A2504" s="33"/>
      <c r="B2504" s="19"/>
      <c r="C2504" s="12" t="n">
        <v>11324493</v>
      </c>
      <c r="D2504" s="12" t="s">
        <v>28</v>
      </c>
      <c r="E2504" s="12" t="s">
        <v>17</v>
      </c>
      <c r="F2504" s="12" t="s">
        <v>15</v>
      </c>
      <c r="G2504" s="98" t="n">
        <v>0.28</v>
      </c>
      <c r="H2504" s="37" t="n">
        <v>100</v>
      </c>
      <c r="I2504" s="39" t="n">
        <f>G2504*H2504*7</f>
        <v>196</v>
      </c>
      <c r="J2504" s="12" t="s">
        <v>119</v>
      </c>
      <c r="K2504" s="14" t="n">
        <v>11</v>
      </c>
      <c r="L2504" s="14" t="n">
        <v>1</v>
      </c>
      <c r="M2504" s="14" t="n">
        <v>0</v>
      </c>
      <c r="N2504" s="11" t="n">
        <v>0</v>
      </c>
      <c r="O2504" s="11" t="n">
        <v>0</v>
      </c>
      <c r="P2504" s="11" t="n">
        <v>0</v>
      </c>
      <c r="Q2504" s="22" t="n">
        <f>M2506/H2504</f>
        <v>0.05</v>
      </c>
    </row>
    <row r="2505" ht="22.5" customHeight="1">
      <c r="A2505" s="33"/>
      <c r="B2505" s="19"/>
      <c r="C2505" s="19"/>
      <c r="D2505" s="19"/>
      <c r="E2505" s="19"/>
      <c r="F2505" s="19"/>
      <c r="G2505" s="44"/>
      <c r="H2505" s="33"/>
      <c r="I2505" s="33"/>
      <c r="J2505" s="12" t="s">
        <v>120</v>
      </c>
      <c r="K2505" s="14" t="n">
        <v>202</v>
      </c>
      <c r="L2505" s="14" t="n">
        <v>58</v>
      </c>
      <c r="M2505" s="14" t="n">
        <v>1</v>
      </c>
      <c r="N2505" s="11" t="n">
        <v>0.005</v>
      </c>
      <c r="O2505" s="11" t="n">
        <v>0.3</v>
      </c>
      <c r="P2505" s="11" t="n">
        <v>0.3</v>
      </c>
      <c r="Q2505" s="25"/>
    </row>
    <row r="2506" ht="22.5" customHeight="1">
      <c r="A2506" s="33"/>
      <c r="B2506" s="19"/>
      <c r="C2506" s="19"/>
      <c r="D2506" s="19"/>
      <c r="E2506" s="19"/>
      <c r="F2506" s="19"/>
      <c r="G2506" s="45"/>
      <c r="H2506" s="29"/>
      <c r="I2506" s="29"/>
      <c r="J2506" s="12" t="s">
        <v>121</v>
      </c>
      <c r="K2506" s="14" t="n">
        <v>501</v>
      </c>
      <c r="L2506" s="14" t="n">
        <v>159</v>
      </c>
      <c r="M2506" s="14" t="n">
        <v>5</v>
      </c>
      <c r="N2506" s="11" t="n">
        <v>0.009</v>
      </c>
      <c r="O2506" s="11" t="n">
        <v>0.3</v>
      </c>
      <c r="P2506" s="11" t="n">
        <v>1.5</v>
      </c>
      <c r="Q2506" s="25"/>
    </row>
    <row r="2507" ht="22.5" customHeight="1">
      <c r="A2507" s="33"/>
      <c r="B2507" s="19"/>
      <c r="C2507" s="12" t="n">
        <v>10298628</v>
      </c>
      <c r="D2507" s="12" t="s">
        <v>45</v>
      </c>
      <c r="E2507" s="12" t="s">
        <v>14</v>
      </c>
      <c r="F2507" s="12" t="s">
        <v>26</v>
      </c>
      <c r="G2507" s="98" t="n">
        <v>0.15</v>
      </c>
      <c r="H2507" s="37" t="n">
        <v>100</v>
      </c>
      <c r="I2507" s="39" t="n">
        <f>G2507*H2507*7</f>
        <v>105</v>
      </c>
      <c r="J2507" s="12" t="s">
        <v>119</v>
      </c>
      <c r="K2507" s="14" t="n">
        <v>15511</v>
      </c>
      <c r="L2507" s="14" t="n">
        <v>70</v>
      </c>
      <c r="M2507" s="14" t="n">
        <v>2</v>
      </c>
      <c r="N2507" s="11" t="n">
        <v>0.02</v>
      </c>
      <c r="O2507" s="11" t="n">
        <v>0.81</v>
      </c>
      <c r="P2507" s="11" t="n">
        <v>1.61</v>
      </c>
      <c r="Q2507" s="22" t="n">
        <f>M2509/H2507</f>
        <v>0.92</v>
      </c>
    </row>
    <row r="2508" ht="22.5" customHeight="1">
      <c r="A2508" s="33"/>
      <c r="B2508" s="19"/>
      <c r="C2508" s="19"/>
      <c r="D2508" s="19"/>
      <c r="E2508" s="19"/>
      <c r="F2508" s="19"/>
      <c r="G2508" s="44"/>
      <c r="H2508" s="33"/>
      <c r="I2508" s="33"/>
      <c r="J2508" s="12" t="s">
        <v>120</v>
      </c>
      <c r="K2508" s="14" t="n">
        <v>196214</v>
      </c>
      <c r="L2508" s="14" t="n">
        <v>523</v>
      </c>
      <c r="M2508" s="14" t="n">
        <v>30</v>
      </c>
      <c r="N2508" s="11" t="n">
        <v>0.02</v>
      </c>
      <c r="O2508" s="11" t="n">
        <v>0.43</v>
      </c>
      <c r="P2508" s="11" t="n">
        <v>13.05</v>
      </c>
      <c r="Q2508" s="25"/>
    </row>
    <row r="2509" ht="22.5" customHeight="1">
      <c r="A2509" s="33"/>
      <c r="B2509" s="19"/>
      <c r="C2509" s="19"/>
      <c r="D2509" s="19"/>
      <c r="E2509" s="19"/>
      <c r="F2509" s="19"/>
      <c r="G2509" s="45"/>
      <c r="H2509" s="29"/>
      <c r="I2509" s="29"/>
      <c r="J2509" s="12" t="s">
        <v>121</v>
      </c>
      <c r="K2509" s="14" t="n">
        <v>476306</v>
      </c>
      <c r="L2509" s="14" t="n">
        <v>1481</v>
      </c>
      <c r="M2509" s="15" t="n">
        <v>92</v>
      </c>
      <c r="N2509" s="11" t="n">
        <v>0.02</v>
      </c>
      <c r="O2509" s="11" t="n">
        <v>0.38</v>
      </c>
      <c r="P2509" s="11" t="n">
        <v>34.53</v>
      </c>
      <c r="Q2509" s="25"/>
    </row>
    <row r="2510" ht="22.5" customHeight="1">
      <c r="A2510" s="33"/>
      <c r="B2510" s="19"/>
      <c r="C2510" s="12" t="n">
        <v>11655595</v>
      </c>
      <c r="D2510" s="12" t="s">
        <v>46</v>
      </c>
      <c r="E2510" s="12" t="s">
        <v>14</v>
      </c>
      <c r="F2510" s="12" t="s">
        <v>26</v>
      </c>
      <c r="G2510" s="98" t="n">
        <v>0.4</v>
      </c>
      <c r="H2510" s="37" t="n">
        <v>100</v>
      </c>
      <c r="I2510" s="39" t="n">
        <f>G2510*H2510*7</f>
        <v>280</v>
      </c>
      <c r="J2510" s="12" t="s">
        <v>119</v>
      </c>
      <c r="K2510" s="14" t="n">
        <v>339</v>
      </c>
      <c r="L2510" s="14" t="n">
        <v>0</v>
      </c>
      <c r="M2510" s="14" t="n">
        <v>0</v>
      </c>
      <c r="N2510" s="11" t="n">
        <v>0</v>
      </c>
      <c r="O2510" s="11" t="n">
        <v>0</v>
      </c>
      <c r="P2510" s="11" t="n">
        <v>0</v>
      </c>
      <c r="Q2510" s="22" t="n">
        <f>M2512/H2510</f>
        <v>0</v>
      </c>
      <c r="R2510" s="4" t="s">
        <v>124</v>
      </c>
    </row>
    <row r="2511" ht="22.5" customHeight="1">
      <c r="A2511" s="33"/>
      <c r="B2511" s="19"/>
      <c r="C2511" s="19"/>
      <c r="D2511" s="19"/>
      <c r="E2511" s="19"/>
      <c r="F2511" s="19"/>
      <c r="G2511" s="44"/>
      <c r="H2511" s="33"/>
      <c r="I2511" s="33"/>
      <c r="J2511" s="12" t="s">
        <v>120</v>
      </c>
      <c r="K2511" s="14" t="n">
        <v>47656</v>
      </c>
      <c r="L2511" s="14" t="n">
        <v>935</v>
      </c>
      <c r="M2511" s="14" t="n">
        <v>0</v>
      </c>
      <c r="N2511" s="11" t="n">
        <v>0</v>
      </c>
      <c r="O2511" s="11" t="n">
        <v>0</v>
      </c>
      <c r="P2511" s="11" t="n">
        <v>0.34</v>
      </c>
      <c r="Q2511" s="25"/>
    </row>
    <row r="2512" ht="22.5" customHeight="1">
      <c r="A2512" s="33"/>
      <c r="B2512" s="19"/>
      <c r="C2512" s="19"/>
      <c r="D2512" s="19"/>
      <c r="E2512" s="19"/>
      <c r="F2512" s="19"/>
      <c r="G2512" s="45"/>
      <c r="H2512" s="29"/>
      <c r="I2512" s="29"/>
      <c r="J2512" s="12" t="s">
        <v>121</v>
      </c>
      <c r="K2512" s="14" t="n">
        <v>54471</v>
      </c>
      <c r="L2512" s="14" t="n">
        <v>1009</v>
      </c>
      <c r="M2512" s="14" t="n">
        <v>0</v>
      </c>
      <c r="N2512" s="11" t="n">
        <v>0</v>
      </c>
      <c r="O2512" s="11" t="n">
        <v>0</v>
      </c>
      <c r="P2512" s="11" t="n">
        <v>0.4</v>
      </c>
      <c r="Q2512" s="25"/>
    </row>
    <row r="2513" ht="22.5" customHeight="1">
      <c r="A2513" s="33"/>
      <c r="B2513" s="19"/>
      <c r="C2513" s="12" t="n">
        <v>11655596</v>
      </c>
      <c r="D2513" s="12" t="s">
        <v>46</v>
      </c>
      <c r="E2513" s="12" t="s">
        <v>14</v>
      </c>
      <c r="F2513" s="12" t="s">
        <v>12</v>
      </c>
      <c r="G2513" s="98" t="n">
        <v>0.3</v>
      </c>
      <c r="H2513" s="37" t="n">
        <v>50</v>
      </c>
      <c r="I2513" s="39" t="n">
        <f>G2513*H2513*7</f>
        <v>105</v>
      </c>
      <c r="J2513" s="12" t="s">
        <v>119</v>
      </c>
      <c r="K2513" s="14" t="n">
        <v>10</v>
      </c>
      <c r="L2513" s="14" t="n">
        <v>0</v>
      </c>
      <c r="M2513" s="14" t="n">
        <v>0</v>
      </c>
      <c r="N2513" s="11" t="n">
        <v>0</v>
      </c>
      <c r="O2513" s="11" t="n">
        <v>0</v>
      </c>
      <c r="P2513" s="11" t="n">
        <v>0</v>
      </c>
      <c r="Q2513" s="22" t="n">
        <f>M2515/H2513</f>
        <v>0</v>
      </c>
      <c r="R2513" s="4" t="s">
        <v>125</v>
      </c>
    </row>
    <row r="2514" ht="22.5" customHeight="1">
      <c r="A2514" s="33"/>
      <c r="B2514" s="19"/>
      <c r="C2514" s="19"/>
      <c r="D2514" s="19"/>
      <c r="E2514" s="19"/>
      <c r="F2514" s="19"/>
      <c r="G2514" s="44"/>
      <c r="H2514" s="33"/>
      <c r="I2514" s="33"/>
      <c r="J2514" s="12" t="s">
        <v>120</v>
      </c>
      <c r="K2514" s="14" t="n">
        <v>468</v>
      </c>
      <c r="L2514" s="14" t="n">
        <v>0</v>
      </c>
      <c r="M2514" s="14" t="n">
        <v>0</v>
      </c>
      <c r="N2514" s="11" t="n">
        <v>0</v>
      </c>
      <c r="O2514" s="11" t="n">
        <v>0</v>
      </c>
      <c r="P2514" s="11" t="n">
        <v>0</v>
      </c>
      <c r="Q2514" s="25"/>
    </row>
    <row r="2515" ht="22.5" customHeight="1">
      <c r="A2515" s="33"/>
      <c r="B2515" s="19"/>
      <c r="C2515" s="19"/>
      <c r="D2515" s="19"/>
      <c r="E2515" s="19"/>
      <c r="F2515" s="19"/>
      <c r="G2515" s="45"/>
      <c r="H2515" s="29"/>
      <c r="I2515" s="29"/>
      <c r="J2515" s="12" t="s">
        <v>121</v>
      </c>
      <c r="K2515" s="14" t="n">
        <v>1463</v>
      </c>
      <c r="L2515" s="14" t="n">
        <v>10</v>
      </c>
      <c r="M2515" s="14" t="n">
        <v>0</v>
      </c>
      <c r="N2515" s="11" t="n">
        <v>0.001</v>
      </c>
      <c r="O2515" s="11" t="n">
        <v>0</v>
      </c>
      <c r="P2515" s="11" t="n">
        <v>0.0074</v>
      </c>
      <c r="Q2515" s="25"/>
    </row>
    <row r="2516" ht="22.5" customHeight="1">
      <c r="A2516" s="33"/>
      <c r="B2516" s="19"/>
      <c r="C2516" s="12" t="n">
        <v>11690183</v>
      </c>
      <c r="D2516" s="12" t="s">
        <v>41</v>
      </c>
      <c r="E2516" s="12" t="s">
        <v>14</v>
      </c>
      <c r="F2516" s="12" t="s">
        <v>15</v>
      </c>
      <c r="G2516" s="98" t="n">
        <v>0.1</v>
      </c>
      <c r="H2516" s="37" t="n">
        <v>100</v>
      </c>
      <c r="I2516" s="39" t="n">
        <f>G2516*H2516*7</f>
        <v>70</v>
      </c>
      <c r="J2516" s="12" t="s">
        <v>119</v>
      </c>
      <c r="K2516" s="14" t="n">
        <v>75</v>
      </c>
      <c r="L2516" s="14" t="n">
        <v>23</v>
      </c>
      <c r="M2516" s="14" t="n">
        <v>0</v>
      </c>
      <c r="N2516" s="11" t="n">
        <v>0</v>
      </c>
      <c r="O2516" s="11" t="n">
        <v>0</v>
      </c>
      <c r="P2516" s="11" t="n">
        <v>0</v>
      </c>
      <c r="Q2516" s="22" t="n">
        <f>M2518/H2516</f>
        <v>0.72</v>
      </c>
    </row>
    <row r="2517" ht="22.5" customHeight="1">
      <c r="A2517" s="33"/>
      <c r="B2517" s="19"/>
      <c r="C2517" s="19"/>
      <c r="D2517" s="19"/>
      <c r="E2517" s="19"/>
      <c r="F2517" s="19"/>
      <c r="G2517" s="44"/>
      <c r="H2517" s="33"/>
      <c r="I2517" s="33"/>
      <c r="J2517" s="12" t="s">
        <v>120</v>
      </c>
      <c r="K2517" s="14" t="n">
        <v>10496</v>
      </c>
      <c r="L2517" s="14" t="n">
        <v>4227</v>
      </c>
      <c r="M2517" s="15" t="n">
        <v>51</v>
      </c>
      <c r="N2517" s="11" t="n">
        <v>0.002</v>
      </c>
      <c r="O2517" s="11" t="n">
        <v>0.2</v>
      </c>
      <c r="P2517" s="11" t="n">
        <v>10.2</v>
      </c>
      <c r="Q2517" s="25"/>
    </row>
    <row r="2518" ht="22.5" customHeight="1">
      <c r="A2518" s="33"/>
      <c r="B2518" s="19"/>
      <c r="C2518" s="19"/>
      <c r="D2518" s="19"/>
      <c r="E2518" s="19"/>
      <c r="F2518" s="19"/>
      <c r="G2518" s="45"/>
      <c r="H2518" s="29"/>
      <c r="I2518" s="29"/>
      <c r="J2518" s="12" t="s">
        <v>121</v>
      </c>
      <c r="K2518" s="14" t="n">
        <v>19941</v>
      </c>
      <c r="L2518" s="14" t="n">
        <v>6800</v>
      </c>
      <c r="M2518" s="15" t="n">
        <v>72</v>
      </c>
      <c r="N2518" s="11" t="n">
        <v>0.002</v>
      </c>
      <c r="O2518" s="11" t="n">
        <v>0.2</v>
      </c>
      <c r="P2518" s="11" t="n">
        <v>14.4</v>
      </c>
      <c r="Q2518" s="25"/>
    </row>
    <row r="2519" ht="22.5" customHeight="1">
      <c r="A2519" s="33"/>
      <c r="B2519" s="19"/>
      <c r="C2519" s="12" t="n">
        <v>11763482</v>
      </c>
      <c r="D2519" s="12" t="s">
        <v>46</v>
      </c>
      <c r="E2519" s="12" t="s">
        <v>14</v>
      </c>
      <c r="F2519" s="12" t="s">
        <v>12</v>
      </c>
      <c r="G2519" s="98" t="n">
        <v>0.4</v>
      </c>
      <c r="H2519" s="37" t="n">
        <v>100</v>
      </c>
      <c r="I2519" s="39" t="n">
        <f>G2519*H2519*7</f>
        <v>280</v>
      </c>
      <c r="J2519" s="12" t="s">
        <v>119</v>
      </c>
      <c r="K2519" s="14" t="n">
        <v>10</v>
      </c>
      <c r="L2519" s="14" t="n">
        <v>1</v>
      </c>
      <c r="M2519" s="14" t="n">
        <v>0</v>
      </c>
      <c r="N2519" s="11" t="n">
        <v>0.003</v>
      </c>
      <c r="O2519" s="11" t="n">
        <v>0</v>
      </c>
      <c r="P2519" s="11" t="n">
        <v>0.0033</v>
      </c>
      <c r="Q2519" s="22" t="n">
        <f>M2521/H2519</f>
        <v>0</v>
      </c>
      <c r="R2519" s="4" t="s">
        <v>126</v>
      </c>
    </row>
    <row r="2520" ht="22.5" customHeight="1">
      <c r="A2520" s="33"/>
      <c r="B2520" s="19"/>
      <c r="C2520" s="19"/>
      <c r="D2520" s="19"/>
      <c r="E2520" s="19"/>
      <c r="F2520" s="19"/>
      <c r="G2520" s="44"/>
      <c r="H2520" s="33"/>
      <c r="I2520" s="33"/>
      <c r="J2520" s="12" t="s">
        <v>120</v>
      </c>
      <c r="K2520" s="14" t="n">
        <v>112</v>
      </c>
      <c r="L2520" s="14" t="n">
        <v>40</v>
      </c>
      <c r="M2520" s="14" t="n">
        <v>0</v>
      </c>
      <c r="N2520" s="11" t="n">
        <v>0.002</v>
      </c>
      <c r="O2520" s="11" t="n">
        <v>0</v>
      </c>
      <c r="P2520" s="11" t="n">
        <v>0.079</v>
      </c>
      <c r="Q2520" s="25"/>
    </row>
    <row r="2521" ht="22.5" customHeight="1">
      <c r="A2521" s="33"/>
      <c r="B2521" s="19"/>
      <c r="C2521" s="19"/>
      <c r="D2521" s="19"/>
      <c r="E2521" s="19"/>
      <c r="F2521" s="19"/>
      <c r="G2521" s="45"/>
      <c r="H2521" s="29"/>
      <c r="I2521" s="29"/>
      <c r="J2521" s="12" t="s">
        <v>121</v>
      </c>
      <c r="K2521" s="14" t="n">
        <v>490</v>
      </c>
      <c r="L2521" s="14" t="n">
        <v>154</v>
      </c>
      <c r="M2521" s="14" t="n">
        <v>0</v>
      </c>
      <c r="N2521" s="11" t="n">
        <v>0.002</v>
      </c>
      <c r="O2521" s="11" t="n">
        <v>0</v>
      </c>
      <c r="P2521" s="11" t="n">
        <v>0.3417</v>
      </c>
      <c r="Q2521" s="25"/>
    </row>
    <row r="2522" ht="22.5" customHeight="1">
      <c r="A2522" s="33"/>
      <c r="B2522" s="50" t="s">
        <v>127</v>
      </c>
      <c r="C2522" s="12" t="n">
        <v>5464039</v>
      </c>
      <c r="D2522" s="12" t="s">
        <v>28</v>
      </c>
      <c r="E2522" s="12" t="s">
        <v>47</v>
      </c>
      <c r="F2522" s="12" t="s">
        <v>15</v>
      </c>
      <c r="G2522" s="23" t="n">
        <v>0.28</v>
      </c>
      <c r="H2522" s="12" t="n">
        <v>1500</v>
      </c>
      <c r="I2522" s="20" t="n">
        <f>G2522*H2522*7</f>
        <v>2940</v>
      </c>
      <c r="J2522" s="12" t="s">
        <v>119</v>
      </c>
      <c r="K2522" s="14" t="n">
        <v>14494</v>
      </c>
      <c r="L2522" s="14" t="n">
        <v>2356</v>
      </c>
      <c r="M2522" s="14" t="n">
        <v>58</v>
      </c>
      <c r="N2522" s="11" t="n">
        <v>0.007</v>
      </c>
      <c r="O2522" s="11" t="n">
        <v>0.299</v>
      </c>
      <c r="P2522" s="11" t="n">
        <v>17.364</v>
      </c>
      <c r="Q2522" s="22" t="n">
        <f>M2524/H2522</f>
        <v>0.910666666666667</v>
      </c>
    </row>
    <row r="2523" ht="22.5" customHeight="1">
      <c r="A2523" s="33"/>
      <c r="B2523" s="19"/>
      <c r="C2523" s="12"/>
      <c r="D2523" s="19"/>
      <c r="E2523" s="19"/>
      <c r="F2523" s="19"/>
      <c r="G2523" s="28"/>
      <c r="H2523" s="19"/>
      <c r="I2523" s="19"/>
      <c r="J2523" s="12" t="s">
        <v>120</v>
      </c>
      <c r="K2523" s="14" t="n">
        <v>153504</v>
      </c>
      <c r="L2523" s="14" t="n">
        <v>26407</v>
      </c>
      <c r="M2523" s="14" t="n">
        <v>569</v>
      </c>
      <c r="N2523" s="11" t="n">
        <v>0.006</v>
      </c>
      <c r="O2523" s="11" t="n">
        <v>0.298</v>
      </c>
      <c r="P2523" s="11" t="n">
        <v>169.461</v>
      </c>
      <c r="Q2523" s="25"/>
    </row>
    <row r="2524" ht="22.5" customHeight="1">
      <c r="A2524" s="33"/>
      <c r="B2524" s="19"/>
      <c r="C2524" s="12"/>
      <c r="D2524" s="19"/>
      <c r="E2524" s="19"/>
      <c r="F2524" s="19"/>
      <c r="G2524" s="28"/>
      <c r="H2524" s="19"/>
      <c r="I2524" s="19"/>
      <c r="J2524" s="12" t="s">
        <v>121</v>
      </c>
      <c r="K2524" s="14" t="n">
        <v>375986</v>
      </c>
      <c r="L2524" s="14" t="n">
        <v>62719</v>
      </c>
      <c r="M2524" s="14" t="n">
        <v>1366</v>
      </c>
      <c r="N2524" s="11" t="n">
        <v>0.006</v>
      </c>
      <c r="O2524" s="11" t="n">
        <v>0.298</v>
      </c>
      <c r="P2524" s="11" t="n">
        <v>406.477</v>
      </c>
      <c r="Q2524" s="25"/>
    </row>
    <row r="2525" ht="22.5" customHeight="1">
      <c r="A2525" s="33"/>
      <c r="B2525" s="19"/>
      <c r="C2525" s="12" t="n">
        <v>8057746</v>
      </c>
      <c r="D2525" s="12" t="s">
        <v>28</v>
      </c>
      <c r="E2525" s="12" t="s">
        <v>47</v>
      </c>
      <c r="F2525" s="12" t="s">
        <v>15</v>
      </c>
      <c r="G2525" s="23" t="n">
        <v>0.32</v>
      </c>
      <c r="H2525" s="12" t="n">
        <v>300</v>
      </c>
      <c r="I2525" s="20" t="n">
        <f>G2525*H2525*7</f>
        <v>672</v>
      </c>
      <c r="J2525" s="12" t="s">
        <v>119</v>
      </c>
      <c r="K2525" s="14" t="n">
        <v>0</v>
      </c>
      <c r="L2525" s="14" t="n">
        <v>0</v>
      </c>
      <c r="M2525" s="14" t="n">
        <v>0</v>
      </c>
      <c r="N2525" s="11" t="n">
        <v>0</v>
      </c>
      <c r="O2525" s="11" t="n">
        <v>0</v>
      </c>
      <c r="P2525" s="11" t="n">
        <v>0</v>
      </c>
      <c r="Q2525" s="22" t="n">
        <f>M2527/H2525</f>
        <v>0</v>
      </c>
    </row>
    <row r="2526" ht="22.5" customHeight="1">
      <c r="A2526" s="33"/>
      <c r="B2526" s="19"/>
      <c r="C2526" s="12"/>
      <c r="D2526" s="19"/>
      <c r="E2526" s="19"/>
      <c r="F2526" s="19"/>
      <c r="G2526" s="28"/>
      <c r="H2526" s="19"/>
      <c r="I2526" s="19"/>
      <c r="J2526" s="12" t="s">
        <v>120</v>
      </c>
      <c r="K2526" s="14" t="n">
        <v>0</v>
      </c>
      <c r="L2526" s="14" t="n">
        <v>0</v>
      </c>
      <c r="M2526" s="14" t="n">
        <v>0</v>
      </c>
      <c r="N2526" s="11" t="n">
        <v>0</v>
      </c>
      <c r="O2526" s="11" t="n">
        <v>0</v>
      </c>
      <c r="P2526" s="11" t="n">
        <v>0</v>
      </c>
      <c r="Q2526" s="25"/>
    </row>
    <row r="2527" ht="22.5" customHeight="1">
      <c r="A2527" s="33"/>
      <c r="B2527" s="19"/>
      <c r="C2527" s="12"/>
      <c r="D2527" s="19"/>
      <c r="E2527" s="19"/>
      <c r="F2527" s="19"/>
      <c r="G2527" s="28"/>
      <c r="H2527" s="19"/>
      <c r="I2527" s="19"/>
      <c r="J2527" s="12" t="s">
        <v>121</v>
      </c>
      <c r="K2527" s="14" t="n">
        <v>0</v>
      </c>
      <c r="L2527" s="14" t="n">
        <v>0</v>
      </c>
      <c r="M2527" s="14" t="n">
        <v>0</v>
      </c>
      <c r="N2527" s="11" t="n">
        <v>0</v>
      </c>
      <c r="O2527" s="11" t="n">
        <v>0</v>
      </c>
      <c r="P2527" s="11" t="n">
        <v>0</v>
      </c>
      <c r="Q2527" s="25"/>
    </row>
    <row r="2528" ht="22.5" customHeight="1">
      <c r="A2528" s="33"/>
      <c r="B2528" s="19"/>
      <c r="C2528" s="12" t="n">
        <v>91399821</v>
      </c>
      <c r="D2528" s="12" t="s">
        <v>43</v>
      </c>
      <c r="E2528" s="12" t="s">
        <v>14</v>
      </c>
      <c r="F2528" s="12" t="s">
        <v>26</v>
      </c>
      <c r="G2528" s="23" t="n">
        <v>0.1</v>
      </c>
      <c r="H2528" s="12" t="n">
        <v>500</v>
      </c>
      <c r="I2528" s="20" t="n">
        <f>G2528*H2528*7</f>
        <v>350</v>
      </c>
      <c r="J2528" s="12" t="s">
        <v>119</v>
      </c>
      <c r="K2528" s="14" t="n">
        <v>2671</v>
      </c>
      <c r="L2528" s="14" t="n">
        <v>714</v>
      </c>
      <c r="M2528" s="14" t="n">
        <v>0</v>
      </c>
      <c r="N2528" s="11" t="n">
        <v>0.01</v>
      </c>
      <c r="O2528" s="11" t="n">
        <v>0</v>
      </c>
      <c r="P2528" s="11" t="n">
        <v>5.23</v>
      </c>
      <c r="Q2528" s="22" t="n">
        <f>M2530/H2528</f>
        <v>0.994</v>
      </c>
    </row>
    <row r="2529" ht="22.5" customHeight="1">
      <c r="A2529" s="33"/>
      <c r="B2529" s="19"/>
      <c r="C2529" s="12"/>
      <c r="D2529" s="19"/>
      <c r="E2529" s="19"/>
      <c r="F2529" s="19"/>
      <c r="G2529" s="28"/>
      <c r="H2529" s="19"/>
      <c r="I2529" s="19"/>
      <c r="J2529" s="12" t="s">
        <v>120</v>
      </c>
      <c r="K2529" s="14" t="n">
        <v>22028</v>
      </c>
      <c r="L2529" s="14" t="n">
        <v>6470</v>
      </c>
      <c r="M2529" s="14" t="n">
        <v>360</v>
      </c>
      <c r="N2529" s="11" t="n">
        <v>0.01</v>
      </c>
      <c r="O2529" s="11" t="n">
        <v>0.11</v>
      </c>
      <c r="P2529" s="11" t="n">
        <v>40.59</v>
      </c>
      <c r="Q2529" s="25"/>
    </row>
    <row r="2530" ht="22.5" customHeight="1">
      <c r="A2530" s="33"/>
      <c r="B2530" s="19"/>
      <c r="C2530" s="12"/>
      <c r="D2530" s="19"/>
      <c r="E2530" s="19"/>
      <c r="F2530" s="19"/>
      <c r="G2530" s="28"/>
      <c r="H2530" s="19"/>
      <c r="I2530" s="19"/>
      <c r="J2530" s="12" t="s">
        <v>121</v>
      </c>
      <c r="K2530" s="14" t="n">
        <v>34479</v>
      </c>
      <c r="L2530" s="14" t="n">
        <v>9058</v>
      </c>
      <c r="M2530" s="14" t="n">
        <v>497</v>
      </c>
      <c r="N2530" s="11" t="n">
        <v>0.01</v>
      </c>
      <c r="O2530" s="11" t="n">
        <v>0.11</v>
      </c>
      <c r="P2530" s="11" t="n">
        <v>54.62</v>
      </c>
      <c r="Q2530" s="25"/>
    </row>
    <row r="2531" ht="22.5" customHeight="1">
      <c r="A2531" s="33"/>
      <c r="B2531" s="19"/>
      <c r="C2531" s="12" t="n">
        <v>8670368</v>
      </c>
      <c r="D2531" s="12" t="s">
        <v>16</v>
      </c>
      <c r="E2531" s="12" t="s">
        <v>11</v>
      </c>
      <c r="F2531" s="12" t="s">
        <v>32</v>
      </c>
      <c r="G2531" s="23" t="n">
        <v>0.12</v>
      </c>
      <c r="H2531" s="12" t="n">
        <v>100</v>
      </c>
      <c r="I2531" s="20" t="n">
        <f>G2531*H2531*7</f>
        <v>84</v>
      </c>
      <c r="J2531" s="12" t="s">
        <v>119</v>
      </c>
      <c r="K2531" s="14" t="n">
        <v>469</v>
      </c>
      <c r="L2531" s="14" t="n">
        <v>50</v>
      </c>
      <c r="M2531" s="14" t="n">
        <v>2</v>
      </c>
      <c r="N2531" s="11" t="n">
        <v>0</v>
      </c>
      <c r="O2531" s="11" t="n">
        <v>0.12</v>
      </c>
      <c r="P2531" s="11" t="n">
        <v>0.23</v>
      </c>
      <c r="Q2531" s="22" t="n">
        <f>M2533/H2531</f>
        <v>0.04</v>
      </c>
    </row>
    <row r="2532" ht="22.5" customHeight="1">
      <c r="A2532" s="33"/>
      <c r="B2532" s="19"/>
      <c r="C2532" s="12"/>
      <c r="D2532" s="19"/>
      <c r="E2532" s="19"/>
      <c r="F2532" s="19"/>
      <c r="G2532" s="28"/>
      <c r="H2532" s="19"/>
      <c r="I2532" s="19"/>
      <c r="J2532" s="12" t="s">
        <v>120</v>
      </c>
      <c r="K2532" s="14" t="n">
        <v>225</v>
      </c>
      <c r="L2532" s="14" t="n">
        <v>21</v>
      </c>
      <c r="M2532" s="14" t="n">
        <v>1</v>
      </c>
      <c r="N2532" s="11" t="n">
        <v>0</v>
      </c>
      <c r="O2532" s="11" t="n">
        <v>0.12</v>
      </c>
      <c r="P2532" s="11" t="n">
        <v>0.12</v>
      </c>
      <c r="Q2532" s="25"/>
    </row>
    <row r="2533" ht="22.5" customHeight="1">
      <c r="A2533" s="33"/>
      <c r="B2533" s="19"/>
      <c r="C2533" s="12"/>
      <c r="D2533" s="19"/>
      <c r="E2533" s="19"/>
      <c r="F2533" s="19"/>
      <c r="G2533" s="28"/>
      <c r="H2533" s="19"/>
      <c r="I2533" s="19"/>
      <c r="J2533" s="12" t="s">
        <v>121</v>
      </c>
      <c r="K2533" s="14" t="n">
        <v>2005</v>
      </c>
      <c r="L2533" s="14" t="n">
        <v>155</v>
      </c>
      <c r="M2533" s="14" t="n">
        <v>4</v>
      </c>
      <c r="N2533" s="11" t="n">
        <v>0</v>
      </c>
      <c r="O2533" s="11" t="n">
        <v>0.13</v>
      </c>
      <c r="P2533" s="11" t="n">
        <v>0.54</v>
      </c>
      <c r="Q2533" s="25"/>
    </row>
    <row r="2534" ht="22.5" customHeight="1">
      <c r="A2534" s="33"/>
      <c r="B2534" s="19"/>
      <c r="C2534" s="12" t="n">
        <v>10514860</v>
      </c>
      <c r="D2534" s="12" t="s">
        <v>46</v>
      </c>
      <c r="E2534" s="12" t="s">
        <v>14</v>
      </c>
      <c r="F2534" s="12" t="s">
        <v>15</v>
      </c>
      <c r="G2534" s="23" t="n">
        <v>0.7</v>
      </c>
      <c r="H2534" s="12" t="n">
        <v>200</v>
      </c>
      <c r="I2534" s="20" t="n">
        <f>G2534*H2534*7</f>
        <v>980</v>
      </c>
      <c r="J2534" s="12" t="s">
        <v>119</v>
      </c>
      <c r="K2534" s="14" t="n">
        <v>803</v>
      </c>
      <c r="L2534" s="14" t="n">
        <v>296</v>
      </c>
      <c r="M2534" s="14" t="n">
        <v>2</v>
      </c>
      <c r="N2534" s="11" t="n">
        <v>0.005</v>
      </c>
      <c r="O2534" s="11" t="n">
        <v>0.7</v>
      </c>
      <c r="P2534" s="11" t="n">
        <v>1.4</v>
      </c>
      <c r="Q2534" s="22" t="n">
        <f>M2536/H2534</f>
        <v>0.92</v>
      </c>
    </row>
    <row r="2535" ht="22.5" customHeight="1">
      <c r="A2535" s="33"/>
      <c r="B2535" s="19"/>
      <c r="C2535" s="12"/>
      <c r="D2535" s="19"/>
      <c r="E2535" s="19"/>
      <c r="F2535" s="19"/>
      <c r="G2535" s="28"/>
      <c r="H2535" s="19"/>
      <c r="I2535" s="19"/>
      <c r="J2535" s="12" t="s">
        <v>120</v>
      </c>
      <c r="K2535" s="14" t="n">
        <v>34502</v>
      </c>
      <c r="L2535" s="14" t="n">
        <v>12756</v>
      </c>
      <c r="M2535" s="14" t="n">
        <v>67</v>
      </c>
      <c r="N2535" s="11" t="n">
        <v>0.004</v>
      </c>
      <c r="O2535" s="11" t="n">
        <v>0.7</v>
      </c>
      <c r="P2535" s="11" t="n">
        <v>46.9</v>
      </c>
      <c r="Q2535" s="25"/>
    </row>
    <row r="2536" ht="22.5" customHeight="1">
      <c r="A2536" s="33"/>
      <c r="B2536" s="19"/>
      <c r="C2536" s="12"/>
      <c r="D2536" s="19"/>
      <c r="E2536" s="19"/>
      <c r="F2536" s="19"/>
      <c r="G2536" s="28"/>
      <c r="H2536" s="19"/>
      <c r="I2536" s="19"/>
      <c r="J2536" s="12" t="s">
        <v>121</v>
      </c>
      <c r="K2536" s="14" t="n">
        <v>110431</v>
      </c>
      <c r="L2536" s="14" t="n">
        <v>38319</v>
      </c>
      <c r="M2536" s="14" t="n">
        <v>184</v>
      </c>
      <c r="N2536" s="11" t="n">
        <v>0.003</v>
      </c>
      <c r="O2536" s="11" t="n">
        <v>0.7</v>
      </c>
      <c r="P2536" s="11" t="n">
        <v>128.8</v>
      </c>
      <c r="Q2536" s="25"/>
    </row>
    <row r="2537" ht="22.5" customHeight="1">
      <c r="A2537" s="33"/>
      <c r="B2537" s="19"/>
      <c r="C2537" s="12" t="n">
        <v>91532857</v>
      </c>
      <c r="D2537" s="12" t="s">
        <v>48</v>
      </c>
      <c r="E2537" s="12" t="s">
        <v>14</v>
      </c>
      <c r="F2537" s="12" t="s">
        <v>12</v>
      </c>
      <c r="G2537" s="23" t="n">
        <v>0.23</v>
      </c>
      <c r="H2537" s="12" t="n">
        <v>100</v>
      </c>
      <c r="I2537" s="20" t="n">
        <f>G2537*H2537*7</f>
        <v>161</v>
      </c>
      <c r="J2537" s="12" t="s">
        <v>119</v>
      </c>
      <c r="K2537" s="14" t="n">
        <v>1261</v>
      </c>
      <c r="L2537" s="14" t="n">
        <v>97</v>
      </c>
      <c r="M2537" s="14" t="n">
        <v>1</v>
      </c>
      <c r="N2537" s="11" t="n">
        <v>0.006</v>
      </c>
      <c r="O2537" s="11" t="n">
        <v>0.603</v>
      </c>
      <c r="P2537" s="11" t="n">
        <v>0.603</v>
      </c>
      <c r="Q2537" s="22" t="n">
        <f>M2539/H2537</f>
        <v>0.54</v>
      </c>
    </row>
    <row r="2538" ht="22.5" customHeight="1">
      <c r="A2538" s="33"/>
      <c r="B2538" s="19"/>
      <c r="C2538" s="12"/>
      <c r="D2538" s="19"/>
      <c r="E2538" s="19"/>
      <c r="F2538" s="19"/>
      <c r="G2538" s="28"/>
      <c r="H2538" s="19"/>
      <c r="I2538" s="19"/>
      <c r="J2538" s="12" t="s">
        <v>120</v>
      </c>
      <c r="K2538" s="14" t="n">
        <v>16117</v>
      </c>
      <c r="L2538" s="14" t="n">
        <v>650</v>
      </c>
      <c r="M2538" s="14" t="n">
        <v>25</v>
      </c>
      <c r="N2538" s="11" t="n">
        <v>0.01</v>
      </c>
      <c r="O2538" s="11" t="n">
        <v>0.229</v>
      </c>
      <c r="P2538" s="11" t="n">
        <v>5.7337</v>
      </c>
      <c r="Q2538" s="25"/>
    </row>
    <row r="2539" ht="22.5" customHeight="1">
      <c r="A2539" s="33"/>
      <c r="B2539" s="19"/>
      <c r="C2539" s="12"/>
      <c r="D2539" s="19"/>
      <c r="E2539" s="19"/>
      <c r="F2539" s="19"/>
      <c r="G2539" s="28"/>
      <c r="H2539" s="19"/>
      <c r="I2539" s="19"/>
      <c r="J2539" s="12" t="s">
        <v>121</v>
      </c>
      <c r="K2539" s="14" t="n">
        <v>27482</v>
      </c>
      <c r="L2539" s="14" t="n">
        <v>1730</v>
      </c>
      <c r="M2539" s="14" t="n">
        <v>54</v>
      </c>
      <c r="N2539" s="11" t="n">
        <v>0.005</v>
      </c>
      <c r="O2539" s="11" t="n">
        <v>0.175</v>
      </c>
      <c r="P2539" s="11" t="n">
        <v>9.4545</v>
      </c>
      <c r="Q2539" s="25"/>
    </row>
    <row r="2540" ht="22.5" customHeight="1">
      <c r="A2540" s="33"/>
      <c r="B2540" s="19"/>
      <c r="C2540" s="12" t="n">
        <v>91534913</v>
      </c>
      <c r="D2540" s="12" t="s">
        <v>49</v>
      </c>
      <c r="E2540" s="12" t="s">
        <v>50</v>
      </c>
      <c r="F2540" s="12" t="s">
        <v>15</v>
      </c>
      <c r="G2540" s="23" t="n">
        <v>0.5</v>
      </c>
      <c r="H2540" s="12" t="n">
        <v>100</v>
      </c>
      <c r="I2540" s="20" t="n">
        <f>G2540*H2540*7</f>
        <v>350</v>
      </c>
      <c r="J2540" s="12" t="s">
        <v>119</v>
      </c>
      <c r="K2540" s="14" t="n">
        <v>0</v>
      </c>
      <c r="L2540" s="14" t="n">
        <v>0</v>
      </c>
      <c r="M2540" s="14" t="n">
        <v>0</v>
      </c>
      <c r="N2540" s="11" t="n">
        <v>0</v>
      </c>
      <c r="O2540" s="11" t="n">
        <v>0</v>
      </c>
      <c r="P2540" s="11" t="n">
        <v>0</v>
      </c>
      <c r="Q2540" s="22" t="n">
        <f>M2542/H2540</f>
        <v>0</v>
      </c>
    </row>
    <row r="2541" ht="22.5" customHeight="1">
      <c r="A2541" s="33"/>
      <c r="B2541" s="19"/>
      <c r="C2541" s="12"/>
      <c r="D2541" s="19"/>
      <c r="E2541" s="19"/>
      <c r="F2541" s="19"/>
      <c r="G2541" s="28"/>
      <c r="H2541" s="19"/>
      <c r="I2541" s="19"/>
      <c r="J2541" s="12" t="s">
        <v>120</v>
      </c>
      <c r="K2541" s="14" t="n">
        <v>499</v>
      </c>
      <c r="L2541" s="14" t="n">
        <v>88</v>
      </c>
      <c r="M2541" s="14" t="n">
        <v>0</v>
      </c>
      <c r="N2541" s="11" t="n">
        <v>0</v>
      </c>
      <c r="O2541" s="11" t="n">
        <v>0</v>
      </c>
      <c r="P2541" s="11" t="n">
        <v>0</v>
      </c>
      <c r="Q2541" s="25"/>
    </row>
    <row r="2542" ht="22.5" customHeight="1">
      <c r="A2542" s="33"/>
      <c r="B2542" s="19"/>
      <c r="C2542" s="12"/>
      <c r="D2542" s="19"/>
      <c r="E2542" s="19"/>
      <c r="F2542" s="19"/>
      <c r="G2542" s="28"/>
      <c r="H2542" s="19"/>
      <c r="I2542" s="19"/>
      <c r="J2542" s="12" t="s">
        <v>121</v>
      </c>
      <c r="K2542" s="14" t="n">
        <v>1886</v>
      </c>
      <c r="L2542" s="14" t="n">
        <v>319</v>
      </c>
      <c r="M2542" s="14" t="n">
        <v>0</v>
      </c>
      <c r="N2542" s="11" t="n">
        <v>0</v>
      </c>
      <c r="O2542" s="11" t="n">
        <v>0</v>
      </c>
      <c r="P2542" s="11" t="n">
        <v>0</v>
      </c>
      <c r="Q2542" s="25"/>
    </row>
    <row r="2543" ht="22.5" customHeight="1">
      <c r="A2543" s="33"/>
      <c r="B2543" s="19"/>
      <c r="C2543" s="12" t="n">
        <v>91538336</v>
      </c>
      <c r="D2543" s="12" t="s">
        <v>90</v>
      </c>
      <c r="E2543" s="12" t="s">
        <v>36</v>
      </c>
      <c r="F2543" s="12" t="s">
        <v>15</v>
      </c>
      <c r="G2543" s="23" t="n">
        <v>0.25</v>
      </c>
      <c r="H2543" s="12" t="n">
        <v>100</v>
      </c>
      <c r="I2543" s="20" t="n">
        <f>G2543*H2543*7</f>
        <v>175</v>
      </c>
      <c r="J2543" s="12" t="s">
        <v>119</v>
      </c>
      <c r="K2543" s="14" t="n">
        <v>295</v>
      </c>
      <c r="L2543" s="14" t="n">
        <v>11</v>
      </c>
      <c r="M2543" s="14" t="n">
        <v>0</v>
      </c>
      <c r="N2543" s="11" t="n">
        <v>0</v>
      </c>
      <c r="O2543" s="11" t="n">
        <v>0</v>
      </c>
      <c r="P2543" s="11" t="n">
        <v>0</v>
      </c>
      <c r="Q2543" s="22" t="n">
        <f>M2545/H2543</f>
        <v>0.03</v>
      </c>
    </row>
    <row r="2544" ht="22.5" customHeight="1">
      <c r="A2544" s="33"/>
      <c r="B2544" s="19"/>
      <c r="C2544" s="12"/>
      <c r="D2544" s="19"/>
      <c r="E2544" s="19"/>
      <c r="F2544" s="19"/>
      <c r="G2544" s="28"/>
      <c r="H2544" s="19"/>
      <c r="I2544" s="19"/>
      <c r="J2544" s="12" t="s">
        <v>120</v>
      </c>
      <c r="K2544" s="14" t="n">
        <v>9993</v>
      </c>
      <c r="L2544" s="14" t="n">
        <v>650</v>
      </c>
      <c r="M2544" s="14" t="n">
        <v>0</v>
      </c>
      <c r="N2544" s="11" t="n">
        <v>0</v>
      </c>
      <c r="O2544" s="11" t="n">
        <v>0</v>
      </c>
      <c r="P2544" s="11" t="n">
        <v>0</v>
      </c>
      <c r="Q2544" s="25"/>
    </row>
    <row r="2545" ht="22.5" customHeight="1">
      <c r="A2545" s="33"/>
      <c r="B2545" s="19"/>
      <c r="C2545" s="12"/>
      <c r="D2545" s="19"/>
      <c r="E2545" s="19"/>
      <c r="F2545" s="19"/>
      <c r="G2545" s="28"/>
      <c r="H2545" s="19"/>
      <c r="I2545" s="19"/>
      <c r="J2545" s="12" t="s">
        <v>121</v>
      </c>
      <c r="K2545" s="14" t="n">
        <v>44076</v>
      </c>
      <c r="L2545" s="14" t="n">
        <v>3264</v>
      </c>
      <c r="M2545" s="14" t="n">
        <v>3</v>
      </c>
      <c r="N2545" s="11" t="n">
        <v>0.001</v>
      </c>
      <c r="O2545" s="11" t="n">
        <v>0.8</v>
      </c>
      <c r="P2545" s="11" t="n">
        <v>2.4</v>
      </c>
      <c r="Q2545" s="25"/>
    </row>
    <row r="2546" ht="22.5" customHeight="1">
      <c r="A2546" s="33"/>
      <c r="B2546" s="19"/>
      <c r="C2546" s="12" t="n">
        <v>91533906</v>
      </c>
      <c r="D2546" s="12" t="s">
        <v>51</v>
      </c>
      <c r="E2546" s="12" t="s">
        <v>52</v>
      </c>
      <c r="F2546" s="12" t="s">
        <v>15</v>
      </c>
      <c r="G2546" s="23" t="n">
        <v>0.5</v>
      </c>
      <c r="H2546" s="12" t="n">
        <v>100</v>
      </c>
      <c r="I2546" s="20" t="n">
        <f>G2546*H2546*7</f>
        <v>350</v>
      </c>
      <c r="J2546" s="12" t="s">
        <v>119</v>
      </c>
      <c r="K2546" s="14" t="n">
        <v>0</v>
      </c>
      <c r="L2546" s="14" t="n">
        <v>0</v>
      </c>
      <c r="M2546" s="14" t="n">
        <v>0</v>
      </c>
      <c r="N2546" s="11" t="n">
        <v>0</v>
      </c>
      <c r="O2546" s="11" t="n">
        <v>0</v>
      </c>
      <c r="P2546" s="11" t="n">
        <v>0</v>
      </c>
      <c r="Q2546" s="22" t="n">
        <f>M2548/H2546</f>
        <v>0</v>
      </c>
    </row>
    <row r="2547" ht="22.5" customHeight="1">
      <c r="A2547" s="33"/>
      <c r="B2547" s="19"/>
      <c r="C2547" s="12"/>
      <c r="D2547" s="19"/>
      <c r="E2547" s="19"/>
      <c r="F2547" s="19"/>
      <c r="G2547" s="28"/>
      <c r="H2547" s="19"/>
      <c r="I2547" s="19"/>
      <c r="J2547" s="12" t="s">
        <v>120</v>
      </c>
      <c r="K2547" s="14" t="n">
        <v>290</v>
      </c>
      <c r="L2547" s="14" t="n">
        <v>41</v>
      </c>
      <c r="M2547" s="14" t="n">
        <v>0</v>
      </c>
      <c r="N2547" s="11" t="n">
        <v>0</v>
      </c>
      <c r="O2547" s="11" t="n">
        <v>0</v>
      </c>
      <c r="P2547" s="11" t="n">
        <v>0</v>
      </c>
      <c r="Q2547" s="25"/>
    </row>
    <row r="2548" ht="22.5" customHeight="1">
      <c r="A2548" s="33"/>
      <c r="B2548" s="19"/>
      <c r="C2548" s="12"/>
      <c r="D2548" s="19"/>
      <c r="E2548" s="19"/>
      <c r="F2548" s="19"/>
      <c r="G2548" s="28"/>
      <c r="H2548" s="19"/>
      <c r="I2548" s="19"/>
      <c r="J2548" s="12" t="s">
        <v>121</v>
      </c>
      <c r="K2548" s="14" t="n">
        <v>1296</v>
      </c>
      <c r="L2548" s="14" t="n">
        <v>163</v>
      </c>
      <c r="M2548" s="14" t="n">
        <v>0</v>
      </c>
      <c r="N2548" s="11" t="n">
        <v>0</v>
      </c>
      <c r="O2548" s="11" t="n">
        <v>0</v>
      </c>
      <c r="P2548" s="11" t="n">
        <v>0</v>
      </c>
      <c r="Q2548" s="25"/>
    </row>
    <row r="2549" ht="22.5" customHeight="1">
      <c r="A2549" s="33"/>
      <c r="B2549" s="19"/>
      <c r="C2549" s="12" t="n">
        <v>91538334</v>
      </c>
      <c r="D2549" s="12" t="s">
        <v>90</v>
      </c>
      <c r="E2549" s="12" t="s">
        <v>18</v>
      </c>
      <c r="F2549" s="12" t="s">
        <v>15</v>
      </c>
      <c r="G2549" s="23" t="n">
        <v>0.5</v>
      </c>
      <c r="H2549" s="12" t="n">
        <v>100</v>
      </c>
      <c r="I2549" s="20" t="n">
        <f>G2549*H2549*7</f>
        <v>350</v>
      </c>
      <c r="J2549" s="12" t="s">
        <v>119</v>
      </c>
      <c r="K2549" s="14" t="n">
        <v>925</v>
      </c>
      <c r="L2549" s="14" t="n">
        <v>118</v>
      </c>
      <c r="M2549" s="14" t="n">
        <v>1</v>
      </c>
      <c r="N2549" s="11" t="n">
        <v>0.007</v>
      </c>
      <c r="O2549" s="11" t="n">
        <v>0.006</v>
      </c>
      <c r="P2549" s="11" t="n">
        <v>0.8</v>
      </c>
      <c r="Q2549" s="22" t="n">
        <f>M2551/H2549</f>
        <v>0.81</v>
      </c>
    </row>
    <row r="2550" ht="22.5" customHeight="1">
      <c r="A2550" s="33"/>
      <c r="B2550" s="19"/>
      <c r="C2550" s="12"/>
      <c r="D2550" s="19"/>
      <c r="E2550" s="19"/>
      <c r="F2550" s="19"/>
      <c r="G2550" s="28"/>
      <c r="H2550" s="19"/>
      <c r="I2550" s="19"/>
      <c r="J2550" s="12" t="s">
        <v>120</v>
      </c>
      <c r="K2550" s="14" t="n">
        <v>21826</v>
      </c>
      <c r="L2550" s="14" t="n">
        <v>3795</v>
      </c>
      <c r="M2550" s="14" t="n">
        <v>30</v>
      </c>
      <c r="N2550" s="11" t="n">
        <v>0.006</v>
      </c>
      <c r="O2550" s="11" t="n">
        <v>0.8</v>
      </c>
      <c r="P2550" s="11" t="n">
        <v>24</v>
      </c>
      <c r="Q2550" s="25"/>
    </row>
    <row r="2551" ht="22.5" customHeight="1">
      <c r="A2551" s="33"/>
      <c r="B2551" s="19"/>
      <c r="C2551" s="12"/>
      <c r="D2551" s="19"/>
      <c r="E2551" s="19"/>
      <c r="F2551" s="19"/>
      <c r="G2551" s="28"/>
      <c r="H2551" s="19"/>
      <c r="I2551" s="19"/>
      <c r="J2551" s="12" t="s">
        <v>121</v>
      </c>
      <c r="K2551" s="14" t="n">
        <v>92257</v>
      </c>
      <c r="L2551" s="14" t="n">
        <v>19278</v>
      </c>
      <c r="M2551" s="14" t="n">
        <v>81</v>
      </c>
      <c r="N2551" s="11" t="n">
        <v>0.003</v>
      </c>
      <c r="O2551" s="11" t="n">
        <v>0.8</v>
      </c>
      <c r="P2551" s="11" t="n">
        <v>64.8</v>
      </c>
      <c r="Q2551" s="25"/>
    </row>
    <row r="2552" ht="22.5" customHeight="1">
      <c r="A2552" s="33"/>
      <c r="B2552" s="19"/>
      <c r="C2552" s="12" t="n">
        <v>91545519</v>
      </c>
      <c r="D2552" s="12" t="s">
        <v>53</v>
      </c>
      <c r="E2552" s="12" t="s">
        <v>47</v>
      </c>
      <c r="F2552" s="12" t="s">
        <v>15</v>
      </c>
      <c r="G2552" s="23" t="n">
        <v>0.2</v>
      </c>
      <c r="H2552" s="12" t="n">
        <v>100</v>
      </c>
      <c r="I2552" s="20" t="n">
        <f>G2552*H2552*7</f>
        <v>140</v>
      </c>
      <c r="J2552" s="12" t="s">
        <v>119</v>
      </c>
      <c r="K2552" s="14" t="n">
        <v>407</v>
      </c>
      <c r="L2552" s="14" t="n">
        <v>64</v>
      </c>
      <c r="M2552" s="14" t="n">
        <v>10</v>
      </c>
      <c r="N2552" s="11" t="n">
        <v>0.031</v>
      </c>
      <c r="O2552" s="11" t="n">
        <v>0.2</v>
      </c>
      <c r="P2552" s="11" t="n">
        <v>2</v>
      </c>
      <c r="Q2552" s="22" t="n">
        <f>M2554/H2552</f>
        <v>0.37</v>
      </c>
    </row>
    <row r="2553" ht="22.5" customHeight="1">
      <c r="A2553" s="33"/>
      <c r="B2553" s="19"/>
      <c r="C2553" s="12"/>
      <c r="D2553" s="19"/>
      <c r="E2553" s="19"/>
      <c r="F2553" s="19"/>
      <c r="G2553" s="28"/>
      <c r="H2553" s="19"/>
      <c r="I2553" s="19"/>
      <c r="J2553" s="12" t="s">
        <v>120</v>
      </c>
      <c r="K2553" s="14" t="n">
        <v>1967</v>
      </c>
      <c r="L2553" s="14" t="n">
        <v>370</v>
      </c>
      <c r="M2553" s="14" t="n">
        <v>36</v>
      </c>
      <c r="N2553" s="11" t="n">
        <v>0.019</v>
      </c>
      <c r="O2553" s="11" t="n">
        <v>0.2</v>
      </c>
      <c r="P2553" s="11" t="n">
        <v>7.2</v>
      </c>
      <c r="Q2553" s="25"/>
    </row>
    <row r="2554" ht="22.5" customHeight="1">
      <c r="A2554" s="33"/>
      <c r="B2554" s="19"/>
      <c r="C2554" s="12"/>
      <c r="D2554" s="19"/>
      <c r="E2554" s="19"/>
      <c r="F2554" s="19"/>
      <c r="G2554" s="28"/>
      <c r="H2554" s="19"/>
      <c r="I2554" s="19"/>
      <c r="J2554" s="12" t="s">
        <v>121</v>
      </c>
      <c r="K2554" s="14" t="n">
        <v>2011</v>
      </c>
      <c r="L2554" s="14" t="n">
        <v>388</v>
      </c>
      <c r="M2554" s="14" t="n">
        <v>37</v>
      </c>
      <c r="N2554" s="11" t="n">
        <v>0.019</v>
      </c>
      <c r="O2554" s="11" t="n">
        <v>0.2</v>
      </c>
      <c r="P2554" s="11" t="n">
        <v>7.4</v>
      </c>
      <c r="Q2554" s="25"/>
    </row>
    <row r="2555" ht="22.5" customHeight="1">
      <c r="A2555" s="33"/>
      <c r="B2555" s="19"/>
      <c r="C2555" s="12" t="n">
        <v>91551388</v>
      </c>
      <c r="D2555" s="12" t="s">
        <v>54</v>
      </c>
      <c r="E2555" s="12" t="s">
        <v>34</v>
      </c>
      <c r="F2555" s="12" t="s">
        <v>12</v>
      </c>
      <c r="G2555" s="23" t="n">
        <v>0.5</v>
      </c>
      <c r="H2555" s="12" t="n">
        <v>50</v>
      </c>
      <c r="I2555" s="20" t="n">
        <f>G2555*H2555*7</f>
        <v>175</v>
      </c>
      <c r="J2555" s="12" t="s">
        <v>119</v>
      </c>
      <c r="K2555" s="14" t="n">
        <v>402</v>
      </c>
      <c r="L2555" s="14" t="n">
        <v>149</v>
      </c>
      <c r="M2555" s="14" t="n">
        <v>13</v>
      </c>
      <c r="N2555" s="11" t="n">
        <v>0.02</v>
      </c>
      <c r="O2555" s="11" t="n">
        <v>0.228</v>
      </c>
      <c r="P2555" s="11" t="n">
        <v>2.9603</v>
      </c>
      <c r="Q2555" s="22" t="n">
        <f>M2557/H2555</f>
        <v>0.86</v>
      </c>
    </row>
    <row r="2556" ht="22.5" customHeight="1">
      <c r="A2556" s="33"/>
      <c r="B2556" s="19"/>
      <c r="C2556" s="12"/>
      <c r="D2556" s="19"/>
      <c r="E2556" s="19"/>
      <c r="F2556" s="19"/>
      <c r="G2556" s="28"/>
      <c r="H2556" s="19"/>
      <c r="I2556" s="19"/>
      <c r="J2556" s="12" t="s">
        <v>120</v>
      </c>
      <c r="K2556" s="14" t="n">
        <v>2446</v>
      </c>
      <c r="L2556" s="14" t="n">
        <v>971</v>
      </c>
      <c r="M2556" s="14" t="n">
        <v>40</v>
      </c>
      <c r="N2556" s="11" t="n">
        <v>0.028</v>
      </c>
      <c r="O2556" s="11" t="n">
        <v>0.685</v>
      </c>
      <c r="P2556" s="11" t="n">
        <v>27.4066</v>
      </c>
      <c r="Q2556" s="25"/>
    </row>
    <row r="2557" ht="22.5" customHeight="1">
      <c r="A2557" s="33"/>
      <c r="B2557" s="19"/>
      <c r="C2557" s="12"/>
      <c r="D2557" s="19"/>
      <c r="E2557" s="19"/>
      <c r="F2557" s="19"/>
      <c r="G2557" s="28"/>
      <c r="H2557" s="19"/>
      <c r="I2557" s="19"/>
      <c r="J2557" s="12" t="s">
        <v>121</v>
      </c>
      <c r="K2557" s="14" t="n">
        <v>2741</v>
      </c>
      <c r="L2557" s="14" t="n">
        <v>907</v>
      </c>
      <c r="M2557" s="14" t="n">
        <v>43</v>
      </c>
      <c r="N2557" s="11" t="n">
        <v>0.038</v>
      </c>
      <c r="O2557" s="11" t="n">
        <v>0.805</v>
      </c>
      <c r="P2557" s="11" t="n">
        <v>34.5982</v>
      </c>
      <c r="Q2557" s="25"/>
    </row>
    <row r="2558" ht="22.5" customHeight="1">
      <c r="A2558" s="33"/>
      <c r="B2558" s="19"/>
      <c r="C2558" s="12" t="n">
        <v>91550293</v>
      </c>
      <c r="D2558" s="12" t="s">
        <v>55</v>
      </c>
      <c r="E2558" s="12" t="s">
        <v>56</v>
      </c>
      <c r="F2558" s="12" t="s">
        <v>15</v>
      </c>
      <c r="G2558" s="23" t="n">
        <v>0.35</v>
      </c>
      <c r="H2558" s="12" t="n">
        <v>66</v>
      </c>
      <c r="I2558" s="20" t="n">
        <f>G2558*H2558*7</f>
        <v>161.7</v>
      </c>
      <c r="J2558" s="12" t="s">
        <v>119</v>
      </c>
      <c r="K2558" s="14" t="n">
        <v>599</v>
      </c>
      <c r="L2558" s="14" t="n">
        <v>63</v>
      </c>
      <c r="M2558" s="14" t="n">
        <v>0</v>
      </c>
      <c r="N2558" s="11" t="n">
        <v>0</v>
      </c>
      <c r="O2558" s="11" t="n">
        <v>0</v>
      </c>
      <c r="P2558" s="11" t="n">
        <v>0</v>
      </c>
      <c r="Q2558" s="22" t="n">
        <f>M2560/H2558</f>
        <v>0.484848484848485</v>
      </c>
    </row>
    <row r="2559" ht="22.5" customHeight="1">
      <c r="A2559" s="33"/>
      <c r="B2559" s="19"/>
      <c r="C2559" s="12"/>
      <c r="D2559" s="19"/>
      <c r="E2559" s="19"/>
      <c r="F2559" s="19"/>
      <c r="G2559" s="28"/>
      <c r="H2559" s="19"/>
      <c r="I2559" s="19"/>
      <c r="J2559" s="12" t="s">
        <v>120</v>
      </c>
      <c r="K2559" s="14" t="n">
        <v>20864</v>
      </c>
      <c r="L2559" s="14" t="n">
        <v>4183</v>
      </c>
      <c r="M2559" s="14" t="n">
        <v>7</v>
      </c>
      <c r="N2559" s="11" t="n">
        <v>0.001</v>
      </c>
      <c r="O2559" s="11" t="n">
        <v>0.35</v>
      </c>
      <c r="P2559" s="11" t="n">
        <v>2.45</v>
      </c>
      <c r="Q2559" s="25"/>
    </row>
    <row r="2560" ht="22.5" customHeight="1">
      <c r="A2560" s="33"/>
      <c r="B2560" s="19"/>
      <c r="C2560" s="12"/>
      <c r="D2560" s="19"/>
      <c r="E2560" s="19"/>
      <c r="F2560" s="19"/>
      <c r="G2560" s="28"/>
      <c r="H2560" s="19"/>
      <c r="I2560" s="19"/>
      <c r="J2560" s="12" t="s">
        <v>121</v>
      </c>
      <c r="K2560" s="14" t="n">
        <v>90790</v>
      </c>
      <c r="L2560" s="14" t="n">
        <v>12305</v>
      </c>
      <c r="M2560" s="14" t="n">
        <v>32</v>
      </c>
      <c r="N2560" s="11" t="n">
        <v>0.001</v>
      </c>
      <c r="O2560" s="11" t="n">
        <v>0.35</v>
      </c>
      <c r="P2560" s="11" t="n">
        <v>11.2</v>
      </c>
      <c r="Q2560" s="25"/>
    </row>
    <row r="2561" ht="22.5" customHeight="1">
      <c r="A2561" s="33"/>
      <c r="B2561" s="19"/>
      <c r="C2561" s="12" t="n">
        <v>91550294</v>
      </c>
      <c r="D2561" s="12" t="s">
        <v>87</v>
      </c>
      <c r="E2561" s="12" t="s">
        <v>34</v>
      </c>
      <c r="F2561" s="12" t="s">
        <v>15</v>
      </c>
      <c r="G2561" s="23" t="n">
        <v>0.8</v>
      </c>
      <c r="H2561" s="12" t="n">
        <v>30</v>
      </c>
      <c r="I2561" s="20" t="n">
        <f>G2561*H2561*7</f>
        <v>168</v>
      </c>
      <c r="J2561" s="12" t="s">
        <v>119</v>
      </c>
      <c r="K2561" s="14" t="n">
        <v>159</v>
      </c>
      <c r="L2561" s="14" t="n">
        <v>5</v>
      </c>
      <c r="M2561" s="14" t="n">
        <v>0</v>
      </c>
      <c r="N2561" s="11" t="n">
        <v>0</v>
      </c>
      <c r="O2561" s="11" t="n">
        <v>0</v>
      </c>
      <c r="P2561" s="11" t="n">
        <v>0</v>
      </c>
      <c r="Q2561" s="22" t="n">
        <f>M2563/H2561</f>
        <v>0</v>
      </c>
    </row>
    <row r="2562" ht="22.5" customHeight="1">
      <c r="A2562" s="33"/>
      <c r="B2562" s="19"/>
      <c r="C2562" s="12"/>
      <c r="D2562" s="19"/>
      <c r="E2562" s="19"/>
      <c r="F2562" s="19"/>
      <c r="G2562" s="28"/>
      <c r="H2562" s="19"/>
      <c r="I2562" s="19"/>
      <c r="J2562" s="12" t="s">
        <v>120</v>
      </c>
      <c r="K2562" s="14" t="n">
        <v>4357</v>
      </c>
      <c r="L2562" s="14" t="n">
        <v>68</v>
      </c>
      <c r="M2562" s="14" t="n">
        <v>0</v>
      </c>
      <c r="N2562" s="11" t="n">
        <v>0</v>
      </c>
      <c r="O2562" s="11" t="n">
        <v>0</v>
      </c>
      <c r="P2562" s="11" t="n">
        <v>0</v>
      </c>
      <c r="Q2562" s="25"/>
    </row>
    <row r="2563" ht="22.5" customHeight="1">
      <c r="A2563" s="33"/>
      <c r="B2563" s="19"/>
      <c r="C2563" s="12"/>
      <c r="D2563" s="19"/>
      <c r="E2563" s="19"/>
      <c r="F2563" s="19"/>
      <c r="G2563" s="28"/>
      <c r="H2563" s="19"/>
      <c r="I2563" s="19"/>
      <c r="J2563" s="12" t="s">
        <v>121</v>
      </c>
      <c r="K2563" s="14" t="n">
        <v>7703</v>
      </c>
      <c r="L2563" s="14" t="n">
        <v>73</v>
      </c>
      <c r="M2563" s="14" t="n">
        <v>0</v>
      </c>
      <c r="N2563" s="11" t="n">
        <v>0</v>
      </c>
      <c r="O2563" s="11" t="n">
        <v>0</v>
      </c>
      <c r="P2563" s="11" t="n">
        <v>0</v>
      </c>
      <c r="Q2563" s="25"/>
    </row>
    <row r="2564" ht="22.5" customHeight="1">
      <c r="A2564" s="33"/>
      <c r="B2564" s="19"/>
      <c r="C2564" s="12" t="n">
        <v>9333145</v>
      </c>
      <c r="D2564" s="12" t="s">
        <v>57</v>
      </c>
      <c r="E2564" s="12" t="s">
        <v>14</v>
      </c>
      <c r="F2564" s="12" t="s">
        <v>26</v>
      </c>
      <c r="G2564" s="23" t="n">
        <v>0.38</v>
      </c>
      <c r="H2564" s="12" t="n">
        <v>200</v>
      </c>
      <c r="I2564" s="20" t="n">
        <f>G2564*H2564*7</f>
        <v>532</v>
      </c>
      <c r="J2564" s="12" t="s">
        <v>119</v>
      </c>
      <c r="K2564" s="14" t="n">
        <v>39229</v>
      </c>
      <c r="L2564" s="14" t="n">
        <v>184</v>
      </c>
      <c r="M2564" s="14" t="n">
        <v>7</v>
      </c>
      <c r="N2564" s="11" t="n">
        <v>0.01</v>
      </c>
      <c r="O2564" s="11" t="n">
        <v>0.31</v>
      </c>
      <c r="P2564" s="11" t="n">
        <v>2.17</v>
      </c>
      <c r="Q2564" s="22" t="n">
        <f>M2566/H2564</f>
        <v>0.63</v>
      </c>
    </row>
    <row r="2565" ht="22.5" customHeight="1">
      <c r="A2565" s="33"/>
      <c r="B2565" s="19"/>
      <c r="C2565" s="12"/>
      <c r="D2565" s="19"/>
      <c r="E2565" s="19"/>
      <c r="F2565" s="19"/>
      <c r="G2565" s="28"/>
      <c r="H2565" s="19"/>
      <c r="I2565" s="19"/>
      <c r="J2565" s="12" t="s">
        <v>120</v>
      </c>
      <c r="K2565" s="14" t="n">
        <v>212759</v>
      </c>
      <c r="L2565" s="14" t="n">
        <v>952</v>
      </c>
      <c r="M2565" s="14" t="n">
        <v>53</v>
      </c>
      <c r="N2565" s="11" t="n">
        <v>0.01</v>
      </c>
      <c r="O2565" s="11" t="n">
        <v>0.23</v>
      </c>
      <c r="P2565" s="11" t="n">
        <v>12.42</v>
      </c>
      <c r="Q2565" s="25"/>
    </row>
    <row r="2566" ht="22.5" customHeight="1">
      <c r="A2566" s="33"/>
      <c r="B2566" s="19"/>
      <c r="C2566" s="12"/>
      <c r="D2566" s="19"/>
      <c r="E2566" s="19"/>
      <c r="F2566" s="19"/>
      <c r="G2566" s="28"/>
      <c r="H2566" s="19"/>
      <c r="I2566" s="19"/>
      <c r="J2566" s="12" t="s">
        <v>121</v>
      </c>
      <c r="K2566" s="14" t="n">
        <v>447457</v>
      </c>
      <c r="L2566" s="14" t="n">
        <v>1968</v>
      </c>
      <c r="M2566" s="14" t="n">
        <v>126</v>
      </c>
      <c r="N2566" s="11" t="n">
        <v>0.01</v>
      </c>
      <c r="O2566" s="11" t="n">
        <v>0.19</v>
      </c>
      <c r="P2566" s="11" t="n">
        <v>23.79</v>
      </c>
      <c r="Q2566" s="25"/>
    </row>
    <row r="2567" ht="22.5" customHeight="1">
      <c r="A2567" s="33"/>
      <c r="B2567" s="19"/>
      <c r="C2567" s="12" t="n">
        <v>91555309</v>
      </c>
      <c r="D2567" s="12" t="s">
        <v>53</v>
      </c>
      <c r="E2567" s="12" t="s">
        <v>39</v>
      </c>
      <c r="F2567" s="12" t="s">
        <v>15</v>
      </c>
      <c r="G2567" s="23" t="n">
        <v>1</v>
      </c>
      <c r="H2567" s="12" t="n">
        <v>50</v>
      </c>
      <c r="I2567" s="20" t="n">
        <f>G2567*H2567*7</f>
        <v>350</v>
      </c>
      <c r="J2567" s="12" t="s">
        <v>119</v>
      </c>
      <c r="K2567" s="14" t="n">
        <v>0</v>
      </c>
      <c r="L2567" s="14" t="n">
        <v>0</v>
      </c>
      <c r="M2567" s="14" t="n">
        <v>0</v>
      </c>
      <c r="N2567" s="11" t="n">
        <v>0</v>
      </c>
      <c r="O2567" s="11" t="n">
        <v>0</v>
      </c>
      <c r="P2567" s="11" t="n">
        <v>0</v>
      </c>
      <c r="Q2567" s="22" t="n">
        <f>M2569/H2567</f>
        <v>0.02</v>
      </c>
    </row>
    <row r="2568" ht="22.5" customHeight="1">
      <c r="A2568" s="33"/>
      <c r="B2568" s="19"/>
      <c r="C2568" s="12"/>
      <c r="D2568" s="19"/>
      <c r="E2568" s="19"/>
      <c r="F2568" s="19"/>
      <c r="G2568" s="28"/>
      <c r="H2568" s="19"/>
      <c r="I2568" s="19"/>
      <c r="J2568" s="12" t="s">
        <v>120</v>
      </c>
      <c r="K2568" s="14" t="n">
        <v>10</v>
      </c>
      <c r="L2568" s="14" t="n">
        <v>2</v>
      </c>
      <c r="M2568" s="14" t="n">
        <v>0</v>
      </c>
      <c r="N2568" s="11" t="n">
        <v>0</v>
      </c>
      <c r="O2568" s="11" t="n">
        <v>0</v>
      </c>
      <c r="P2568" s="11" t="n">
        <v>0</v>
      </c>
      <c r="Q2568" s="25"/>
    </row>
    <row r="2569" ht="22.5" customHeight="1">
      <c r="A2569" s="33"/>
      <c r="B2569" s="19"/>
      <c r="C2569" s="12"/>
      <c r="D2569" s="19"/>
      <c r="E2569" s="19"/>
      <c r="F2569" s="19"/>
      <c r="G2569" s="28"/>
      <c r="H2569" s="19"/>
      <c r="I2569" s="19"/>
      <c r="J2569" s="12" t="s">
        <v>121</v>
      </c>
      <c r="K2569" s="14" t="n">
        <v>36</v>
      </c>
      <c r="L2569" s="14" t="n">
        <v>13</v>
      </c>
      <c r="M2569" s="14" t="n">
        <v>1</v>
      </c>
      <c r="N2569" s="11" t="n">
        <v>0.015</v>
      </c>
      <c r="O2569" s="11" t="n">
        <v>0.2</v>
      </c>
      <c r="P2569" s="11" t="n">
        <v>0.2</v>
      </c>
      <c r="Q2569" s="25"/>
    </row>
    <row r="2570" ht="22.5" customHeight="1">
      <c r="A2570" s="33"/>
      <c r="B2570" s="19"/>
      <c r="C2570" s="12" t="n">
        <v>91554853</v>
      </c>
      <c r="D2570" s="12" t="s">
        <v>53</v>
      </c>
      <c r="E2570" s="12" t="s">
        <v>39</v>
      </c>
      <c r="F2570" s="12" t="s">
        <v>21</v>
      </c>
      <c r="G2570" s="23" t="n">
        <v>0.1</v>
      </c>
      <c r="H2570" s="12" t="n">
        <v>200</v>
      </c>
      <c r="I2570" s="20" t="n">
        <f>G2570*H2570*7</f>
        <v>140</v>
      </c>
      <c r="J2570" s="12" t="s">
        <v>119</v>
      </c>
      <c r="K2570" s="14" t="n">
        <v>0</v>
      </c>
      <c r="L2570" s="14" t="n">
        <v>0</v>
      </c>
      <c r="M2570" s="14" t="n">
        <v>0</v>
      </c>
      <c r="N2570" s="11" t="n">
        <v>0</v>
      </c>
      <c r="O2570" s="11" t="n">
        <v>0</v>
      </c>
      <c r="P2570" s="11" t="n">
        <v>0</v>
      </c>
      <c r="Q2570" s="22" t="n">
        <f>M2572/H2570</f>
        <v>0.005</v>
      </c>
    </row>
    <row r="2571" ht="22.5" customHeight="1">
      <c r="A2571" s="33"/>
      <c r="B2571" s="19"/>
      <c r="C2571" s="12"/>
      <c r="D2571" s="19"/>
      <c r="E2571" s="19"/>
      <c r="F2571" s="19"/>
      <c r="G2571" s="28"/>
      <c r="H2571" s="19"/>
      <c r="I2571" s="19"/>
      <c r="J2571" s="12" t="s">
        <v>120</v>
      </c>
      <c r="K2571" s="14" t="n">
        <v>13574</v>
      </c>
      <c r="L2571" s="14" t="n">
        <v>90</v>
      </c>
      <c r="M2571" s="16" t="n">
        <v>1</v>
      </c>
      <c r="N2571" s="11" t="n">
        <v>0</v>
      </c>
      <c r="O2571" s="11" t="n">
        <v>0.3</v>
      </c>
      <c r="P2571" s="11" t="n">
        <v>0.3</v>
      </c>
      <c r="Q2571" s="25"/>
    </row>
    <row r="2572" ht="22.5" customHeight="1">
      <c r="A2572" s="33"/>
      <c r="B2572" s="19"/>
      <c r="C2572" s="12"/>
      <c r="D2572" s="19"/>
      <c r="E2572" s="19"/>
      <c r="F2572" s="19"/>
      <c r="G2572" s="28"/>
      <c r="H2572" s="19"/>
      <c r="I2572" s="19"/>
      <c r="J2572" s="12" t="s">
        <v>121</v>
      </c>
      <c r="K2572" s="14" t="n">
        <v>61394</v>
      </c>
      <c r="L2572" s="14" t="n">
        <v>355</v>
      </c>
      <c r="M2572" s="16" t="n">
        <v>1</v>
      </c>
      <c r="N2572" s="11" t="n">
        <v>0</v>
      </c>
      <c r="O2572" s="11" t="n">
        <v>0.3</v>
      </c>
      <c r="P2572" s="11" t="n">
        <v>0.3</v>
      </c>
      <c r="Q2572" s="25"/>
    </row>
    <row r="2573" ht="22.5" customHeight="1">
      <c r="A2573" s="33"/>
      <c r="B2573" s="19"/>
      <c r="C2573" s="12" t="n">
        <v>91557347</v>
      </c>
      <c r="D2573" s="12" t="s">
        <v>58</v>
      </c>
      <c r="E2573" s="12" t="s">
        <v>14</v>
      </c>
      <c r="F2573" s="12" t="s">
        <v>15</v>
      </c>
      <c r="G2573" s="23" t="n">
        <v>0.5</v>
      </c>
      <c r="H2573" s="12" t="n">
        <v>50</v>
      </c>
      <c r="I2573" s="20" t="n">
        <f>G2573*H2573*7</f>
        <v>175</v>
      </c>
      <c r="J2573" s="12" t="s">
        <v>119</v>
      </c>
      <c r="K2573" s="14" t="n">
        <v>244</v>
      </c>
      <c r="L2573" s="14" t="n">
        <v>3</v>
      </c>
      <c r="M2573" s="14" t="n">
        <v>0</v>
      </c>
      <c r="N2573" s="11" t="n">
        <v>0</v>
      </c>
      <c r="O2573" s="11" t="n">
        <v>0</v>
      </c>
      <c r="P2573" s="11" t="n">
        <v>0</v>
      </c>
      <c r="Q2573" s="22" t="n">
        <f>M2575/H2573</f>
        <v>0.1</v>
      </c>
    </row>
    <row r="2574" ht="22.5" customHeight="1">
      <c r="A2574" s="33"/>
      <c r="B2574" s="19"/>
      <c r="C2574" s="12"/>
      <c r="D2574" s="19"/>
      <c r="E2574" s="19"/>
      <c r="F2574" s="19"/>
      <c r="G2574" s="28"/>
      <c r="H2574" s="19"/>
      <c r="I2574" s="19"/>
      <c r="J2574" s="12" t="s">
        <v>120</v>
      </c>
      <c r="K2574" s="14" t="n">
        <v>9516</v>
      </c>
      <c r="L2574" s="14" t="n">
        <v>295</v>
      </c>
      <c r="M2574" s="14" t="n">
        <v>2</v>
      </c>
      <c r="N2574" s="11" t="n">
        <v>0.005</v>
      </c>
      <c r="O2574" s="11" t="n">
        <v>0.8</v>
      </c>
      <c r="P2574" s="11" t="n">
        <v>1.6</v>
      </c>
      <c r="Q2574" s="25"/>
    </row>
    <row r="2575" ht="22.5" customHeight="1">
      <c r="A2575" s="33"/>
      <c r="B2575" s="19"/>
      <c r="C2575" s="12"/>
      <c r="D2575" s="19"/>
      <c r="E2575" s="19"/>
      <c r="F2575" s="19"/>
      <c r="G2575" s="28"/>
      <c r="H2575" s="19"/>
      <c r="I2575" s="19"/>
      <c r="J2575" s="12" t="s">
        <v>121</v>
      </c>
      <c r="K2575" s="14" t="n">
        <v>42978</v>
      </c>
      <c r="L2575" s="14" t="n">
        <v>1328</v>
      </c>
      <c r="M2575" s="14" t="n">
        <v>5</v>
      </c>
      <c r="N2575" s="11" t="n">
        <v>0.003</v>
      </c>
      <c r="O2575" s="11" t="n">
        <v>0.8</v>
      </c>
      <c r="P2575" s="11" t="n">
        <v>4</v>
      </c>
      <c r="Q2575" s="25"/>
    </row>
    <row r="2576" ht="22.5" customHeight="1">
      <c r="A2576" s="33"/>
      <c r="B2576" s="75" t="s">
        <v>131</v>
      </c>
      <c r="C2576" s="12" t="n">
        <v>91399439</v>
      </c>
      <c r="D2576" s="12" t="s">
        <v>64</v>
      </c>
      <c r="E2576" s="12" t="s">
        <v>29</v>
      </c>
      <c r="F2576" s="12" t="s">
        <v>15</v>
      </c>
      <c r="G2576" s="23" t="n">
        <v>0.1</v>
      </c>
      <c r="H2576" s="12" t="n">
        <v>200</v>
      </c>
      <c r="I2576" s="20" t="n">
        <f>G2576*H2576*7</f>
        <v>140</v>
      </c>
      <c r="J2576" s="12" t="s">
        <v>119</v>
      </c>
      <c r="K2576" s="16" t="n">
        <v>568</v>
      </c>
      <c r="L2576" s="14" t="n">
        <v>32</v>
      </c>
      <c r="M2576" s="16" t="n">
        <v>0</v>
      </c>
      <c r="N2576" s="11" t="n">
        <v>0</v>
      </c>
      <c r="O2576" s="11" t="n">
        <v>0</v>
      </c>
      <c r="P2576" s="11" t="n">
        <v>0</v>
      </c>
      <c r="Q2576" s="22" t="n">
        <f>M2578/H2576</f>
        <v>0.16</v>
      </c>
    </row>
    <row r="2577" ht="22.5" customHeight="1">
      <c r="A2577" s="33"/>
      <c r="B2577" s="33"/>
      <c r="C2577" s="12"/>
      <c r="D2577" s="19"/>
      <c r="E2577" s="19"/>
      <c r="F2577" s="19"/>
      <c r="G2577" s="28"/>
      <c r="H2577" s="19"/>
      <c r="I2577" s="19"/>
      <c r="J2577" s="12" t="s">
        <v>120</v>
      </c>
      <c r="K2577" s="16" t="n">
        <v>120410</v>
      </c>
      <c r="L2577" s="14" t="n">
        <v>17282</v>
      </c>
      <c r="M2577" s="16" t="n">
        <v>30</v>
      </c>
      <c r="N2577" s="11" t="n">
        <v>0</v>
      </c>
      <c r="O2577" s="11" t="n">
        <v>0.1</v>
      </c>
      <c r="P2577" s="11" t="n">
        <v>3</v>
      </c>
      <c r="Q2577" s="25"/>
    </row>
    <row r="2578" ht="22.5" customHeight="1">
      <c r="A2578" s="33"/>
      <c r="B2578" s="33"/>
      <c r="C2578" s="12"/>
      <c r="D2578" s="19"/>
      <c r="E2578" s="19"/>
      <c r="F2578" s="19"/>
      <c r="G2578" s="28"/>
      <c r="H2578" s="19"/>
      <c r="I2578" s="19"/>
      <c r="J2578" s="12" t="s">
        <v>121</v>
      </c>
      <c r="K2578" s="16" t="n">
        <v>330670</v>
      </c>
      <c r="L2578" s="14" t="n">
        <v>35016</v>
      </c>
      <c r="M2578" s="10" t="n">
        <v>32</v>
      </c>
      <c r="N2578" s="11" t="n">
        <v>0</v>
      </c>
      <c r="O2578" s="11" t="n">
        <v>0.1</v>
      </c>
      <c r="P2578" s="11" t="n">
        <v>3.2</v>
      </c>
      <c r="Q2578" s="25"/>
    </row>
    <row r="2579" ht="22.5" customHeight="1">
      <c r="A2579" s="33"/>
      <c r="B2579" s="33"/>
      <c r="C2579" s="12" t="n">
        <v>91399437</v>
      </c>
      <c r="D2579" s="12" t="s">
        <v>65</v>
      </c>
      <c r="E2579" s="12" t="s">
        <v>63</v>
      </c>
      <c r="F2579" s="12" t="s">
        <v>15</v>
      </c>
      <c r="G2579" s="23" t="n">
        <v>0.15</v>
      </c>
      <c r="H2579" s="12" t="n">
        <v>50</v>
      </c>
      <c r="I2579" s="20" t="n">
        <f>G2579*H2579*7</f>
        <v>52.5</v>
      </c>
      <c r="J2579" s="12" t="s">
        <v>119</v>
      </c>
      <c r="K2579" s="16" t="n">
        <v>373</v>
      </c>
      <c r="L2579" s="14" t="n">
        <v>145</v>
      </c>
      <c r="M2579" s="16" t="n">
        <v>9</v>
      </c>
      <c r="N2579" s="11" t="n">
        <v>0.009</v>
      </c>
      <c r="O2579" s="11" t="n">
        <v>0.15</v>
      </c>
      <c r="P2579" s="11" t="n">
        <v>1.35</v>
      </c>
      <c r="Q2579" s="22" t="n">
        <f>M2581/H2579</f>
        <v>1</v>
      </c>
    </row>
    <row r="2580" ht="22.5" customHeight="1">
      <c r="A2580" s="33"/>
      <c r="B2580" s="33"/>
      <c r="C2580" s="12"/>
      <c r="D2580" s="19"/>
      <c r="E2580" s="19"/>
      <c r="F2580" s="19"/>
      <c r="G2580" s="28"/>
      <c r="H2580" s="19"/>
      <c r="I2580" s="19"/>
      <c r="J2580" s="12" t="s">
        <v>120</v>
      </c>
      <c r="K2580" s="16" t="n">
        <v>7336</v>
      </c>
      <c r="L2580" s="14" t="n">
        <v>3687</v>
      </c>
      <c r="M2580" s="14" t="n">
        <v>50</v>
      </c>
      <c r="N2580" s="11" t="n">
        <v>0.002</v>
      </c>
      <c r="O2580" s="11" t="n">
        <v>0.15</v>
      </c>
      <c r="P2580" s="11" t="n">
        <v>7.5</v>
      </c>
      <c r="Q2580" s="25"/>
    </row>
    <row r="2581" ht="22.5" customHeight="1">
      <c r="A2581" s="33"/>
      <c r="B2581" s="33"/>
      <c r="C2581" s="12"/>
      <c r="D2581" s="19"/>
      <c r="E2581" s="19"/>
      <c r="F2581" s="19"/>
      <c r="G2581" s="28"/>
      <c r="H2581" s="19"/>
      <c r="I2581" s="19"/>
      <c r="J2581" s="12" t="s">
        <v>121</v>
      </c>
      <c r="K2581" s="16" t="n">
        <v>40380</v>
      </c>
      <c r="L2581" s="14" t="n">
        <v>16030</v>
      </c>
      <c r="M2581" s="14" t="n">
        <v>50</v>
      </c>
      <c r="N2581" s="11" t="n">
        <v>0</v>
      </c>
      <c r="O2581" s="11" t="n">
        <v>0.15</v>
      </c>
      <c r="P2581" s="11" t="n">
        <v>7.5</v>
      </c>
      <c r="Q2581" s="25"/>
    </row>
    <row r="2582" ht="22.5" customHeight="1">
      <c r="A2582" s="33"/>
      <c r="B2582" s="33"/>
      <c r="C2582" s="12" t="n">
        <v>5556054</v>
      </c>
      <c r="D2582" s="12" t="s">
        <v>66</v>
      </c>
      <c r="E2582" s="12" t="s">
        <v>39</v>
      </c>
      <c r="F2582" s="12" t="s">
        <v>15</v>
      </c>
      <c r="G2582" s="23" t="n">
        <v>0.8</v>
      </c>
      <c r="H2582" s="12" t="n">
        <v>100</v>
      </c>
      <c r="I2582" s="20" t="n">
        <f>G2582*H2582*7</f>
        <v>560</v>
      </c>
      <c r="J2582" s="12" t="s">
        <v>119</v>
      </c>
      <c r="K2582" s="16" t="n">
        <v>694</v>
      </c>
      <c r="L2582" s="14" t="n">
        <v>23</v>
      </c>
      <c r="M2582" s="16" t="n">
        <v>0</v>
      </c>
      <c r="N2582" s="11" t="n">
        <v>0</v>
      </c>
      <c r="O2582" s="11" t="n">
        <v>0</v>
      </c>
      <c r="P2582" s="11" t="n">
        <v>0</v>
      </c>
      <c r="Q2582" s="22" t="n">
        <f>M2584/H2582</f>
        <v>0.02</v>
      </c>
    </row>
    <row r="2583" ht="22.5" customHeight="1">
      <c r="A2583" s="33"/>
      <c r="B2583" s="33"/>
      <c r="C2583" s="12"/>
      <c r="D2583" s="19"/>
      <c r="E2583" s="19"/>
      <c r="F2583" s="19"/>
      <c r="G2583" s="28"/>
      <c r="H2583" s="19"/>
      <c r="I2583" s="19"/>
      <c r="J2583" s="12" t="s">
        <v>120</v>
      </c>
      <c r="K2583" s="16" t="n">
        <v>7485</v>
      </c>
      <c r="L2583" s="14" t="n">
        <v>478</v>
      </c>
      <c r="M2583" s="16" t="n">
        <v>1</v>
      </c>
      <c r="N2583" s="11" t="n">
        <v>0.002</v>
      </c>
      <c r="O2583" s="11" t="n">
        <v>0.75</v>
      </c>
      <c r="P2583" s="11" t="n">
        <v>0.75</v>
      </c>
      <c r="Q2583" s="25"/>
    </row>
    <row r="2584" ht="22.5" customHeight="1">
      <c r="A2584" s="33"/>
      <c r="B2584" s="33"/>
      <c r="C2584" s="12"/>
      <c r="D2584" s="19"/>
      <c r="E2584" s="19"/>
      <c r="F2584" s="19"/>
      <c r="G2584" s="28"/>
      <c r="H2584" s="19"/>
      <c r="I2584" s="19"/>
      <c r="J2584" s="12" t="s">
        <v>121</v>
      </c>
      <c r="K2584" s="16" t="n">
        <v>20572</v>
      </c>
      <c r="L2584" s="14" t="n">
        <v>965</v>
      </c>
      <c r="M2584" s="16" t="n">
        <v>2</v>
      </c>
      <c r="N2584" s="11" t="n">
        <v>0.002</v>
      </c>
      <c r="O2584" s="11" t="n">
        <v>0.75</v>
      </c>
      <c r="P2584" s="11" t="n">
        <v>1.5</v>
      </c>
      <c r="Q2584" s="25"/>
    </row>
    <row r="2585" ht="22.5" customHeight="1">
      <c r="A2585" s="33"/>
      <c r="B2585" s="33"/>
      <c r="C2585" s="12" t="n">
        <v>8628042</v>
      </c>
      <c r="D2585" s="12" t="s">
        <v>30</v>
      </c>
      <c r="E2585" s="12" t="s">
        <v>14</v>
      </c>
      <c r="F2585" s="12" t="s">
        <v>26</v>
      </c>
      <c r="G2585" s="23" t="n">
        <v>0.48</v>
      </c>
      <c r="H2585" s="12" t="n">
        <v>500</v>
      </c>
      <c r="I2585" s="20" t="n">
        <f>G2585*H2585*7</f>
        <v>1680</v>
      </c>
      <c r="J2585" s="12" t="s">
        <v>119</v>
      </c>
      <c r="K2585" s="16" t="n">
        <v>3370</v>
      </c>
      <c r="L2585" s="14" t="n">
        <v>1792</v>
      </c>
      <c r="M2585" s="16" t="n">
        <v>35</v>
      </c>
      <c r="N2585" s="11" t="n">
        <v>0.02</v>
      </c>
      <c r="O2585" s="11" t="n">
        <v>1.26</v>
      </c>
      <c r="P2585" s="11" t="n">
        <v>44.25</v>
      </c>
      <c r="Q2585" s="22" t="n">
        <f>M2587/H2585</f>
        <v>1.196</v>
      </c>
    </row>
    <row r="2586" ht="22.5" customHeight="1">
      <c r="A2586" s="33"/>
      <c r="B2586" s="33"/>
      <c r="C2586" s="12"/>
      <c r="D2586" s="19"/>
      <c r="E2586" s="19"/>
      <c r="F2586" s="19"/>
      <c r="G2586" s="28"/>
      <c r="H2586" s="19"/>
      <c r="I2586" s="19"/>
      <c r="J2586" s="12" t="s">
        <v>120</v>
      </c>
      <c r="K2586" s="16" t="n">
        <v>12533</v>
      </c>
      <c r="L2586" s="14" t="n">
        <v>6772</v>
      </c>
      <c r="M2586" s="16" t="n">
        <v>219</v>
      </c>
      <c r="N2586" s="11" t="n">
        <v>0.02</v>
      </c>
      <c r="O2586" s="11" t="n">
        <v>0.55</v>
      </c>
      <c r="P2586" s="11" t="n">
        <v>119.99</v>
      </c>
      <c r="Q2586" s="25"/>
    </row>
    <row r="2587" ht="22.5" customHeight="1">
      <c r="A2587" s="33"/>
      <c r="B2587" s="33"/>
      <c r="C2587" s="12"/>
      <c r="D2587" s="19"/>
      <c r="E2587" s="19"/>
      <c r="F2587" s="19"/>
      <c r="G2587" s="28"/>
      <c r="H2587" s="19"/>
      <c r="I2587" s="19"/>
      <c r="J2587" s="12" t="s">
        <v>121</v>
      </c>
      <c r="K2587" s="16" t="n">
        <v>432733</v>
      </c>
      <c r="L2587" s="14" t="n">
        <v>15595</v>
      </c>
      <c r="M2587" s="10" t="n">
        <v>598</v>
      </c>
      <c r="N2587" s="11" t="n">
        <v>0.02</v>
      </c>
      <c r="O2587" s="11" t="n">
        <v>0.42</v>
      </c>
      <c r="P2587" s="11" t="n">
        <v>253.33</v>
      </c>
      <c r="Q2587" s="25"/>
    </row>
    <row r="2588" ht="22.5" customHeight="1">
      <c r="A2588" s="33"/>
      <c r="B2588" s="33"/>
      <c r="C2588" s="12" t="n">
        <v>9297014</v>
      </c>
      <c r="D2588" s="12" t="s">
        <v>13</v>
      </c>
      <c r="E2588" s="12" t="s">
        <v>14</v>
      </c>
      <c r="F2588" s="12" t="s">
        <v>26</v>
      </c>
      <c r="G2588" s="23" t="n">
        <v>0.19</v>
      </c>
      <c r="H2588" s="12" t="n">
        <v>300</v>
      </c>
      <c r="I2588" s="20" t="n">
        <f>G2588*H2588*7</f>
        <v>399</v>
      </c>
      <c r="J2588" s="12" t="s">
        <v>119</v>
      </c>
      <c r="K2588" s="16" t="n">
        <v>4111</v>
      </c>
      <c r="L2588" s="14" t="n">
        <v>400</v>
      </c>
      <c r="M2588" s="16" t="n">
        <v>30</v>
      </c>
      <c r="N2588" s="11" t="n">
        <v>0.03</v>
      </c>
      <c r="O2588" s="11" t="n">
        <v>0.45</v>
      </c>
      <c r="P2588" s="11" t="n">
        <v>13.6</v>
      </c>
      <c r="Q2588" s="22" t="n">
        <f>M2590/H2588</f>
        <v>0.686666666666667</v>
      </c>
    </row>
    <row r="2589" ht="22.5" customHeight="1">
      <c r="A2589" s="33"/>
      <c r="B2589" s="33"/>
      <c r="C2589" s="12"/>
      <c r="D2589" s="19"/>
      <c r="E2589" s="19"/>
      <c r="F2589" s="19"/>
      <c r="G2589" s="28"/>
      <c r="H2589" s="19"/>
      <c r="I2589" s="19"/>
      <c r="J2589" s="12" t="s">
        <v>120</v>
      </c>
      <c r="K2589" s="16" t="n">
        <v>19001</v>
      </c>
      <c r="L2589" s="14" t="n">
        <v>1364</v>
      </c>
      <c r="M2589" s="10" t="n">
        <v>131</v>
      </c>
      <c r="N2589" s="11" t="n">
        <v>0.03</v>
      </c>
      <c r="O2589" s="11" t="n">
        <v>0.32</v>
      </c>
      <c r="P2589" s="11" t="n">
        <v>41.31</v>
      </c>
      <c r="Q2589" s="25"/>
    </row>
    <row r="2590" ht="22.5" customHeight="1">
      <c r="A2590" s="33"/>
      <c r="B2590" s="33"/>
      <c r="C2590" s="12"/>
      <c r="D2590" s="19"/>
      <c r="E2590" s="19"/>
      <c r="F2590" s="19"/>
      <c r="G2590" s="28"/>
      <c r="H2590" s="19"/>
      <c r="I2590" s="19"/>
      <c r="J2590" s="12" t="s">
        <v>121</v>
      </c>
      <c r="K2590" s="16" t="n">
        <v>24990</v>
      </c>
      <c r="L2590" s="14" t="n">
        <v>1951</v>
      </c>
      <c r="M2590" s="10" t="n">
        <v>206</v>
      </c>
      <c r="N2590" s="11" t="n">
        <v>0.03</v>
      </c>
      <c r="O2590" s="11" t="n">
        <v>0.27</v>
      </c>
      <c r="P2590" s="11" t="n">
        <v>55.55</v>
      </c>
      <c r="Q2590" s="25"/>
    </row>
    <row r="2591" ht="22.5" customHeight="1">
      <c r="A2591" s="33"/>
      <c r="B2591" s="33"/>
      <c r="C2591" s="12" t="n">
        <v>7815836</v>
      </c>
      <c r="D2591" s="12" t="s">
        <v>67</v>
      </c>
      <c r="E2591" s="12" t="s">
        <v>39</v>
      </c>
      <c r="F2591" s="12" t="s">
        <v>15</v>
      </c>
      <c r="G2591" s="23" t="n">
        <v>0.08</v>
      </c>
      <c r="H2591" s="12" t="n">
        <v>12000</v>
      </c>
      <c r="I2591" s="20" t="n">
        <f>G2591*H2591*7</f>
        <v>6720</v>
      </c>
      <c r="J2591" s="12" t="s">
        <v>119</v>
      </c>
      <c r="K2591" s="16" t="n">
        <v>16613</v>
      </c>
      <c r="L2591" s="14" t="n">
        <v>3344</v>
      </c>
      <c r="M2591" s="16" t="n">
        <v>83</v>
      </c>
      <c r="N2591" s="11" t="n">
        <v>0.002</v>
      </c>
      <c r="O2591" s="11" t="n">
        <v>0.097</v>
      </c>
      <c r="P2591" s="11" t="n">
        <v>8.015</v>
      </c>
      <c r="Q2591" s="22" t="n">
        <f>M2593/H2591</f>
        <v>0.166916666666667</v>
      </c>
    </row>
    <row r="2592" ht="22.5" customHeight="1">
      <c r="A2592" s="33"/>
      <c r="B2592" s="33"/>
      <c r="C2592" s="12"/>
      <c r="D2592" s="19"/>
      <c r="E2592" s="19"/>
      <c r="F2592" s="19"/>
      <c r="G2592" s="28"/>
      <c r="H2592" s="19"/>
      <c r="I2592" s="19"/>
      <c r="J2592" s="12" t="s">
        <v>120</v>
      </c>
      <c r="K2592" s="16" t="n">
        <v>185521</v>
      </c>
      <c r="L2592" s="14" t="n">
        <v>39320</v>
      </c>
      <c r="M2592" s="16" t="n">
        <v>775</v>
      </c>
      <c r="N2592" s="11" t="n">
        <v>0.002</v>
      </c>
      <c r="O2592" s="11" t="n">
        <v>0.094</v>
      </c>
      <c r="P2592" s="11" t="n">
        <v>73</v>
      </c>
      <c r="Q2592" s="25"/>
    </row>
    <row r="2593" ht="22.5" customHeight="1">
      <c r="A2593" s="33"/>
      <c r="B2593" s="33"/>
      <c r="C2593" s="12"/>
      <c r="D2593" s="19"/>
      <c r="E2593" s="19"/>
      <c r="F2593" s="19"/>
      <c r="G2593" s="28"/>
      <c r="H2593" s="19"/>
      <c r="I2593" s="19"/>
      <c r="J2593" s="12" t="s">
        <v>121</v>
      </c>
      <c r="K2593" s="16" t="n">
        <v>435089</v>
      </c>
      <c r="L2593" s="14" t="n">
        <v>87601</v>
      </c>
      <c r="M2593" s="16" t="n">
        <v>2003</v>
      </c>
      <c r="N2593" s="11" t="n">
        <v>0.002</v>
      </c>
      <c r="O2593" s="11" t="n">
        <v>0.095</v>
      </c>
      <c r="P2593" s="11" t="n">
        <v>189.985</v>
      </c>
      <c r="Q2593" s="25"/>
    </row>
    <row r="2594" ht="22.5" customHeight="1">
      <c r="A2594" s="33"/>
      <c r="B2594" s="33"/>
      <c r="C2594" s="12" t="n">
        <v>8312006</v>
      </c>
      <c r="D2594" s="12" t="s">
        <v>68</v>
      </c>
      <c r="E2594" s="12" t="s">
        <v>14</v>
      </c>
      <c r="F2594" s="12" t="s">
        <v>15</v>
      </c>
      <c r="G2594" s="23" t="n">
        <v>0.12</v>
      </c>
      <c r="H2594" s="13" t="n">
        <v>50</v>
      </c>
      <c r="I2594" s="20" t="n">
        <f>G2594*H2594*7</f>
        <v>42</v>
      </c>
      <c r="J2594" s="12" t="s">
        <v>119</v>
      </c>
      <c r="K2594" s="16" t="n">
        <v>5</v>
      </c>
      <c r="L2594" s="16" t="n">
        <v>4</v>
      </c>
      <c r="M2594" s="16" t="n">
        <v>0</v>
      </c>
      <c r="N2594" s="11" t="n">
        <v>0</v>
      </c>
      <c r="O2594" s="11" t="n">
        <v>0</v>
      </c>
      <c r="P2594" s="11" t="n">
        <v>0</v>
      </c>
      <c r="Q2594" s="22" t="n">
        <f>M2596/H2594</f>
        <v>0.74</v>
      </c>
    </row>
    <row r="2595" ht="22.5" customHeight="1">
      <c r="A2595" s="33"/>
      <c r="B2595" s="33"/>
      <c r="C2595" s="12"/>
      <c r="D2595" s="19"/>
      <c r="E2595" s="19"/>
      <c r="F2595" s="19"/>
      <c r="G2595" s="28"/>
      <c r="H2595" s="28"/>
      <c r="I2595" s="19"/>
      <c r="J2595" s="12" t="s">
        <v>120</v>
      </c>
      <c r="K2595" s="16" t="n">
        <v>6596</v>
      </c>
      <c r="L2595" s="14" t="n">
        <v>2138</v>
      </c>
      <c r="M2595" s="16" t="n">
        <v>31</v>
      </c>
      <c r="N2595" s="11" t="n">
        <v>0.002</v>
      </c>
      <c r="O2595" s="11" t="n">
        <v>0.12</v>
      </c>
      <c r="P2595" s="11" t="n">
        <v>3.72</v>
      </c>
      <c r="Q2595" s="25"/>
    </row>
    <row r="2596" ht="22.5" customHeight="1">
      <c r="A2596" s="33"/>
      <c r="B2596" s="33"/>
      <c r="C2596" s="12"/>
      <c r="D2596" s="19"/>
      <c r="E2596" s="19"/>
      <c r="F2596" s="19"/>
      <c r="G2596" s="28"/>
      <c r="H2596" s="28"/>
      <c r="I2596" s="19"/>
      <c r="J2596" s="12" t="s">
        <v>121</v>
      </c>
      <c r="K2596" s="16" t="n">
        <v>15166</v>
      </c>
      <c r="L2596" s="14" t="n">
        <v>3678</v>
      </c>
      <c r="M2596" s="16" t="n">
        <v>37</v>
      </c>
      <c r="N2596" s="11" t="n">
        <v>0.001</v>
      </c>
      <c r="O2596" s="11" t="n">
        <v>0.12</v>
      </c>
      <c r="P2596" s="11" t="n">
        <v>4.44</v>
      </c>
      <c r="Q2596" s="25"/>
    </row>
    <row r="2597" ht="22.5" customHeight="1">
      <c r="A2597" s="33"/>
      <c r="B2597" s="33"/>
      <c r="C2597" s="12" t="n">
        <v>91467820</v>
      </c>
      <c r="D2597" s="12" t="s">
        <v>69</v>
      </c>
      <c r="E2597" s="12" t="s">
        <v>39</v>
      </c>
      <c r="F2597" s="12" t="s">
        <v>15</v>
      </c>
      <c r="G2597" s="23" t="n">
        <v>0.1</v>
      </c>
      <c r="H2597" s="13" t="n">
        <v>300</v>
      </c>
      <c r="I2597" s="20" t="n">
        <f>G2597*H2597*7</f>
        <v>210</v>
      </c>
      <c r="J2597" s="12" t="s">
        <v>119</v>
      </c>
      <c r="K2597" s="16" t="n">
        <v>838</v>
      </c>
      <c r="L2597" s="14" t="n">
        <v>118</v>
      </c>
      <c r="M2597" s="16" t="n">
        <v>3</v>
      </c>
      <c r="N2597" s="11" t="n">
        <v>0.003</v>
      </c>
      <c r="O2597" s="11" t="n">
        <v>0.1</v>
      </c>
      <c r="P2597" s="11" t="n">
        <v>0.3</v>
      </c>
      <c r="Q2597" s="22" t="n">
        <f>M2599/H2597</f>
        <v>0.666666666666667</v>
      </c>
    </row>
    <row r="2598" ht="22.5" customHeight="1">
      <c r="A2598" s="33"/>
      <c r="B2598" s="33"/>
      <c r="C2598" s="12"/>
      <c r="D2598" s="19"/>
      <c r="E2598" s="19"/>
      <c r="F2598" s="19"/>
      <c r="G2598" s="28"/>
      <c r="H2598" s="28"/>
      <c r="I2598" s="19"/>
      <c r="J2598" s="12" t="s">
        <v>120</v>
      </c>
      <c r="K2598" s="16" t="n">
        <v>143363</v>
      </c>
      <c r="L2598" s="14" t="n">
        <v>36555</v>
      </c>
      <c r="M2598" s="16" t="n">
        <v>200</v>
      </c>
      <c r="N2598" s="11" t="n">
        <v>0.001</v>
      </c>
      <c r="O2598" s="11" t="n">
        <v>0.1</v>
      </c>
      <c r="P2598" s="11" t="n">
        <v>20</v>
      </c>
      <c r="Q2598" s="25"/>
    </row>
    <row r="2599" ht="22.5" customHeight="1">
      <c r="A2599" s="33"/>
      <c r="B2599" s="33"/>
      <c r="C2599" s="12"/>
      <c r="D2599" s="19"/>
      <c r="E2599" s="19"/>
      <c r="F2599" s="19"/>
      <c r="G2599" s="28"/>
      <c r="H2599" s="28"/>
      <c r="I2599" s="19"/>
      <c r="J2599" s="12" t="s">
        <v>121</v>
      </c>
      <c r="K2599" s="16" t="n">
        <v>195961</v>
      </c>
      <c r="L2599" s="14" t="n">
        <v>44092</v>
      </c>
      <c r="M2599" s="16" t="n">
        <v>200</v>
      </c>
      <c r="N2599" s="11" t="n">
        <v>0</v>
      </c>
      <c r="O2599" s="11" t="n">
        <v>0.1</v>
      </c>
      <c r="P2599" s="11" t="n">
        <v>20</v>
      </c>
      <c r="Q2599" s="25"/>
    </row>
    <row r="2600" ht="22.5" customHeight="1">
      <c r="A2600" s="33"/>
      <c r="B2600" s="33"/>
      <c r="C2600" s="12" t="n">
        <v>91467821</v>
      </c>
      <c r="D2600" s="12" t="s">
        <v>69</v>
      </c>
      <c r="E2600" s="12" t="s">
        <v>17</v>
      </c>
      <c r="F2600" s="12" t="s">
        <v>15</v>
      </c>
      <c r="G2600" s="23" t="n">
        <v>0.17</v>
      </c>
      <c r="H2600" s="13" t="n">
        <v>100</v>
      </c>
      <c r="I2600" s="20" t="n">
        <f>G2600*H2600*7</f>
        <v>119</v>
      </c>
      <c r="J2600" s="12" t="s">
        <v>119</v>
      </c>
      <c r="K2600" s="16" t="n">
        <v>2642</v>
      </c>
      <c r="L2600" s="16" t="n">
        <v>385</v>
      </c>
      <c r="M2600" s="16" t="n">
        <v>4</v>
      </c>
      <c r="N2600" s="11" t="n">
        <v>0.002</v>
      </c>
      <c r="O2600" s="11" t="n">
        <v>0.17</v>
      </c>
      <c r="P2600" s="11" t="n">
        <v>0.68</v>
      </c>
      <c r="Q2600" s="22" t="n">
        <f>M2602/H2600</f>
        <v>1</v>
      </c>
    </row>
    <row r="2601" ht="22.5" customHeight="1">
      <c r="A2601" s="33"/>
      <c r="B2601" s="33"/>
      <c r="C2601" s="12"/>
      <c r="D2601" s="19"/>
      <c r="E2601" s="19"/>
      <c r="F2601" s="19"/>
      <c r="G2601" s="28"/>
      <c r="H2601" s="28"/>
      <c r="I2601" s="19"/>
      <c r="J2601" s="12" t="s">
        <v>120</v>
      </c>
      <c r="K2601" s="16" t="n">
        <v>47723</v>
      </c>
      <c r="L2601" s="14" t="n">
        <v>8168</v>
      </c>
      <c r="M2601" s="16" t="n">
        <v>57</v>
      </c>
      <c r="N2601" s="11" t="n">
        <v>0.001</v>
      </c>
      <c r="O2601" s="11" t="n">
        <v>0.17</v>
      </c>
      <c r="P2601" s="11" t="n">
        <v>9.69</v>
      </c>
      <c r="Q2601" s="25"/>
    </row>
    <row r="2602" ht="22.5" customHeight="1">
      <c r="A2602" s="33"/>
      <c r="B2602" s="33"/>
      <c r="C2602" s="12"/>
      <c r="D2602" s="19"/>
      <c r="E2602" s="19"/>
      <c r="F2602" s="19"/>
      <c r="G2602" s="28"/>
      <c r="H2602" s="28"/>
      <c r="I2602" s="19"/>
      <c r="J2602" s="12" t="s">
        <v>121</v>
      </c>
      <c r="K2602" s="16" t="n">
        <v>119272</v>
      </c>
      <c r="L2602" s="14" t="n">
        <v>17696</v>
      </c>
      <c r="M2602" s="16" t="n">
        <v>100</v>
      </c>
      <c r="N2602" s="11" t="n">
        <v>0.001</v>
      </c>
      <c r="O2602" s="11" t="n">
        <v>0.17</v>
      </c>
      <c r="P2602" s="11" t="n">
        <v>17</v>
      </c>
      <c r="Q2602" s="25"/>
    </row>
    <row r="2603" ht="22.5" customHeight="1">
      <c r="A2603" s="33"/>
      <c r="B2603" s="33"/>
      <c r="C2603" s="12" t="n">
        <v>10295313</v>
      </c>
      <c r="D2603" s="12" t="s">
        <v>68</v>
      </c>
      <c r="E2603" s="12" t="s">
        <v>14</v>
      </c>
      <c r="F2603" s="12" t="s">
        <v>15</v>
      </c>
      <c r="G2603" s="23" t="n">
        <v>3</v>
      </c>
      <c r="H2603" s="13" t="n">
        <v>100</v>
      </c>
      <c r="I2603" s="20" t="n">
        <f>G2603*H2603*7</f>
        <v>2100</v>
      </c>
      <c r="J2603" s="12" t="s">
        <v>119</v>
      </c>
      <c r="K2603" s="16" t="n">
        <v>2</v>
      </c>
      <c r="L2603" s="16" t="n">
        <v>0</v>
      </c>
      <c r="M2603" s="16" t="n">
        <v>0</v>
      </c>
      <c r="N2603" s="11" t="n">
        <v>0</v>
      </c>
      <c r="O2603" s="11" t="n">
        <v>0</v>
      </c>
      <c r="P2603" s="11" t="n">
        <v>0</v>
      </c>
      <c r="Q2603" s="22" t="n">
        <f>M2605/H2603</f>
        <v>0</v>
      </c>
    </row>
    <row r="2604" ht="22.5" customHeight="1">
      <c r="A2604" s="33"/>
      <c r="B2604" s="33"/>
      <c r="C2604" s="12"/>
      <c r="D2604" s="19"/>
      <c r="E2604" s="19"/>
      <c r="F2604" s="19"/>
      <c r="G2604" s="28"/>
      <c r="H2604" s="28"/>
      <c r="I2604" s="19"/>
      <c r="J2604" s="12" t="s">
        <v>120</v>
      </c>
      <c r="K2604" s="16" t="n">
        <v>554</v>
      </c>
      <c r="L2604" s="16" t="n">
        <v>0</v>
      </c>
      <c r="M2604" s="16" t="n">
        <v>0</v>
      </c>
      <c r="N2604" s="11" t="n">
        <v>0</v>
      </c>
      <c r="O2604" s="11" t="n">
        <v>0</v>
      </c>
      <c r="P2604" s="11" t="n">
        <v>0</v>
      </c>
      <c r="Q2604" s="25"/>
    </row>
    <row r="2605" ht="22.5" customHeight="1">
      <c r="A2605" s="33"/>
      <c r="B2605" s="33"/>
      <c r="C2605" s="12"/>
      <c r="D2605" s="19"/>
      <c r="E2605" s="19"/>
      <c r="F2605" s="19"/>
      <c r="G2605" s="28"/>
      <c r="H2605" s="28"/>
      <c r="I2605" s="19"/>
      <c r="J2605" s="12" t="s">
        <v>121</v>
      </c>
      <c r="K2605" s="16" t="n">
        <v>885</v>
      </c>
      <c r="L2605" s="16" t="n">
        <v>0</v>
      </c>
      <c r="M2605" s="16" t="n">
        <v>0</v>
      </c>
      <c r="N2605" s="11" t="n">
        <v>0</v>
      </c>
      <c r="O2605" s="11" t="n">
        <v>0</v>
      </c>
      <c r="P2605" s="11" t="n">
        <v>0</v>
      </c>
      <c r="Q2605" s="25"/>
    </row>
    <row r="2606" ht="22.5" customHeight="1">
      <c r="A2606" s="33"/>
      <c r="B2606" s="33"/>
      <c r="C2606" s="12" t="n">
        <v>91496145</v>
      </c>
      <c r="D2606" s="12" t="s">
        <v>69</v>
      </c>
      <c r="E2606" s="12" t="s">
        <v>63</v>
      </c>
      <c r="F2606" s="12" t="s">
        <v>15</v>
      </c>
      <c r="G2606" s="23" t="n">
        <v>0.14</v>
      </c>
      <c r="H2606" s="13" t="n">
        <v>50</v>
      </c>
      <c r="I2606" s="20" t="n">
        <f>G2606*H2606*7</f>
        <v>49</v>
      </c>
      <c r="J2606" s="12" t="s">
        <v>119</v>
      </c>
      <c r="K2606" s="16" t="n">
        <v>858</v>
      </c>
      <c r="L2606" s="16" t="n">
        <v>102</v>
      </c>
      <c r="M2606" s="16" t="n">
        <v>1</v>
      </c>
      <c r="N2606" s="11" t="n">
        <v>0.001</v>
      </c>
      <c r="O2606" s="11" t="n">
        <v>0.15</v>
      </c>
      <c r="P2606" s="11" t="n">
        <v>0.15</v>
      </c>
      <c r="Q2606" s="22" t="n">
        <f>M2608/H2606</f>
        <v>1</v>
      </c>
    </row>
    <row r="2607" ht="22.5" customHeight="1">
      <c r="A2607" s="33"/>
      <c r="B2607" s="33"/>
      <c r="C2607" s="12"/>
      <c r="D2607" s="19"/>
      <c r="E2607" s="19"/>
      <c r="F2607" s="19"/>
      <c r="G2607" s="28"/>
      <c r="H2607" s="28"/>
      <c r="I2607" s="19"/>
      <c r="J2607" s="12" t="s">
        <v>120</v>
      </c>
      <c r="K2607" s="16" t="n">
        <v>44647</v>
      </c>
      <c r="L2607" s="14" t="n">
        <v>9598</v>
      </c>
      <c r="M2607" s="16" t="n">
        <v>50</v>
      </c>
      <c r="N2607" s="11" t="n">
        <v>0.001</v>
      </c>
      <c r="O2607" s="11" t="n">
        <v>0.15</v>
      </c>
      <c r="P2607" s="11" t="n">
        <v>7.5</v>
      </c>
      <c r="Q2607" s="25"/>
    </row>
    <row r="2608" ht="22.5" customHeight="1">
      <c r="A2608" s="33"/>
      <c r="B2608" s="33"/>
      <c r="C2608" s="12"/>
      <c r="D2608" s="19"/>
      <c r="E2608" s="19"/>
      <c r="F2608" s="19"/>
      <c r="G2608" s="28"/>
      <c r="H2608" s="28"/>
      <c r="I2608" s="19"/>
      <c r="J2608" s="12" t="s">
        <v>121</v>
      </c>
      <c r="K2608" s="16" t="n">
        <v>89916</v>
      </c>
      <c r="L2608" s="14" t="n">
        <v>16436</v>
      </c>
      <c r="M2608" s="16" t="n">
        <v>50</v>
      </c>
      <c r="N2608" s="11" t="n">
        <v>0</v>
      </c>
      <c r="O2608" s="11" t="n">
        <v>0.15</v>
      </c>
      <c r="P2608" s="11" t="n">
        <v>7.5</v>
      </c>
      <c r="Q2608" s="25"/>
    </row>
    <row r="2609" ht="22.5" customHeight="1">
      <c r="A2609" s="33"/>
      <c r="B2609" s="33"/>
      <c r="C2609" s="12" t="n">
        <v>91496146</v>
      </c>
      <c r="D2609" s="12" t="s">
        <v>69</v>
      </c>
      <c r="E2609" s="12" t="s">
        <v>47</v>
      </c>
      <c r="F2609" s="12" t="s">
        <v>15</v>
      </c>
      <c r="G2609" s="23" t="n">
        <v>0.14</v>
      </c>
      <c r="H2609" s="13" t="n">
        <v>200</v>
      </c>
      <c r="I2609" s="20" t="n">
        <f>G2609*H2609*7</f>
        <v>196</v>
      </c>
      <c r="J2609" s="12" t="s">
        <v>119</v>
      </c>
      <c r="K2609" s="16" t="n">
        <v>777</v>
      </c>
      <c r="L2609" s="16" t="n">
        <v>229</v>
      </c>
      <c r="M2609" s="16" t="n">
        <v>6</v>
      </c>
      <c r="N2609" s="11" t="n">
        <v>0.004</v>
      </c>
      <c r="O2609" s="11" t="n">
        <v>0.14</v>
      </c>
      <c r="P2609" s="11" t="n">
        <v>0.84</v>
      </c>
      <c r="Q2609" s="22" t="n">
        <f>M2611/H2609</f>
        <v>0.965</v>
      </c>
    </row>
    <row r="2610" ht="22.5" customHeight="1">
      <c r="A2610" s="33"/>
      <c r="B2610" s="33"/>
      <c r="C2610" s="12"/>
      <c r="D2610" s="19"/>
      <c r="E2610" s="19"/>
      <c r="F2610" s="19"/>
      <c r="G2610" s="28"/>
      <c r="H2610" s="28"/>
      <c r="I2610" s="19"/>
      <c r="J2610" s="12" t="s">
        <v>120</v>
      </c>
      <c r="K2610" s="16" t="n">
        <v>23697</v>
      </c>
      <c r="L2610" s="14" t="n">
        <v>6226</v>
      </c>
      <c r="M2610" s="16" t="n">
        <v>138</v>
      </c>
      <c r="N2610" s="11" t="n">
        <v>0.003</v>
      </c>
      <c r="O2610" s="11" t="n">
        <v>0.14</v>
      </c>
      <c r="P2610" s="11" t="n">
        <v>19.32</v>
      </c>
      <c r="Q2610" s="25"/>
    </row>
    <row r="2611" ht="22.5" customHeight="1">
      <c r="A2611" s="33"/>
      <c r="B2611" s="33"/>
      <c r="C2611" s="12"/>
      <c r="D2611" s="19"/>
      <c r="E2611" s="19"/>
      <c r="F2611" s="19"/>
      <c r="G2611" s="28"/>
      <c r="H2611" s="28"/>
      <c r="I2611" s="19"/>
      <c r="J2611" s="12" t="s">
        <v>121</v>
      </c>
      <c r="K2611" s="16" t="n">
        <v>54048</v>
      </c>
      <c r="L2611" s="14" t="n">
        <v>12593</v>
      </c>
      <c r="M2611" s="16" t="n">
        <v>193</v>
      </c>
      <c r="N2611" s="11" t="n">
        <v>0.002</v>
      </c>
      <c r="O2611" s="11" t="n">
        <v>0.14</v>
      </c>
      <c r="P2611" s="11" t="n">
        <v>27.02</v>
      </c>
      <c r="Q2611" s="25"/>
    </row>
    <row r="2612" ht="22.5" customHeight="1">
      <c r="A2612" s="33"/>
      <c r="B2612" s="33"/>
      <c r="C2612" s="12" t="n">
        <v>91496147</v>
      </c>
      <c r="D2612" s="12" t="s">
        <v>69</v>
      </c>
      <c r="E2612" s="12" t="s">
        <v>11</v>
      </c>
      <c r="F2612" s="12" t="s">
        <v>15</v>
      </c>
      <c r="G2612" s="23" t="n">
        <v>0.14</v>
      </c>
      <c r="H2612" s="13" t="n">
        <v>150</v>
      </c>
      <c r="I2612" s="20" t="n">
        <f>G2612*H2612*7</f>
        <v>147</v>
      </c>
      <c r="J2612" s="12" t="s">
        <v>119</v>
      </c>
      <c r="K2612" s="16" t="n">
        <v>917</v>
      </c>
      <c r="L2612" s="14" t="n">
        <v>124</v>
      </c>
      <c r="M2612" s="16" t="n">
        <v>6</v>
      </c>
      <c r="N2612" s="11" t="n">
        <v>0.006</v>
      </c>
      <c r="O2612" s="11" t="n">
        <v>0.13</v>
      </c>
      <c r="P2612" s="11" t="n">
        <v>0.78</v>
      </c>
      <c r="Q2612" s="22" t="n">
        <f>M2614/H2612</f>
        <v>0.873333333333333</v>
      </c>
    </row>
    <row r="2613" ht="22.5" customHeight="1">
      <c r="A2613" s="33"/>
      <c r="B2613" s="33"/>
      <c r="C2613" s="12"/>
      <c r="D2613" s="19"/>
      <c r="E2613" s="19"/>
      <c r="F2613" s="19"/>
      <c r="G2613" s="28"/>
      <c r="H2613" s="28"/>
      <c r="I2613" s="19"/>
      <c r="J2613" s="12" t="s">
        <v>120</v>
      </c>
      <c r="K2613" s="16" t="n">
        <v>30164</v>
      </c>
      <c r="L2613" s="14" t="n">
        <v>3406</v>
      </c>
      <c r="M2613" s="16" t="n">
        <v>69</v>
      </c>
      <c r="N2613" s="11" t="n">
        <v>0.003</v>
      </c>
      <c r="O2613" s="11" t="n">
        <v>0.13</v>
      </c>
      <c r="P2613" s="11" t="n">
        <v>8.97</v>
      </c>
      <c r="Q2613" s="25"/>
    </row>
    <row r="2614" ht="22.5" customHeight="1">
      <c r="A2614" s="33"/>
      <c r="B2614" s="33"/>
      <c r="C2614" s="12"/>
      <c r="D2614" s="19"/>
      <c r="E2614" s="19"/>
      <c r="F2614" s="19"/>
      <c r="G2614" s="28"/>
      <c r="H2614" s="28"/>
      <c r="I2614" s="19"/>
      <c r="J2614" s="12" t="s">
        <v>121</v>
      </c>
      <c r="K2614" s="16" t="n">
        <v>102449</v>
      </c>
      <c r="L2614" s="14" t="n">
        <v>15782</v>
      </c>
      <c r="M2614" s="16" t="n">
        <v>131</v>
      </c>
      <c r="N2614" s="11" t="n">
        <v>0.001</v>
      </c>
      <c r="O2614" s="11" t="n">
        <v>0.13</v>
      </c>
      <c r="P2614" s="11" t="n">
        <v>17.03</v>
      </c>
      <c r="Q2614" s="25"/>
    </row>
    <row r="2615" ht="22.5" customHeight="1">
      <c r="A2615" s="33"/>
      <c r="B2615" s="33"/>
      <c r="C2615" s="12" t="n">
        <v>91496148</v>
      </c>
      <c r="D2615" s="12" t="s">
        <v>69</v>
      </c>
      <c r="E2615" s="12" t="s">
        <v>14</v>
      </c>
      <c r="F2615" s="12" t="s">
        <v>15</v>
      </c>
      <c r="G2615" s="23" t="n">
        <v>0.15</v>
      </c>
      <c r="H2615" s="13" t="n">
        <v>160</v>
      </c>
      <c r="I2615" s="20" t="n">
        <f>G2615*H2615*7</f>
        <v>168</v>
      </c>
      <c r="J2615" s="12" t="s">
        <v>119</v>
      </c>
      <c r="K2615" s="16" t="n">
        <v>61</v>
      </c>
      <c r="L2615" s="16" t="n">
        <v>16</v>
      </c>
      <c r="M2615" s="16" t="n">
        <v>1</v>
      </c>
      <c r="N2615" s="11" t="n">
        <v>0.009</v>
      </c>
      <c r="O2615" s="11" t="n">
        <v>0.15</v>
      </c>
      <c r="P2615" s="11" t="n">
        <v>0.15</v>
      </c>
      <c r="Q2615" s="22" t="n">
        <f>M2617/H2615</f>
        <v>1</v>
      </c>
    </row>
    <row r="2616" ht="22.5" customHeight="1">
      <c r="A2616" s="33"/>
      <c r="B2616" s="33"/>
      <c r="C2616" s="12"/>
      <c r="D2616" s="19"/>
      <c r="E2616" s="19"/>
      <c r="F2616" s="19"/>
      <c r="G2616" s="28"/>
      <c r="H2616" s="28"/>
      <c r="I2616" s="19"/>
      <c r="J2616" s="12" t="s">
        <v>120</v>
      </c>
      <c r="K2616" s="16" t="n">
        <v>102291</v>
      </c>
      <c r="L2616" s="14" t="n">
        <v>39710</v>
      </c>
      <c r="M2616" s="16" t="n">
        <v>160</v>
      </c>
      <c r="N2616" s="11" t="n">
        <v>0.001</v>
      </c>
      <c r="O2616" s="11" t="n">
        <v>0.15</v>
      </c>
      <c r="P2616" s="11" t="n">
        <v>24</v>
      </c>
      <c r="Q2616" s="25"/>
    </row>
    <row r="2617" ht="22.5" customHeight="1">
      <c r="A2617" s="33"/>
      <c r="B2617" s="33"/>
      <c r="C2617" s="12"/>
      <c r="D2617" s="19"/>
      <c r="E2617" s="19"/>
      <c r="F2617" s="19"/>
      <c r="G2617" s="28"/>
      <c r="H2617" s="28"/>
      <c r="I2617" s="19"/>
      <c r="J2617" s="12" t="s">
        <v>121</v>
      </c>
      <c r="K2617" s="16" t="n">
        <v>117175</v>
      </c>
      <c r="L2617" s="14" t="n">
        <v>43144</v>
      </c>
      <c r="M2617" s="16" t="n">
        <v>160</v>
      </c>
      <c r="N2617" s="11" t="n">
        <v>0.001</v>
      </c>
      <c r="O2617" s="11" t="n">
        <v>0.15</v>
      </c>
      <c r="P2617" s="11" t="n">
        <v>24</v>
      </c>
      <c r="Q2617" s="25"/>
    </row>
    <row r="2618" ht="22.5" customHeight="1">
      <c r="A2618" s="33"/>
      <c r="B2618" s="33"/>
      <c r="C2618" s="12" t="n">
        <v>10765365</v>
      </c>
      <c r="D2618" s="12" t="s">
        <v>70</v>
      </c>
      <c r="E2618" s="12" t="s">
        <v>63</v>
      </c>
      <c r="F2618" s="12" t="s">
        <v>15</v>
      </c>
      <c r="G2618" s="23" t="n">
        <v>0.19</v>
      </c>
      <c r="H2618" s="13" t="n">
        <v>100</v>
      </c>
      <c r="I2618" s="20" t="n">
        <f>G2618*H2618*7</f>
        <v>133</v>
      </c>
      <c r="J2618" s="12" t="s">
        <v>119</v>
      </c>
      <c r="K2618" s="16" t="n">
        <v>10470</v>
      </c>
      <c r="L2618" s="16" t="n">
        <v>114</v>
      </c>
      <c r="M2618" s="16" t="n">
        <v>1</v>
      </c>
      <c r="N2618" s="11" t="n">
        <v>0.002</v>
      </c>
      <c r="O2618" s="11" t="n">
        <v>0.18</v>
      </c>
      <c r="P2618" s="11" t="n">
        <v>0.18</v>
      </c>
      <c r="Q2618" s="22" t="n">
        <f>M2620/H2618</f>
        <v>1</v>
      </c>
    </row>
    <row r="2619" ht="22.5" customHeight="1">
      <c r="A2619" s="33"/>
      <c r="B2619" s="33"/>
      <c r="C2619" s="12"/>
      <c r="D2619" s="19"/>
      <c r="E2619" s="19"/>
      <c r="F2619" s="19"/>
      <c r="G2619" s="28"/>
      <c r="H2619" s="28"/>
      <c r="I2619" s="19"/>
      <c r="J2619" s="12" t="s">
        <v>120</v>
      </c>
      <c r="K2619" s="16" t="n">
        <v>77148</v>
      </c>
      <c r="L2619" s="14" t="n">
        <v>903</v>
      </c>
      <c r="M2619" s="16" t="n">
        <v>100</v>
      </c>
      <c r="N2619" s="11" t="n">
        <v>0.02</v>
      </c>
      <c r="O2619" s="11" t="n">
        <v>0.18</v>
      </c>
      <c r="P2619" s="11" t="n">
        <v>18.01</v>
      </c>
      <c r="Q2619" s="25"/>
    </row>
    <row r="2620" ht="22.5" customHeight="1">
      <c r="A2620" s="33"/>
      <c r="B2620" s="33"/>
      <c r="C2620" s="12"/>
      <c r="D2620" s="19"/>
      <c r="E2620" s="19"/>
      <c r="F2620" s="19"/>
      <c r="G2620" s="28"/>
      <c r="H2620" s="28"/>
      <c r="I2620" s="19"/>
      <c r="J2620" s="12" t="s">
        <v>121</v>
      </c>
      <c r="K2620" s="16" t="n">
        <v>186046</v>
      </c>
      <c r="L2620" s="14" t="n">
        <v>1776</v>
      </c>
      <c r="M2620" s="16" t="n">
        <v>100</v>
      </c>
      <c r="N2620" s="11" t="n">
        <v>0.01</v>
      </c>
      <c r="O2620" s="11" t="n">
        <v>0.18</v>
      </c>
      <c r="P2620" s="11" t="n">
        <v>18.01</v>
      </c>
      <c r="Q2620" s="25"/>
    </row>
    <row r="2621" ht="22.5" customHeight="1">
      <c r="A2621" s="33"/>
      <c r="B2621" s="33"/>
      <c r="C2621" s="12" t="n">
        <v>11079953</v>
      </c>
      <c r="D2621" s="12" t="s">
        <v>66</v>
      </c>
      <c r="E2621" s="12" t="s">
        <v>39</v>
      </c>
      <c r="F2621" s="12" t="s">
        <v>15</v>
      </c>
      <c r="G2621" s="23" t="n">
        <v>0.8</v>
      </c>
      <c r="H2621" s="13" t="n">
        <v>100</v>
      </c>
      <c r="I2621" s="20" t="n">
        <f>G2621*H2621*7</f>
        <v>560</v>
      </c>
      <c r="J2621" s="12" t="s">
        <v>119</v>
      </c>
      <c r="K2621" s="16" t="n">
        <v>0</v>
      </c>
      <c r="L2621" s="16" t="n">
        <v>0</v>
      </c>
      <c r="M2621" s="16" t="n">
        <v>0</v>
      </c>
      <c r="N2621" s="11" t="n">
        <v>0</v>
      </c>
      <c r="O2621" s="11" t="n">
        <v>0</v>
      </c>
      <c r="P2621" s="11" t="n">
        <v>0</v>
      </c>
      <c r="Q2621" s="22" t="n">
        <f>M2623/H2621</f>
        <v>0</v>
      </c>
    </row>
    <row r="2622" ht="22.5" customHeight="1">
      <c r="A2622" s="33"/>
      <c r="B2622" s="33"/>
      <c r="C2622" s="12"/>
      <c r="D2622" s="19"/>
      <c r="E2622" s="19"/>
      <c r="F2622" s="19"/>
      <c r="G2622" s="28"/>
      <c r="H2622" s="28"/>
      <c r="I2622" s="19"/>
      <c r="J2622" s="12" t="s">
        <v>120</v>
      </c>
      <c r="K2622" s="16" t="n">
        <v>10</v>
      </c>
      <c r="L2622" s="16" t="n">
        <v>0</v>
      </c>
      <c r="M2622" s="16" t="n">
        <v>0</v>
      </c>
      <c r="N2622" s="11" t="n">
        <v>0</v>
      </c>
      <c r="O2622" s="11" t="n">
        <v>0</v>
      </c>
      <c r="P2622" s="11" t="n">
        <v>0</v>
      </c>
      <c r="Q2622" s="25"/>
    </row>
    <row r="2623" ht="22.5" customHeight="1">
      <c r="A2623" s="33"/>
      <c r="B2623" s="33"/>
      <c r="C2623" s="12"/>
      <c r="D2623" s="19"/>
      <c r="E2623" s="19"/>
      <c r="F2623" s="19"/>
      <c r="G2623" s="28"/>
      <c r="H2623" s="28"/>
      <c r="I2623" s="19"/>
      <c r="J2623" s="12" t="s">
        <v>121</v>
      </c>
      <c r="K2623" s="16" t="n">
        <v>23</v>
      </c>
      <c r="L2623" s="16" t="n">
        <v>1</v>
      </c>
      <c r="M2623" s="16" t="n">
        <v>0</v>
      </c>
      <c r="N2623" s="11" t="n">
        <v>0</v>
      </c>
      <c r="O2623" s="11" t="n">
        <v>0</v>
      </c>
      <c r="P2623" s="11" t="n">
        <v>0</v>
      </c>
      <c r="Q2623" s="25"/>
    </row>
    <row r="2624" ht="22.5" customHeight="1">
      <c r="A2624" s="33"/>
      <c r="B2624" s="33"/>
      <c r="C2624" s="12" t="n">
        <v>9535696</v>
      </c>
      <c r="D2624" s="12" t="s">
        <v>89</v>
      </c>
      <c r="E2624" s="12" t="s">
        <v>39</v>
      </c>
      <c r="F2624" s="12" t="s">
        <v>15</v>
      </c>
      <c r="G2624" s="23" t="n">
        <v>0.1</v>
      </c>
      <c r="H2624" s="13" t="n">
        <v>100</v>
      </c>
      <c r="I2624" s="20" t="n">
        <f>G2624*H2624*7</f>
        <v>70</v>
      </c>
      <c r="J2624" s="12" t="s">
        <v>119</v>
      </c>
      <c r="K2624" s="16" t="n">
        <v>2203</v>
      </c>
      <c r="L2624" s="16" t="n">
        <v>55</v>
      </c>
      <c r="M2624" s="16" t="n">
        <v>0</v>
      </c>
      <c r="N2624" s="11" t="n">
        <v>0</v>
      </c>
      <c r="O2624" s="11" t="n">
        <v>0</v>
      </c>
      <c r="P2624" s="11" t="n">
        <v>0</v>
      </c>
      <c r="Q2624" s="22" t="n">
        <f>M2626/H2624</f>
        <v>0</v>
      </c>
    </row>
    <row r="2625" ht="22.5" customHeight="1">
      <c r="A2625" s="33"/>
      <c r="B2625" s="33"/>
      <c r="C2625" s="12"/>
      <c r="D2625" s="19"/>
      <c r="E2625" s="19"/>
      <c r="F2625" s="19"/>
      <c r="G2625" s="28"/>
      <c r="H2625" s="28"/>
      <c r="I2625" s="19"/>
      <c r="J2625" s="12" t="s">
        <v>120</v>
      </c>
      <c r="K2625" s="16" t="n">
        <v>27137</v>
      </c>
      <c r="L2625" s="14" t="n">
        <v>1907</v>
      </c>
      <c r="M2625" s="16" t="n">
        <v>0</v>
      </c>
      <c r="N2625" s="11" t="n">
        <v>0</v>
      </c>
      <c r="O2625" s="11" t="n">
        <v>0</v>
      </c>
      <c r="P2625" s="11" t="n">
        <v>0</v>
      </c>
      <c r="Q2625" s="25"/>
    </row>
    <row r="2626" ht="22.5" customHeight="1">
      <c r="A2626" s="33"/>
      <c r="B2626" s="33"/>
      <c r="C2626" s="12"/>
      <c r="D2626" s="19"/>
      <c r="E2626" s="19"/>
      <c r="F2626" s="19"/>
      <c r="G2626" s="28"/>
      <c r="H2626" s="28"/>
      <c r="I2626" s="19"/>
      <c r="J2626" s="12" t="s">
        <v>121</v>
      </c>
      <c r="K2626" s="16" t="n">
        <v>58921</v>
      </c>
      <c r="L2626" s="14" t="n">
        <v>3047</v>
      </c>
      <c r="M2626" s="16" t="n">
        <v>0</v>
      </c>
      <c r="N2626" s="11" t="n">
        <v>0</v>
      </c>
      <c r="O2626" s="11" t="n">
        <v>0</v>
      </c>
      <c r="P2626" s="11" t="n">
        <v>0</v>
      </c>
      <c r="Q2626" s="25"/>
    </row>
    <row r="2627" ht="22.5" customHeight="1">
      <c r="A2627" s="33"/>
      <c r="B2627" s="33"/>
      <c r="C2627" s="12" t="n">
        <v>11690181</v>
      </c>
      <c r="D2627" s="12" t="s">
        <v>71</v>
      </c>
      <c r="E2627" s="12" t="s">
        <v>14</v>
      </c>
      <c r="F2627" s="12" t="s">
        <v>15</v>
      </c>
      <c r="G2627" s="23" t="n">
        <v>0.45</v>
      </c>
      <c r="H2627" s="13" t="n">
        <v>500</v>
      </c>
      <c r="I2627" s="20" t="n">
        <f>G2627*H2627*7</f>
        <v>1575</v>
      </c>
      <c r="J2627" s="12" t="s">
        <v>119</v>
      </c>
      <c r="K2627" s="16" t="n">
        <v>945</v>
      </c>
      <c r="L2627" s="16" t="n">
        <v>16</v>
      </c>
      <c r="M2627" s="16" t="n">
        <v>2</v>
      </c>
      <c r="N2627" s="11" t="n">
        <v>0.053</v>
      </c>
      <c r="O2627" s="11" t="n">
        <v>0.42</v>
      </c>
      <c r="P2627" s="11" t="n">
        <v>0.84</v>
      </c>
      <c r="Q2627" s="22" t="n">
        <f>M2629/H2627</f>
        <v>1</v>
      </c>
    </row>
    <row r="2628" ht="22.5" customHeight="1">
      <c r="A2628" s="33"/>
      <c r="B2628" s="33"/>
      <c r="C2628" s="12"/>
      <c r="D2628" s="19"/>
      <c r="E2628" s="19"/>
      <c r="F2628" s="19"/>
      <c r="G2628" s="28"/>
      <c r="H2628" s="28"/>
      <c r="I2628" s="19"/>
      <c r="J2628" s="12" t="s">
        <v>120</v>
      </c>
      <c r="K2628" s="16" t="n">
        <v>266623</v>
      </c>
      <c r="L2628" s="14" t="n">
        <v>5770</v>
      </c>
      <c r="M2628" s="16" t="n">
        <v>235</v>
      </c>
      <c r="N2628" s="11" t="n">
        <v>0.017</v>
      </c>
      <c r="O2628" s="11" t="n">
        <v>0.42</v>
      </c>
      <c r="P2628" s="11" t="n">
        <v>98.7</v>
      </c>
      <c r="Q2628" s="25"/>
    </row>
    <row r="2629" ht="22.5" customHeight="1">
      <c r="A2629" s="33"/>
      <c r="B2629" s="33"/>
      <c r="C2629" s="12"/>
      <c r="D2629" s="19"/>
      <c r="E2629" s="19"/>
      <c r="F2629" s="19"/>
      <c r="G2629" s="28"/>
      <c r="H2629" s="28"/>
      <c r="I2629" s="19"/>
      <c r="J2629" s="12" t="s">
        <v>121</v>
      </c>
      <c r="K2629" s="16" t="n">
        <v>986344</v>
      </c>
      <c r="L2629" s="14" t="n">
        <v>25843</v>
      </c>
      <c r="M2629" s="16" t="n">
        <v>500</v>
      </c>
      <c r="N2629" s="11" t="n">
        <v>0.008</v>
      </c>
      <c r="O2629" s="11" t="n">
        <v>0.42</v>
      </c>
      <c r="P2629" s="11" t="n">
        <v>210</v>
      </c>
      <c r="Q2629" s="25"/>
    </row>
    <row r="2630" ht="22.5" customHeight="1">
      <c r="A2630" s="33"/>
      <c r="B2630" s="33"/>
      <c r="C2630" s="12" t="n">
        <v>11836152</v>
      </c>
      <c r="D2630" s="12" t="s">
        <v>67</v>
      </c>
      <c r="E2630" s="12" t="s">
        <v>39</v>
      </c>
      <c r="F2630" s="12" t="s">
        <v>15</v>
      </c>
      <c r="G2630" s="23" t="n">
        <v>0.09</v>
      </c>
      <c r="H2630" s="13" t="n">
        <v>100</v>
      </c>
      <c r="I2630" s="20" t="n">
        <f>G2630*H2630*7</f>
        <v>63</v>
      </c>
      <c r="J2630" s="12" t="s">
        <v>119</v>
      </c>
      <c r="K2630" s="16" t="n">
        <v>54</v>
      </c>
      <c r="L2630" s="14" t="n">
        <v>6</v>
      </c>
      <c r="M2630" s="16" t="n">
        <v>0</v>
      </c>
      <c r="N2630" s="11" t="n">
        <v>0</v>
      </c>
      <c r="O2630" s="11" t="n">
        <v>0</v>
      </c>
      <c r="P2630" s="11" t="n">
        <v>0</v>
      </c>
      <c r="Q2630" s="22" t="n">
        <f>M2632/H2630</f>
        <v>0.02</v>
      </c>
    </row>
    <row r="2631" ht="22.5" customHeight="1">
      <c r="A2631" s="33"/>
      <c r="B2631" s="33"/>
      <c r="C2631" s="12"/>
      <c r="D2631" s="19"/>
      <c r="E2631" s="19"/>
      <c r="F2631" s="19"/>
      <c r="G2631" s="28"/>
      <c r="H2631" s="28"/>
      <c r="I2631" s="19"/>
      <c r="J2631" s="12" t="s">
        <v>120</v>
      </c>
      <c r="K2631" s="16" t="n">
        <v>756</v>
      </c>
      <c r="L2631" s="14" t="n">
        <v>110</v>
      </c>
      <c r="M2631" s="16" t="n">
        <v>0</v>
      </c>
      <c r="N2631" s="11" t="n">
        <v>0</v>
      </c>
      <c r="O2631" s="11" t="n">
        <v>0</v>
      </c>
      <c r="P2631" s="11" t="n">
        <v>0</v>
      </c>
      <c r="Q2631" s="25"/>
    </row>
    <row r="2632" ht="22.5" customHeight="1">
      <c r="A2632" s="33"/>
      <c r="B2632" s="33"/>
      <c r="C2632" s="12"/>
      <c r="D2632" s="19"/>
      <c r="E2632" s="19"/>
      <c r="F2632" s="19"/>
      <c r="G2632" s="28"/>
      <c r="H2632" s="28"/>
      <c r="I2632" s="19"/>
      <c r="J2632" s="12" t="s">
        <v>121</v>
      </c>
      <c r="K2632" s="16" t="n">
        <v>1470</v>
      </c>
      <c r="L2632" s="14" t="n">
        <v>200</v>
      </c>
      <c r="M2632" s="16" t="n">
        <v>2</v>
      </c>
      <c r="N2632" s="11" t="n">
        <v>0.001</v>
      </c>
      <c r="O2632" s="11" t="n">
        <v>0.09</v>
      </c>
      <c r="P2632" s="11" t="n">
        <v>0.18</v>
      </c>
      <c r="Q2632" s="25"/>
    </row>
    <row r="2633" ht="22.5" customHeight="1">
      <c r="A2633" s="33"/>
      <c r="B2633" s="33"/>
      <c r="C2633" s="12" t="n">
        <v>11862336</v>
      </c>
      <c r="D2633" s="12" t="s">
        <v>64</v>
      </c>
      <c r="E2633" s="12" t="s">
        <v>29</v>
      </c>
      <c r="F2633" s="12" t="s">
        <v>15</v>
      </c>
      <c r="G2633" s="23" t="n">
        <v>0.1</v>
      </c>
      <c r="H2633" s="13" t="n">
        <v>100</v>
      </c>
      <c r="I2633" s="20" t="n">
        <f>G2633*H2633*7</f>
        <v>70</v>
      </c>
      <c r="J2633" s="12" t="s">
        <v>119</v>
      </c>
      <c r="K2633" s="16" t="n">
        <v>4</v>
      </c>
      <c r="L2633" s="16" t="n">
        <v>1</v>
      </c>
      <c r="M2633" s="16" t="n">
        <v>0</v>
      </c>
      <c r="N2633" s="11" t="n">
        <v>0</v>
      </c>
      <c r="O2633" s="11" t="n">
        <v>0</v>
      </c>
      <c r="P2633" s="11" t="n">
        <v>0</v>
      </c>
      <c r="Q2633" s="22" t="n">
        <f>M2635/H2633</f>
        <v>0.01</v>
      </c>
    </row>
    <row r="2634" ht="22.5" customHeight="1">
      <c r="A2634" s="33"/>
      <c r="B2634" s="33"/>
      <c r="C2634" s="12"/>
      <c r="D2634" s="19"/>
      <c r="E2634" s="19"/>
      <c r="F2634" s="19"/>
      <c r="G2634" s="28"/>
      <c r="H2634" s="28"/>
      <c r="I2634" s="19"/>
      <c r="J2634" s="12" t="s">
        <v>120</v>
      </c>
      <c r="K2634" s="16" t="n">
        <v>756</v>
      </c>
      <c r="L2634" s="14" t="n">
        <v>110</v>
      </c>
      <c r="M2634" s="16" t="n">
        <v>0</v>
      </c>
      <c r="N2634" s="11" t="n">
        <v>0</v>
      </c>
      <c r="O2634" s="11" t="n">
        <v>0</v>
      </c>
      <c r="P2634" s="11" t="n">
        <v>0</v>
      </c>
      <c r="Q2634" s="25"/>
    </row>
    <row r="2635" ht="22.5" customHeight="1">
      <c r="A2635" s="33"/>
      <c r="B2635" s="33"/>
      <c r="C2635" s="12"/>
      <c r="D2635" s="19"/>
      <c r="E2635" s="19"/>
      <c r="F2635" s="19"/>
      <c r="G2635" s="28"/>
      <c r="H2635" s="28"/>
      <c r="I2635" s="19"/>
      <c r="J2635" s="12" t="s">
        <v>121</v>
      </c>
      <c r="K2635" s="16" t="n">
        <v>1249</v>
      </c>
      <c r="L2635" s="14" t="n">
        <v>236</v>
      </c>
      <c r="M2635" s="16" t="n">
        <v>1</v>
      </c>
      <c r="N2635" s="11" t="n">
        <v>0</v>
      </c>
      <c r="O2635" s="11" t="n">
        <v>0.1</v>
      </c>
      <c r="P2635" s="11" t="n">
        <v>0.1</v>
      </c>
      <c r="Q2635" s="25"/>
    </row>
    <row r="2636" ht="22.5" customHeight="1">
      <c r="A2636" s="33"/>
      <c r="B2636" s="33"/>
      <c r="C2636" s="12" t="n">
        <v>11924259</v>
      </c>
      <c r="D2636" s="12" t="s">
        <v>72</v>
      </c>
      <c r="E2636" s="12" t="s">
        <v>39</v>
      </c>
      <c r="F2636" s="12" t="s">
        <v>15</v>
      </c>
      <c r="G2636" s="23" t="n">
        <v>0.12</v>
      </c>
      <c r="H2636" s="13" t="n">
        <v>200</v>
      </c>
      <c r="I2636" s="20" t="n">
        <f>G2636*H2636*7</f>
        <v>168</v>
      </c>
      <c r="J2636" s="12" t="s">
        <v>119</v>
      </c>
      <c r="K2636" s="16" t="n">
        <v>7285</v>
      </c>
      <c r="L2636" s="14" t="n">
        <v>957</v>
      </c>
      <c r="M2636" s="16" t="n">
        <v>10</v>
      </c>
      <c r="N2636" s="11" t="n">
        <v>0.001</v>
      </c>
      <c r="O2636" s="11" t="n">
        <v>0.12</v>
      </c>
      <c r="P2636" s="11" t="n">
        <v>1.2</v>
      </c>
      <c r="Q2636" s="22" t="n">
        <f>M2638/H2636</f>
        <v>0.565</v>
      </c>
    </row>
    <row r="2637" ht="22.5" customHeight="1">
      <c r="A2637" s="33"/>
      <c r="B2637" s="33"/>
      <c r="C2637" s="12"/>
      <c r="D2637" s="19"/>
      <c r="E2637" s="19"/>
      <c r="F2637" s="19"/>
      <c r="G2637" s="28"/>
      <c r="H2637" s="28"/>
      <c r="I2637" s="19"/>
      <c r="J2637" s="12" t="s">
        <v>120</v>
      </c>
      <c r="K2637" s="16" t="n">
        <v>87136</v>
      </c>
      <c r="L2637" s="14" t="n">
        <v>12902</v>
      </c>
      <c r="M2637" s="16" t="n">
        <v>62</v>
      </c>
      <c r="N2637" s="11" t="n">
        <v>0.001</v>
      </c>
      <c r="O2637" s="11" t="n">
        <v>0.12</v>
      </c>
      <c r="P2637" s="11" t="n">
        <v>7.44</v>
      </c>
      <c r="Q2637" s="25"/>
    </row>
    <row r="2638" ht="22.5" customHeight="1">
      <c r="A2638" s="33"/>
      <c r="B2638" s="33"/>
      <c r="C2638" s="12"/>
      <c r="D2638" s="19"/>
      <c r="E2638" s="19"/>
      <c r="F2638" s="19"/>
      <c r="G2638" s="28"/>
      <c r="H2638" s="28"/>
      <c r="I2638" s="19"/>
      <c r="J2638" s="12" t="s">
        <v>121</v>
      </c>
      <c r="K2638" s="16" t="n">
        <v>148863</v>
      </c>
      <c r="L2638" s="14" t="n">
        <v>19748</v>
      </c>
      <c r="M2638" s="16" t="n">
        <v>113</v>
      </c>
      <c r="N2638" s="11" t="n">
        <v>0.001</v>
      </c>
      <c r="O2638" s="11" t="n">
        <v>0.12</v>
      </c>
      <c r="P2638" s="11" t="n">
        <v>13.56</v>
      </c>
      <c r="Q2638" s="25"/>
    </row>
    <row r="2639" ht="22.5" customHeight="1">
      <c r="A2639" s="33"/>
      <c r="B2639" s="33"/>
      <c r="C2639" s="12" t="n">
        <v>11924419</v>
      </c>
      <c r="D2639" s="12" t="s">
        <v>72</v>
      </c>
      <c r="E2639" s="12" t="s">
        <v>39</v>
      </c>
      <c r="F2639" s="12" t="s">
        <v>26</v>
      </c>
      <c r="G2639" s="23" t="n">
        <v>0.12</v>
      </c>
      <c r="H2639" s="13" t="n">
        <v>100</v>
      </c>
      <c r="I2639" s="20" t="n">
        <f>G2639*H2639*7</f>
        <v>84</v>
      </c>
      <c r="J2639" s="12" t="s">
        <v>119</v>
      </c>
      <c r="K2639" s="16" t="n">
        <v>1141</v>
      </c>
      <c r="L2639" s="14" t="n">
        <v>351</v>
      </c>
      <c r="M2639" s="16" t="n">
        <v>14</v>
      </c>
      <c r="N2639" s="11" t="n">
        <v>0</v>
      </c>
      <c r="O2639" s="11" t="n">
        <v>0.09</v>
      </c>
      <c r="P2639" s="11" t="n">
        <v>1.24</v>
      </c>
      <c r="Q2639" s="22" t="n">
        <f>M2641/H2639</f>
        <v>0.9</v>
      </c>
    </row>
    <row r="2640" ht="22.5" customHeight="1">
      <c r="A2640" s="33"/>
      <c r="B2640" s="33"/>
      <c r="C2640" s="12"/>
      <c r="D2640" s="19"/>
      <c r="E2640" s="19"/>
      <c r="F2640" s="19"/>
      <c r="G2640" s="28"/>
      <c r="H2640" s="28"/>
      <c r="I2640" s="19"/>
      <c r="J2640" s="12" t="s">
        <v>120</v>
      </c>
      <c r="K2640" s="16" t="n">
        <v>4630</v>
      </c>
      <c r="L2640" s="14" t="n">
        <v>1516</v>
      </c>
      <c r="M2640" s="16" t="n">
        <v>42</v>
      </c>
      <c r="N2640" s="11" t="n">
        <v>0</v>
      </c>
      <c r="O2640" s="11" t="n">
        <v>0.11</v>
      </c>
      <c r="P2640" s="11" t="n">
        <v>4.61</v>
      </c>
      <c r="Q2640" s="25"/>
    </row>
    <row r="2641" ht="22.5" customHeight="1">
      <c r="A2641" s="33"/>
      <c r="B2641" s="33"/>
      <c r="C2641" s="12"/>
      <c r="D2641" s="19"/>
      <c r="E2641" s="19"/>
      <c r="F2641" s="19"/>
      <c r="G2641" s="28"/>
      <c r="H2641" s="28"/>
      <c r="I2641" s="19"/>
      <c r="J2641" s="12" t="s">
        <v>121</v>
      </c>
      <c r="K2641" s="16" t="n">
        <v>16603</v>
      </c>
      <c r="L2641" s="14" t="n">
        <v>3892</v>
      </c>
      <c r="M2641" s="16" t="n">
        <v>90</v>
      </c>
      <c r="N2641" s="11" t="n">
        <v>0</v>
      </c>
      <c r="O2641" s="11" t="n">
        <v>0.11</v>
      </c>
      <c r="P2641" s="11" t="n">
        <v>10.03</v>
      </c>
      <c r="Q2641" s="25"/>
    </row>
    <row r="2642" ht="22.5" customHeight="1">
      <c r="A2642" s="33"/>
      <c r="B2642" s="33"/>
      <c r="C2642" s="12" t="n">
        <v>12038500</v>
      </c>
      <c r="D2642" s="12" t="s">
        <v>71</v>
      </c>
      <c r="E2642" s="12" t="s">
        <v>14</v>
      </c>
      <c r="F2642" s="12" t="s">
        <v>15</v>
      </c>
      <c r="G2642" s="23" t="n">
        <v>0.4</v>
      </c>
      <c r="H2642" s="13" t="n">
        <v>100</v>
      </c>
      <c r="I2642" s="20" t="n">
        <f>G2642*H2642*7</f>
        <v>280</v>
      </c>
      <c r="J2642" s="12" t="s">
        <v>119</v>
      </c>
      <c r="K2642" s="16" t="s">
        <v>136</v>
      </c>
      <c r="L2642" s="14"/>
      <c r="M2642" s="16"/>
      <c r="N2642" s="11"/>
      <c r="O2642" s="11"/>
      <c r="P2642" s="11"/>
      <c r="Q2642" s="22" t="n">
        <f>M2644/H2642</f>
        <v>0.03</v>
      </c>
    </row>
    <row r="2643" ht="22.5" customHeight="1">
      <c r="A2643" s="33"/>
      <c r="B2643" s="33"/>
      <c r="C2643" s="12"/>
      <c r="D2643" s="19"/>
      <c r="E2643" s="19"/>
      <c r="F2643" s="19"/>
      <c r="G2643" s="28"/>
      <c r="H2643" s="28"/>
      <c r="I2643" s="19"/>
      <c r="J2643" s="12" t="s">
        <v>120</v>
      </c>
      <c r="K2643" s="16" t="s">
        <v>136</v>
      </c>
      <c r="L2643" s="14"/>
      <c r="M2643" s="16"/>
      <c r="N2643" s="11"/>
      <c r="O2643" s="11"/>
      <c r="P2643" s="11"/>
      <c r="Q2643" s="25"/>
    </row>
    <row r="2644" ht="22.5" customHeight="1">
      <c r="A2644" s="33"/>
      <c r="B2644" s="29"/>
      <c r="C2644" s="12"/>
      <c r="D2644" s="19"/>
      <c r="E2644" s="19"/>
      <c r="F2644" s="19"/>
      <c r="G2644" s="28"/>
      <c r="H2644" s="28"/>
      <c r="I2644" s="19"/>
      <c r="J2644" s="12" t="s">
        <v>121</v>
      </c>
      <c r="K2644" s="16" t="n">
        <v>895</v>
      </c>
      <c r="L2644" s="14" t="n">
        <v>97</v>
      </c>
      <c r="M2644" s="16" t="n">
        <v>3</v>
      </c>
      <c r="N2644" s="11" t="n">
        <v>0.008</v>
      </c>
      <c r="O2644" s="11" t="n">
        <v>0.267</v>
      </c>
      <c r="P2644" s="11" t="n">
        <v>0.8</v>
      </c>
      <c r="Q2644" s="25"/>
    </row>
    <row r="2645" ht="22.5" customHeight="1">
      <c r="A2645" s="33"/>
      <c r="B2645" s="75" t="s">
        <v>132</v>
      </c>
      <c r="C2645" s="12" t="n">
        <v>6395488</v>
      </c>
      <c r="D2645" s="12" t="s">
        <v>42</v>
      </c>
      <c r="E2645" s="12" t="s">
        <v>14</v>
      </c>
      <c r="F2645" s="12" t="s">
        <v>15</v>
      </c>
      <c r="G2645" s="23" t="n">
        <v>0.3</v>
      </c>
      <c r="H2645" s="12" t="n">
        <v>200</v>
      </c>
      <c r="I2645" s="20" t="n">
        <f>G2645*H2645*7</f>
        <v>420</v>
      </c>
      <c r="J2645" s="12" t="s">
        <v>119</v>
      </c>
      <c r="K2645" s="14" t="n">
        <v>27</v>
      </c>
      <c r="L2645" s="14" t="n">
        <v>10</v>
      </c>
      <c r="M2645" s="15" t="n">
        <v>2</v>
      </c>
      <c r="N2645" s="11" t="n">
        <v>0.06</v>
      </c>
      <c r="O2645" s="11" t="n">
        <v>0.3</v>
      </c>
      <c r="P2645" s="11" t="n">
        <v>0.6</v>
      </c>
      <c r="Q2645" s="22" t="n">
        <f>M2647/H2645</f>
        <v>1</v>
      </c>
    </row>
    <row r="2646" ht="22.5" customHeight="1">
      <c r="A2646" s="33"/>
      <c r="B2646" s="33"/>
      <c r="C2646" s="12"/>
      <c r="D2646" s="19"/>
      <c r="E2646" s="19"/>
      <c r="F2646" s="19"/>
      <c r="G2646" s="28"/>
      <c r="H2646" s="19"/>
      <c r="I2646" s="19"/>
      <c r="J2646" s="12" t="s">
        <v>120</v>
      </c>
      <c r="K2646" s="14" t="n">
        <v>53262</v>
      </c>
      <c r="L2646" s="14" t="n">
        <v>22198</v>
      </c>
      <c r="M2646" s="10" t="n">
        <v>200</v>
      </c>
      <c r="N2646" s="11" t="n">
        <v>0.003</v>
      </c>
      <c r="O2646" s="11" t="n">
        <v>0.3</v>
      </c>
      <c r="P2646" s="11" t="n">
        <v>60</v>
      </c>
      <c r="Q2646" s="25"/>
    </row>
    <row r="2647" ht="22.5" customHeight="1">
      <c r="A2647" s="33"/>
      <c r="B2647" s="33"/>
      <c r="C2647" s="12"/>
      <c r="D2647" s="19"/>
      <c r="E2647" s="19"/>
      <c r="F2647" s="19"/>
      <c r="G2647" s="28"/>
      <c r="H2647" s="19"/>
      <c r="I2647" s="19"/>
      <c r="J2647" s="12" t="s">
        <v>121</v>
      </c>
      <c r="K2647" s="14" t="n">
        <v>78468</v>
      </c>
      <c r="L2647" s="14" t="n">
        <v>31858</v>
      </c>
      <c r="M2647" s="10" t="n">
        <v>200</v>
      </c>
      <c r="N2647" s="11" t="n">
        <v>0.002</v>
      </c>
      <c r="O2647" s="11" t="n">
        <v>0.3</v>
      </c>
      <c r="P2647" s="11" t="n">
        <v>60</v>
      </c>
      <c r="Q2647" s="25"/>
    </row>
    <row r="2648" ht="22.5" customHeight="1">
      <c r="A2648" s="33"/>
      <c r="B2648" s="33"/>
      <c r="C2648" s="12" t="n">
        <v>8291713</v>
      </c>
      <c r="D2648" s="12" t="s">
        <v>43</v>
      </c>
      <c r="E2648" s="12" t="s">
        <v>14</v>
      </c>
      <c r="F2648" s="12" t="s">
        <v>15</v>
      </c>
      <c r="G2648" s="23" t="n">
        <v>0.14</v>
      </c>
      <c r="H2648" s="12" t="n">
        <v>2000</v>
      </c>
      <c r="I2648" s="20" t="n">
        <f>G2648*H2648*7</f>
        <v>1960</v>
      </c>
      <c r="J2648" s="12" t="s">
        <v>119</v>
      </c>
      <c r="K2648" s="14" t="n">
        <v>144</v>
      </c>
      <c r="L2648" s="14" t="n">
        <v>46</v>
      </c>
      <c r="M2648" s="15" t="n">
        <v>2</v>
      </c>
      <c r="N2648" s="11" t="n">
        <v>0.006</v>
      </c>
      <c r="O2648" s="11" t="n">
        <v>0.135</v>
      </c>
      <c r="P2648" s="11" t="n">
        <v>0.27</v>
      </c>
      <c r="Q2648" s="22" t="n">
        <f>M2650/H2648</f>
        <v>0.75</v>
      </c>
    </row>
    <row r="2649" ht="22.5" customHeight="1">
      <c r="A2649" s="33"/>
      <c r="B2649" s="33"/>
      <c r="C2649" s="12"/>
      <c r="D2649" s="19"/>
      <c r="E2649" s="19"/>
      <c r="F2649" s="19"/>
      <c r="G2649" s="28"/>
      <c r="H2649" s="19"/>
      <c r="I2649" s="19"/>
      <c r="J2649" s="12" t="s">
        <v>120</v>
      </c>
      <c r="K2649" s="14" t="n">
        <v>47899</v>
      </c>
      <c r="L2649" s="14" t="n">
        <v>17618</v>
      </c>
      <c r="M2649" s="14" t="n">
        <v>570</v>
      </c>
      <c r="N2649" s="11" t="n">
        <v>0.004</v>
      </c>
      <c r="O2649" s="11" t="n">
        <v>0.135</v>
      </c>
      <c r="P2649" s="11" t="n">
        <v>77.095</v>
      </c>
      <c r="Q2649" s="25"/>
    </row>
    <row r="2650" ht="22.5" customHeight="1">
      <c r="A2650" s="33"/>
      <c r="B2650" s="33"/>
      <c r="C2650" s="12"/>
      <c r="D2650" s="19"/>
      <c r="E2650" s="19"/>
      <c r="F2650" s="19"/>
      <c r="G2650" s="28"/>
      <c r="H2650" s="19"/>
      <c r="I2650" s="19"/>
      <c r="J2650" s="12" t="s">
        <v>121</v>
      </c>
      <c r="K2650" s="14" t="n">
        <v>142153</v>
      </c>
      <c r="L2650" s="14" t="n">
        <v>50814</v>
      </c>
      <c r="M2650" s="14" t="n">
        <v>1500</v>
      </c>
      <c r="N2650" s="11" t="n">
        <v>0.004</v>
      </c>
      <c r="O2650" s="11" t="n">
        <v>0.135</v>
      </c>
      <c r="P2650" s="11" t="n">
        <v>202.78</v>
      </c>
      <c r="Q2650" s="25"/>
    </row>
    <row r="2651" ht="22.5" customHeight="1">
      <c r="A2651" s="33"/>
      <c r="B2651" s="33"/>
      <c r="C2651" s="12" t="n">
        <v>8566541</v>
      </c>
      <c r="D2651" s="12" t="s">
        <v>73</v>
      </c>
      <c r="E2651" s="12" t="s">
        <v>14</v>
      </c>
      <c r="F2651" s="12" t="s">
        <v>26</v>
      </c>
      <c r="G2651" s="23" t="n">
        <v>0.13</v>
      </c>
      <c r="H2651" s="12" t="n">
        <v>500</v>
      </c>
      <c r="I2651" s="20" t="n">
        <f>G2651*H2651*7</f>
        <v>455</v>
      </c>
      <c r="J2651" s="12" t="s">
        <v>119</v>
      </c>
      <c r="K2651" s="14" t="n">
        <v>11885</v>
      </c>
      <c r="L2651" s="14" t="n">
        <v>125</v>
      </c>
      <c r="M2651" s="15" t="n">
        <v>3</v>
      </c>
      <c r="N2651" s="11" t="n">
        <v>0.02</v>
      </c>
      <c r="O2651" s="11" t="n">
        <v>0.85</v>
      </c>
      <c r="P2651" s="11" t="n">
        <v>2.56</v>
      </c>
      <c r="Q2651" s="22" t="n">
        <f>M2653/H2651</f>
        <v>0.698</v>
      </c>
    </row>
    <row r="2652" ht="22.5" customHeight="1">
      <c r="A2652" s="33"/>
      <c r="B2652" s="33"/>
      <c r="C2652" s="12"/>
      <c r="D2652" s="19"/>
      <c r="E2652" s="19"/>
      <c r="F2652" s="19"/>
      <c r="G2652" s="28"/>
      <c r="H2652" s="19"/>
      <c r="I2652" s="19"/>
      <c r="J2652" s="12" t="s">
        <v>120</v>
      </c>
      <c r="K2652" s="14" t="n">
        <v>117354</v>
      </c>
      <c r="L2652" s="14" t="n">
        <v>1203</v>
      </c>
      <c r="M2652" s="15" t="n">
        <v>104</v>
      </c>
      <c r="N2652" s="11" t="n">
        <v>0.02</v>
      </c>
      <c r="O2652" s="11" t="n">
        <v>0.23</v>
      </c>
      <c r="P2652" s="11" t="n">
        <v>24.23</v>
      </c>
      <c r="Q2652" s="25"/>
    </row>
    <row r="2653" ht="22.5" customHeight="1">
      <c r="A2653" s="33"/>
      <c r="B2653" s="33"/>
      <c r="C2653" s="12"/>
      <c r="D2653" s="19"/>
      <c r="E2653" s="19"/>
      <c r="F2653" s="19"/>
      <c r="G2653" s="28"/>
      <c r="H2653" s="19"/>
      <c r="I2653" s="19"/>
      <c r="J2653" s="12" t="s">
        <v>121</v>
      </c>
      <c r="K2653" s="14" t="n">
        <v>278876</v>
      </c>
      <c r="L2653" s="14" t="n">
        <v>2372</v>
      </c>
      <c r="M2653" s="14" t="n">
        <v>349</v>
      </c>
      <c r="N2653" s="11" t="n">
        <v>0.02</v>
      </c>
      <c r="O2653" s="11" t="n">
        <v>0.14</v>
      </c>
      <c r="P2653" s="11" t="n">
        <v>50.35</v>
      </c>
      <c r="Q2653" s="25"/>
    </row>
    <row r="2654" ht="22.5" customHeight="1">
      <c r="A2654" s="33"/>
      <c r="B2654" s="33"/>
      <c r="C2654" s="12" t="n">
        <v>8566084</v>
      </c>
      <c r="D2654" s="12" t="s">
        <v>74</v>
      </c>
      <c r="E2654" s="12" t="s">
        <v>29</v>
      </c>
      <c r="F2654" s="12" t="s">
        <v>15</v>
      </c>
      <c r="G2654" s="23" t="n">
        <v>0.12</v>
      </c>
      <c r="H2654" s="12" t="n">
        <v>100</v>
      </c>
      <c r="I2654" s="20" t="n">
        <f>G2654*H2654*7</f>
        <v>84</v>
      </c>
      <c r="J2654" s="12" t="s">
        <v>119</v>
      </c>
      <c r="K2654" s="14" t="n">
        <v>669</v>
      </c>
      <c r="L2654" s="14" t="n">
        <v>172</v>
      </c>
      <c r="M2654" s="15" t="n">
        <v>3</v>
      </c>
      <c r="N2654" s="11" t="n">
        <v>0.002</v>
      </c>
      <c r="O2654" s="11" t="n">
        <v>0.12</v>
      </c>
      <c r="P2654" s="11" t="n">
        <v>0.36</v>
      </c>
      <c r="Q2654" s="22" t="n">
        <f>M2656/H2654</f>
        <v>1</v>
      </c>
    </row>
    <row r="2655" ht="22.5" customHeight="1">
      <c r="A2655" s="33"/>
      <c r="B2655" s="33"/>
      <c r="C2655" s="12"/>
      <c r="D2655" s="19"/>
      <c r="E2655" s="19"/>
      <c r="F2655" s="19"/>
      <c r="G2655" s="28"/>
      <c r="H2655" s="19"/>
      <c r="I2655" s="19"/>
      <c r="J2655" s="12" t="s">
        <v>120</v>
      </c>
      <c r="K2655" s="14" t="n">
        <v>40251</v>
      </c>
      <c r="L2655" s="14" t="n">
        <v>9235</v>
      </c>
      <c r="M2655" s="15" t="n">
        <v>100</v>
      </c>
      <c r="N2655" s="11" t="n">
        <v>0.001</v>
      </c>
      <c r="O2655" s="11" t="n">
        <v>0.12</v>
      </c>
      <c r="P2655" s="11" t="n">
        <v>12</v>
      </c>
      <c r="Q2655" s="25"/>
    </row>
    <row r="2656" ht="22.5" customHeight="1">
      <c r="A2656" s="33"/>
      <c r="B2656" s="33"/>
      <c r="C2656" s="12"/>
      <c r="D2656" s="19"/>
      <c r="E2656" s="19"/>
      <c r="F2656" s="19"/>
      <c r="G2656" s="28"/>
      <c r="H2656" s="19"/>
      <c r="I2656" s="19"/>
      <c r="J2656" s="12" t="s">
        <v>121</v>
      </c>
      <c r="K2656" s="14" t="n">
        <v>64198</v>
      </c>
      <c r="L2656" s="14" t="n">
        <v>13619</v>
      </c>
      <c r="M2656" s="15" t="n">
        <v>100</v>
      </c>
      <c r="N2656" s="11" t="n">
        <v>0.001</v>
      </c>
      <c r="O2656" s="11" t="n">
        <v>0.12</v>
      </c>
      <c r="P2656" s="11" t="n">
        <v>12</v>
      </c>
      <c r="Q2656" s="25"/>
    </row>
    <row r="2657" ht="22.5" customHeight="1">
      <c r="A2657" s="33"/>
      <c r="B2657" s="33"/>
      <c r="C2657" s="12" t="n">
        <v>2937658</v>
      </c>
      <c r="D2657" s="12" t="s">
        <v>75</v>
      </c>
      <c r="E2657" s="12" t="s">
        <v>14</v>
      </c>
      <c r="F2657" s="12" t="s">
        <v>15</v>
      </c>
      <c r="G2657" s="23" t="n">
        <v>0.15</v>
      </c>
      <c r="H2657" s="12" t="n">
        <v>100</v>
      </c>
      <c r="I2657" s="20" t="n">
        <f>G2657*H2657*7</f>
        <v>105</v>
      </c>
      <c r="J2657" s="12" t="s">
        <v>119</v>
      </c>
      <c r="K2657" s="14" t="s">
        <v>133</v>
      </c>
      <c r="L2657" s="14"/>
      <c r="M2657" s="15"/>
      <c r="N2657" s="11"/>
      <c r="O2657" s="11"/>
      <c r="P2657" s="11"/>
      <c r="Q2657" s="22" t="n">
        <f>M2659/H2657</f>
        <v>1</v>
      </c>
    </row>
    <row r="2658" ht="22.5" customHeight="1">
      <c r="A2658" s="33"/>
      <c r="B2658" s="33"/>
      <c r="C2658" s="12"/>
      <c r="D2658" s="19"/>
      <c r="E2658" s="19"/>
      <c r="F2658" s="19"/>
      <c r="G2658" s="28"/>
      <c r="H2658" s="19"/>
      <c r="I2658" s="19"/>
      <c r="J2658" s="12" t="s">
        <v>120</v>
      </c>
      <c r="K2658" s="14" t="n">
        <v>5949</v>
      </c>
      <c r="L2658" s="14" t="n">
        <v>3155</v>
      </c>
      <c r="M2658" s="15" t="n">
        <v>100</v>
      </c>
      <c r="N2658" s="11" t="n">
        <v>0.004</v>
      </c>
      <c r="O2658" s="11" t="n">
        <v>0.123</v>
      </c>
      <c r="P2658" s="11" t="n">
        <v>12.3</v>
      </c>
      <c r="Q2658" s="25"/>
    </row>
    <row r="2659" ht="22.5" customHeight="1">
      <c r="A2659" s="33"/>
      <c r="B2659" s="33"/>
      <c r="C2659" s="12"/>
      <c r="D2659" s="19"/>
      <c r="E2659" s="19"/>
      <c r="F2659" s="19"/>
      <c r="G2659" s="28"/>
      <c r="H2659" s="19"/>
      <c r="I2659" s="19"/>
      <c r="J2659" s="12" t="s">
        <v>121</v>
      </c>
      <c r="K2659" s="14" t="n">
        <v>5954</v>
      </c>
      <c r="L2659" s="14" t="n">
        <v>3158</v>
      </c>
      <c r="M2659" s="15" t="n">
        <v>100</v>
      </c>
      <c r="N2659" s="11" t="n">
        <v>0.004</v>
      </c>
      <c r="O2659" s="11" t="n">
        <v>0.123</v>
      </c>
      <c r="P2659" s="11" t="n">
        <v>12.3</v>
      </c>
      <c r="Q2659" s="25"/>
    </row>
    <row r="2660" ht="22.5" customHeight="1">
      <c r="A2660" s="33"/>
      <c r="B2660" s="33"/>
      <c r="C2660" s="12" t="n">
        <v>6706444</v>
      </c>
      <c r="D2660" s="12" t="s">
        <v>76</v>
      </c>
      <c r="E2660" s="12" t="s">
        <v>77</v>
      </c>
      <c r="F2660" s="12" t="s">
        <v>12</v>
      </c>
      <c r="G2660" s="23" t="n">
        <v>0.5</v>
      </c>
      <c r="H2660" s="12" t="n">
        <v>100</v>
      </c>
      <c r="I2660" s="20" t="n">
        <f>G2660*H2660*7</f>
        <v>350</v>
      </c>
      <c r="J2660" s="12" t="s">
        <v>119</v>
      </c>
      <c r="K2660" s="14" t="s">
        <v>133</v>
      </c>
      <c r="L2660" s="14"/>
      <c r="M2660" s="15"/>
      <c r="N2660" s="11"/>
      <c r="O2660" s="11"/>
      <c r="P2660" s="11"/>
      <c r="Q2660" s="22" t="n">
        <f>M2662/H2660</f>
        <v>0.15</v>
      </c>
    </row>
    <row r="2661" ht="22.5" customHeight="1">
      <c r="A2661" s="33"/>
      <c r="B2661" s="33"/>
      <c r="C2661" s="12"/>
      <c r="D2661" s="19"/>
      <c r="E2661" s="19"/>
      <c r="F2661" s="19"/>
      <c r="G2661" s="28"/>
      <c r="H2661" s="19"/>
      <c r="I2661" s="19"/>
      <c r="J2661" s="12" t="s">
        <v>120</v>
      </c>
      <c r="K2661" s="14" t="n">
        <v>30394</v>
      </c>
      <c r="L2661" s="14" t="n">
        <v>2906</v>
      </c>
      <c r="M2661" s="15" t="n">
        <v>7</v>
      </c>
      <c r="N2661" s="11" t="n">
        <v>0.003</v>
      </c>
      <c r="O2661" s="11" t="n">
        <v>1.444</v>
      </c>
      <c r="P2661" s="11" t="n">
        <v>10.1068</v>
      </c>
      <c r="Q2661" s="25"/>
    </row>
    <row r="2662" ht="22.5" customHeight="1">
      <c r="A2662" s="33"/>
      <c r="B2662" s="33"/>
      <c r="C2662" s="12"/>
      <c r="D2662" s="19"/>
      <c r="E2662" s="19"/>
      <c r="F2662" s="19"/>
      <c r="G2662" s="28"/>
      <c r="H2662" s="19"/>
      <c r="I2662" s="19"/>
      <c r="J2662" s="12" t="s">
        <v>121</v>
      </c>
      <c r="K2662" s="14" t="n">
        <v>71114</v>
      </c>
      <c r="L2662" s="14" t="n">
        <v>6775</v>
      </c>
      <c r="M2662" s="15" t="n">
        <v>15</v>
      </c>
      <c r="N2662" s="11" t="n">
        <v>0.002</v>
      </c>
      <c r="O2662" s="11" t="n">
        <v>0.985</v>
      </c>
      <c r="P2662" s="11" t="n">
        <v>14.7767</v>
      </c>
      <c r="Q2662" s="25"/>
    </row>
    <row r="2663" ht="22.5" customHeight="1">
      <c r="A2663" s="33"/>
      <c r="B2663" s="33"/>
      <c r="C2663" s="12" t="n">
        <v>5963354</v>
      </c>
      <c r="D2663" s="12" t="s">
        <v>76</v>
      </c>
      <c r="E2663" s="12" t="s">
        <v>77</v>
      </c>
      <c r="F2663" s="12" t="s">
        <v>15</v>
      </c>
      <c r="G2663" s="23" t="n">
        <v>0.55</v>
      </c>
      <c r="H2663" s="12" t="n">
        <v>500</v>
      </c>
      <c r="I2663" s="20" t="n">
        <f>G2663*H2663*7</f>
        <v>1925</v>
      </c>
      <c r="J2663" s="12" t="s">
        <v>119</v>
      </c>
      <c r="K2663" s="14" t="n">
        <v>2852</v>
      </c>
      <c r="L2663" s="14" t="n">
        <v>289</v>
      </c>
      <c r="M2663" s="15" t="n">
        <v>3</v>
      </c>
      <c r="N2663" s="11" t="n">
        <v>0.007</v>
      </c>
      <c r="O2663" s="11" t="n">
        <v>0.628</v>
      </c>
      <c r="P2663" s="11" t="n">
        <v>1.884</v>
      </c>
      <c r="Q2663" s="22" t="n">
        <f>M2665/H2663</f>
        <v>0.598</v>
      </c>
    </row>
    <row r="2664" ht="22.5" customHeight="1">
      <c r="A2664" s="33"/>
      <c r="B2664" s="33"/>
      <c r="C2664" s="12"/>
      <c r="D2664" s="19"/>
      <c r="E2664" s="19"/>
      <c r="F2664" s="19"/>
      <c r="G2664" s="28"/>
      <c r="H2664" s="19"/>
      <c r="I2664" s="19"/>
      <c r="J2664" s="12" t="s">
        <v>120</v>
      </c>
      <c r="K2664" s="14" t="n">
        <v>103692</v>
      </c>
      <c r="L2664" s="14" t="n">
        <v>24641</v>
      </c>
      <c r="M2664" s="15" t="n">
        <v>98</v>
      </c>
      <c r="N2664" s="11" t="n">
        <v>0.002</v>
      </c>
      <c r="O2664" s="11" t="n">
        <v>0.606</v>
      </c>
      <c r="P2664" s="11" t="n">
        <v>59.378</v>
      </c>
      <c r="Q2664" s="25"/>
    </row>
    <row r="2665" ht="22.5" customHeight="1">
      <c r="A2665" s="33"/>
      <c r="B2665" s="33"/>
      <c r="C2665" s="12"/>
      <c r="D2665" s="19"/>
      <c r="E2665" s="19"/>
      <c r="F2665" s="19"/>
      <c r="G2665" s="28"/>
      <c r="H2665" s="19"/>
      <c r="I2665" s="19"/>
      <c r="J2665" s="12" t="s">
        <v>121</v>
      </c>
      <c r="K2665" s="14" t="n">
        <v>278945</v>
      </c>
      <c r="L2665" s="14" t="n">
        <v>70099</v>
      </c>
      <c r="M2665" s="15" t="n">
        <v>299</v>
      </c>
      <c r="N2665" s="11" t="n">
        <v>0.003</v>
      </c>
      <c r="O2665" s="11" t="n">
        <v>0.594</v>
      </c>
      <c r="P2665" s="11" t="n">
        <v>177.464</v>
      </c>
      <c r="Q2665" s="25"/>
    </row>
    <row r="2666" ht="22.5" customHeight="1">
      <c r="A2666" s="33"/>
      <c r="B2666" s="33"/>
      <c r="C2666" s="12" t="n">
        <v>9686529</v>
      </c>
      <c r="D2666" s="12" t="s">
        <v>76</v>
      </c>
      <c r="E2666" s="12" t="s">
        <v>78</v>
      </c>
      <c r="F2666" s="12" t="s">
        <v>15</v>
      </c>
      <c r="G2666" s="23" t="n">
        <v>0.4</v>
      </c>
      <c r="H2666" s="12" t="n">
        <v>200</v>
      </c>
      <c r="I2666" s="20" t="n">
        <f>G2666*H2666*7</f>
        <v>560</v>
      </c>
      <c r="J2666" s="12" t="s">
        <v>119</v>
      </c>
      <c r="K2666" s="14" t="n">
        <v>369</v>
      </c>
      <c r="L2666" s="14" t="n">
        <v>105</v>
      </c>
      <c r="M2666" s="15" t="n">
        <v>0</v>
      </c>
      <c r="N2666" s="11" t="n">
        <v>0</v>
      </c>
      <c r="O2666" s="11" t="n">
        <v>0</v>
      </c>
      <c r="P2666" s="11" t="n">
        <v>0</v>
      </c>
      <c r="Q2666" s="22" t="n">
        <f>M2668/H2666</f>
        <v>0.205</v>
      </c>
    </row>
    <row r="2667" ht="22.5" customHeight="1">
      <c r="A2667" s="33"/>
      <c r="B2667" s="33"/>
      <c r="C2667" s="12"/>
      <c r="D2667" s="19"/>
      <c r="E2667" s="19"/>
      <c r="F2667" s="19"/>
      <c r="G2667" s="28"/>
      <c r="H2667" s="19"/>
      <c r="I2667" s="19"/>
      <c r="J2667" s="12" t="s">
        <v>120</v>
      </c>
      <c r="K2667" s="14" t="n">
        <v>20183</v>
      </c>
      <c r="L2667" s="14" t="n">
        <v>8748</v>
      </c>
      <c r="M2667" s="15" t="n">
        <v>21</v>
      </c>
      <c r="N2667" s="11" t="n">
        <v>0.001</v>
      </c>
      <c r="O2667" s="11" t="n">
        <v>0.5</v>
      </c>
      <c r="P2667" s="11" t="n">
        <v>10.5</v>
      </c>
      <c r="Q2667" s="25"/>
    </row>
    <row r="2668" ht="22.5" customHeight="1">
      <c r="A2668" s="33"/>
      <c r="B2668" s="33"/>
      <c r="C2668" s="12"/>
      <c r="D2668" s="19"/>
      <c r="E2668" s="19"/>
      <c r="F2668" s="19"/>
      <c r="G2668" s="28"/>
      <c r="H2668" s="19"/>
      <c r="I2668" s="19"/>
      <c r="J2668" s="12" t="s">
        <v>121</v>
      </c>
      <c r="K2668" s="14" t="n">
        <v>45883</v>
      </c>
      <c r="L2668" s="14" t="n">
        <v>16888</v>
      </c>
      <c r="M2668" s="15" t="n">
        <v>41</v>
      </c>
      <c r="N2668" s="11" t="n">
        <v>0.001</v>
      </c>
      <c r="O2668" s="11" t="n">
        <v>0.5</v>
      </c>
      <c r="P2668" s="11" t="n">
        <v>20.5</v>
      </c>
      <c r="Q2668" s="25"/>
    </row>
    <row r="2669" ht="22.5" customHeight="1">
      <c r="A2669" s="33"/>
      <c r="B2669" s="33"/>
      <c r="C2669" s="12" t="n">
        <v>5963400</v>
      </c>
      <c r="D2669" s="12" t="s">
        <v>76</v>
      </c>
      <c r="E2669" s="12" t="s">
        <v>79</v>
      </c>
      <c r="F2669" s="12" t="s">
        <v>15</v>
      </c>
      <c r="G2669" s="23" t="n">
        <v>0.2</v>
      </c>
      <c r="H2669" s="12" t="n">
        <v>100</v>
      </c>
      <c r="I2669" s="20" t="n">
        <f>G2669*H2669*7</f>
        <v>140</v>
      </c>
      <c r="J2669" s="12" t="s">
        <v>119</v>
      </c>
      <c r="K2669" s="14" t="n">
        <v>391</v>
      </c>
      <c r="L2669" s="14" t="n">
        <v>75</v>
      </c>
      <c r="M2669" s="15" t="n">
        <v>1</v>
      </c>
      <c r="N2669" s="11" t="n">
        <v>0.003</v>
      </c>
      <c r="O2669" s="11" t="n">
        <v>0.2</v>
      </c>
      <c r="P2669" s="11" t="n">
        <v>0.2</v>
      </c>
      <c r="Q2669" s="22" t="n">
        <f>M2671/H2669</f>
        <v>1</v>
      </c>
    </row>
    <row r="2670" ht="22.5" customHeight="1">
      <c r="A2670" s="33"/>
      <c r="B2670" s="33"/>
      <c r="C2670" s="12"/>
      <c r="D2670" s="19"/>
      <c r="E2670" s="19"/>
      <c r="F2670" s="19"/>
      <c r="G2670" s="99"/>
      <c r="H2670" s="19"/>
      <c r="I2670" s="19"/>
      <c r="J2670" s="12" t="s">
        <v>120</v>
      </c>
      <c r="K2670" s="14" t="n">
        <v>17245</v>
      </c>
      <c r="L2670" s="14" t="n">
        <v>3798</v>
      </c>
      <c r="M2670" s="15" t="n">
        <v>44</v>
      </c>
      <c r="N2670" s="11" t="n">
        <v>0.003</v>
      </c>
      <c r="O2670" s="11" t="n">
        <v>0.239</v>
      </c>
      <c r="P2670" s="11" t="n">
        <v>10.5</v>
      </c>
      <c r="Q2670" s="25"/>
    </row>
    <row r="2671" ht="22.5" customHeight="1">
      <c r="A2671" s="33"/>
      <c r="B2671" s="33"/>
      <c r="C2671" s="12"/>
      <c r="D2671" s="19"/>
      <c r="E2671" s="19"/>
      <c r="F2671" s="19"/>
      <c r="G2671" s="99"/>
      <c r="H2671" s="19"/>
      <c r="I2671" s="19"/>
      <c r="J2671" s="12" t="s">
        <v>121</v>
      </c>
      <c r="K2671" s="14" t="n">
        <v>41046</v>
      </c>
      <c r="L2671" s="14" t="n">
        <v>8252</v>
      </c>
      <c r="M2671" s="15" t="n">
        <v>100</v>
      </c>
      <c r="N2671" s="11" t="n">
        <v>0.003</v>
      </c>
      <c r="O2671" s="11" t="n">
        <v>0.22</v>
      </c>
      <c r="P2671" s="11" t="n">
        <v>22</v>
      </c>
      <c r="Q2671" s="25"/>
    </row>
    <row r="2672" ht="22.5" customHeight="1">
      <c r="A2672" s="33"/>
      <c r="B2672" s="33"/>
      <c r="C2672" s="12" t="n">
        <v>10080665</v>
      </c>
      <c r="D2672" s="12" t="s">
        <v>76</v>
      </c>
      <c r="E2672" s="12" t="s">
        <v>80</v>
      </c>
      <c r="F2672" s="12" t="s">
        <v>15</v>
      </c>
      <c r="G2672" s="23" t="n">
        <v>0.38</v>
      </c>
      <c r="H2672" s="12" t="n">
        <v>40</v>
      </c>
      <c r="I2672" s="20" t="n">
        <f>G2672*H2672*7</f>
        <v>106.4</v>
      </c>
      <c r="J2672" s="12" t="s">
        <v>119</v>
      </c>
      <c r="K2672" s="14" t="n">
        <v>11</v>
      </c>
      <c r="L2672" s="14" t="n">
        <v>3</v>
      </c>
      <c r="M2672" s="15" t="n">
        <v>0</v>
      </c>
      <c r="N2672" s="11" t="n">
        <v>0</v>
      </c>
      <c r="O2672" s="11" t="n">
        <v>0</v>
      </c>
      <c r="P2672" s="11" t="n">
        <v>0</v>
      </c>
      <c r="Q2672" s="22" t="n">
        <f>M2674/H2672</f>
        <v>0.15</v>
      </c>
    </row>
    <row r="2673" ht="22.5" customHeight="1">
      <c r="A2673" s="33"/>
      <c r="B2673" s="33"/>
      <c r="C2673" s="12"/>
      <c r="D2673" s="19"/>
      <c r="E2673" s="19"/>
      <c r="F2673" s="19"/>
      <c r="G2673" s="99"/>
      <c r="H2673" s="19"/>
      <c r="I2673" s="19"/>
      <c r="J2673" s="12" t="s">
        <v>120</v>
      </c>
      <c r="K2673" s="14" t="n">
        <v>6734</v>
      </c>
      <c r="L2673" s="14" t="n">
        <v>2156</v>
      </c>
      <c r="M2673" s="15" t="n">
        <v>4</v>
      </c>
      <c r="N2673" s="11" t="n">
        <v>0.001</v>
      </c>
      <c r="O2673" s="11" t="n">
        <v>0.38</v>
      </c>
      <c r="P2673" s="11" t="n">
        <v>1.52</v>
      </c>
      <c r="Q2673" s="25"/>
    </row>
    <row r="2674" ht="22.5" customHeight="1">
      <c r="A2674" s="33"/>
      <c r="B2674" s="33"/>
      <c r="C2674" s="12"/>
      <c r="D2674" s="19"/>
      <c r="E2674" s="19"/>
      <c r="F2674" s="19"/>
      <c r="G2674" s="99"/>
      <c r="H2674" s="19"/>
      <c r="I2674" s="19"/>
      <c r="J2674" s="12" t="s">
        <v>121</v>
      </c>
      <c r="K2674" s="14" t="n">
        <v>11484</v>
      </c>
      <c r="L2674" s="14" t="n">
        <v>3003</v>
      </c>
      <c r="M2674" s="15" t="n">
        <v>6</v>
      </c>
      <c r="N2674" s="11" t="n">
        <v>0.001</v>
      </c>
      <c r="O2674" s="11" t="n">
        <v>0.38</v>
      </c>
      <c r="P2674" s="11" t="n">
        <v>2.28</v>
      </c>
      <c r="Q2674" s="25"/>
    </row>
    <row r="2675" ht="22.5" customHeight="1">
      <c r="A2675" s="33"/>
      <c r="B2675" s="33"/>
      <c r="C2675" s="12" t="n">
        <v>91520433</v>
      </c>
      <c r="D2675" s="12" t="s">
        <v>69</v>
      </c>
      <c r="E2675" s="12" t="s">
        <v>14</v>
      </c>
      <c r="F2675" s="12" t="s">
        <v>15</v>
      </c>
      <c r="G2675" s="23" t="n">
        <v>0.16</v>
      </c>
      <c r="H2675" s="12" t="n">
        <v>200</v>
      </c>
      <c r="I2675" s="20" t="n">
        <f>G2675*H2675*7</f>
        <v>224</v>
      </c>
      <c r="J2675" s="12" t="s">
        <v>119</v>
      </c>
      <c r="K2675" s="14" t="n">
        <v>249</v>
      </c>
      <c r="L2675" s="14" t="n">
        <v>14</v>
      </c>
      <c r="M2675" s="15" t="n">
        <v>0</v>
      </c>
      <c r="N2675" s="11" t="n">
        <v>0</v>
      </c>
      <c r="O2675" s="11" t="n">
        <v>0</v>
      </c>
      <c r="P2675" s="11" t="n">
        <v>0</v>
      </c>
      <c r="Q2675" s="22" t="n">
        <f>M2677/H2675</f>
        <v>0</v>
      </c>
    </row>
    <row r="2676" ht="22.5" customHeight="1">
      <c r="A2676" s="33"/>
      <c r="B2676" s="33"/>
      <c r="C2676" s="12"/>
      <c r="D2676" s="19"/>
      <c r="E2676" s="19"/>
      <c r="F2676" s="19"/>
      <c r="G2676" s="99"/>
      <c r="H2676" s="19"/>
      <c r="I2676" s="19"/>
      <c r="J2676" s="12" t="s">
        <v>120</v>
      </c>
      <c r="K2676" s="14" t="n">
        <v>13863</v>
      </c>
      <c r="L2676" s="14" t="n">
        <v>515</v>
      </c>
      <c r="M2676" s="15" t="n">
        <v>0</v>
      </c>
      <c r="N2676" s="11" t="n">
        <v>0</v>
      </c>
      <c r="O2676" s="11" t="n">
        <v>0</v>
      </c>
      <c r="P2676" s="11" t="n">
        <v>0</v>
      </c>
      <c r="Q2676" s="25"/>
    </row>
    <row r="2677" ht="22.5" customHeight="1">
      <c r="A2677" s="33"/>
      <c r="B2677" s="33"/>
      <c r="C2677" s="12"/>
      <c r="D2677" s="19"/>
      <c r="E2677" s="19"/>
      <c r="F2677" s="19"/>
      <c r="G2677" s="99"/>
      <c r="H2677" s="19"/>
      <c r="I2677" s="19"/>
      <c r="J2677" s="12" t="s">
        <v>121</v>
      </c>
      <c r="K2677" s="14" t="n">
        <v>40630</v>
      </c>
      <c r="L2677" s="14" t="n">
        <v>1452</v>
      </c>
      <c r="M2677" s="15" t="n">
        <v>0</v>
      </c>
      <c r="N2677" s="11" t="n">
        <v>0</v>
      </c>
      <c r="O2677" s="11" t="n">
        <v>0</v>
      </c>
      <c r="P2677" s="11" t="n">
        <v>0</v>
      </c>
      <c r="Q2677" s="25"/>
    </row>
    <row r="2678" ht="22.5" customHeight="1">
      <c r="A2678" s="33"/>
      <c r="B2678" s="33"/>
      <c r="C2678" s="12" t="n">
        <v>5623760</v>
      </c>
      <c r="D2678" s="12" t="s">
        <v>81</v>
      </c>
      <c r="E2678" s="12" t="s">
        <v>14</v>
      </c>
      <c r="F2678" s="12" t="s">
        <v>15</v>
      </c>
      <c r="G2678" s="23" t="n">
        <v>0.15</v>
      </c>
      <c r="H2678" s="12" t="n">
        <v>50</v>
      </c>
      <c r="I2678" s="20" t="n">
        <f>G2678*H2678*7</f>
        <v>52.5</v>
      </c>
      <c r="J2678" s="12" t="s">
        <v>119</v>
      </c>
      <c r="K2678" s="14" t="n">
        <v>28</v>
      </c>
      <c r="L2678" s="14" t="n">
        <v>3</v>
      </c>
      <c r="M2678" s="15" t="n">
        <v>0</v>
      </c>
      <c r="N2678" s="11" t="n">
        <v>0</v>
      </c>
      <c r="O2678" s="11" t="n">
        <v>0</v>
      </c>
      <c r="P2678" s="11" t="n">
        <v>0</v>
      </c>
      <c r="Q2678" s="22" t="n">
        <f>M2680/H2678</f>
        <v>1</v>
      </c>
    </row>
    <row r="2679" ht="22.5" customHeight="1">
      <c r="A2679" s="33"/>
      <c r="B2679" s="33"/>
      <c r="C2679" s="12"/>
      <c r="D2679" s="19"/>
      <c r="E2679" s="19"/>
      <c r="F2679" s="19"/>
      <c r="G2679" s="99"/>
      <c r="H2679" s="19"/>
      <c r="I2679" s="19"/>
      <c r="J2679" s="12" t="s">
        <v>120</v>
      </c>
      <c r="K2679" s="14" t="n">
        <v>15073</v>
      </c>
      <c r="L2679" s="14" t="n">
        <v>3363</v>
      </c>
      <c r="M2679" s="14" t="n">
        <v>50</v>
      </c>
      <c r="N2679" s="11" t="n">
        <v>0.002</v>
      </c>
      <c r="O2679" s="11" t="n">
        <v>0.15</v>
      </c>
      <c r="P2679" s="11" t="n">
        <v>7.5</v>
      </c>
      <c r="Q2679" s="25"/>
    </row>
    <row r="2680" ht="22.5" customHeight="1">
      <c r="A2680" s="33"/>
      <c r="B2680" s="33"/>
      <c r="C2680" s="12"/>
      <c r="D2680" s="19"/>
      <c r="E2680" s="19"/>
      <c r="F2680" s="19"/>
      <c r="G2680" s="99"/>
      <c r="H2680" s="19"/>
      <c r="I2680" s="19"/>
      <c r="J2680" s="12" t="s">
        <v>121</v>
      </c>
      <c r="K2680" s="14" t="n">
        <v>31143</v>
      </c>
      <c r="L2680" s="14" t="n">
        <v>5478</v>
      </c>
      <c r="M2680" s="14" t="n">
        <v>50</v>
      </c>
      <c r="N2680" s="11" t="n">
        <v>0.001</v>
      </c>
      <c r="O2680" s="11" t="n">
        <v>0.15</v>
      </c>
      <c r="P2680" s="11" t="n">
        <v>7.5</v>
      </c>
      <c r="Q2680" s="25"/>
    </row>
    <row r="2681" ht="22.5" customHeight="1">
      <c r="A2681" s="33"/>
      <c r="B2681" s="33"/>
      <c r="C2681" s="12" t="n">
        <v>11078827</v>
      </c>
      <c r="D2681" s="12" t="s">
        <v>76</v>
      </c>
      <c r="E2681" s="12" t="s">
        <v>79</v>
      </c>
      <c r="F2681" s="12" t="s">
        <v>15</v>
      </c>
      <c r="G2681" s="23" t="n">
        <v>0.2</v>
      </c>
      <c r="H2681" s="12" t="n">
        <v>50</v>
      </c>
      <c r="I2681" s="20" t="n">
        <f>G2681*H2681*7</f>
        <v>70</v>
      </c>
      <c r="J2681" s="12" t="s">
        <v>119</v>
      </c>
      <c r="K2681" s="14" t="s">
        <v>133</v>
      </c>
      <c r="L2681" s="14"/>
      <c r="M2681" s="15"/>
      <c r="N2681" s="11"/>
      <c r="O2681" s="11"/>
      <c r="P2681" s="11"/>
      <c r="Q2681" s="22" t="n">
        <f>M2683/H2681</f>
        <v>0.02</v>
      </c>
    </row>
    <row r="2682" ht="22.5" customHeight="1">
      <c r="A2682" s="33"/>
      <c r="B2682" s="33"/>
      <c r="C2682" s="12"/>
      <c r="D2682" s="19"/>
      <c r="E2682" s="19"/>
      <c r="F2682" s="19"/>
      <c r="G2682" s="99"/>
      <c r="H2682" s="19"/>
      <c r="I2682" s="19"/>
      <c r="J2682" s="12" t="s">
        <v>120</v>
      </c>
      <c r="K2682" s="14" t="n">
        <v>231</v>
      </c>
      <c r="L2682" s="14" t="n">
        <v>104</v>
      </c>
      <c r="M2682" s="15" t="n">
        <v>0</v>
      </c>
      <c r="N2682" s="11" t="n">
        <v>0</v>
      </c>
      <c r="O2682" s="11" t="n">
        <v>0</v>
      </c>
      <c r="P2682" s="11" t="n">
        <v>0</v>
      </c>
      <c r="Q2682" s="25"/>
    </row>
    <row r="2683" ht="22.5" customHeight="1">
      <c r="A2683" s="33"/>
      <c r="B2683" s="33"/>
      <c r="C2683" s="12"/>
      <c r="D2683" s="19"/>
      <c r="E2683" s="19"/>
      <c r="F2683" s="19"/>
      <c r="G2683" s="99"/>
      <c r="H2683" s="19"/>
      <c r="I2683" s="19"/>
      <c r="J2683" s="12" t="s">
        <v>121</v>
      </c>
      <c r="K2683" s="14" t="n">
        <v>511</v>
      </c>
      <c r="L2683" s="14" t="n">
        <v>186</v>
      </c>
      <c r="M2683" s="15" t="n">
        <v>1</v>
      </c>
      <c r="N2683" s="11" t="n">
        <v>0.002</v>
      </c>
      <c r="O2683" s="11" t="n">
        <v>0.3</v>
      </c>
      <c r="P2683" s="11" t="n">
        <v>0.3</v>
      </c>
      <c r="Q2683" s="25"/>
    </row>
    <row r="2684" ht="22.5" customHeight="1">
      <c r="A2684" s="33"/>
      <c r="B2684" s="33"/>
      <c r="C2684" s="12" t="n">
        <v>11078981</v>
      </c>
      <c r="D2684" s="12" t="s">
        <v>76</v>
      </c>
      <c r="E2684" s="12" t="s">
        <v>77</v>
      </c>
      <c r="F2684" s="12" t="s">
        <v>15</v>
      </c>
      <c r="G2684" s="23" t="n">
        <v>0.2</v>
      </c>
      <c r="H2684" s="12" t="n">
        <v>50</v>
      </c>
      <c r="I2684" s="20" t="n">
        <f>G2684*H2684*7</f>
        <v>70</v>
      </c>
      <c r="J2684" s="12" t="s">
        <v>119</v>
      </c>
      <c r="K2684" s="14" t="s">
        <v>133</v>
      </c>
      <c r="L2684" s="14"/>
      <c r="M2684" s="15"/>
      <c r="N2684" s="11"/>
      <c r="O2684" s="11"/>
      <c r="P2684" s="11"/>
      <c r="Q2684" s="22" t="n">
        <f>M2686/H2684</f>
        <v>0</v>
      </c>
    </row>
    <row r="2685" ht="22.5" customHeight="1">
      <c r="A2685" s="33"/>
      <c r="B2685" s="33"/>
      <c r="C2685" s="12"/>
      <c r="D2685" s="19"/>
      <c r="E2685" s="19"/>
      <c r="F2685" s="19"/>
      <c r="G2685" s="99"/>
      <c r="H2685" s="19"/>
      <c r="I2685" s="19"/>
      <c r="J2685" s="12" t="s">
        <v>120</v>
      </c>
      <c r="K2685" s="14" t="n">
        <v>84</v>
      </c>
      <c r="L2685" s="14" t="n">
        <v>1</v>
      </c>
      <c r="M2685" s="15" t="n">
        <v>0</v>
      </c>
      <c r="N2685" s="11" t="n">
        <v>0</v>
      </c>
      <c r="O2685" s="11" t="n">
        <v>0</v>
      </c>
      <c r="P2685" s="11" t="n">
        <v>0</v>
      </c>
      <c r="Q2685" s="25"/>
    </row>
    <row r="2686" ht="22.5" customHeight="1">
      <c r="A2686" s="33"/>
      <c r="B2686" s="33"/>
      <c r="C2686" s="12"/>
      <c r="D2686" s="19"/>
      <c r="E2686" s="19"/>
      <c r="F2686" s="19"/>
      <c r="G2686" s="99"/>
      <c r="H2686" s="19"/>
      <c r="I2686" s="19"/>
      <c r="J2686" s="12" t="s">
        <v>121</v>
      </c>
      <c r="K2686" s="14" t="n">
        <v>222</v>
      </c>
      <c r="L2686" s="14" t="n">
        <v>8</v>
      </c>
      <c r="M2686" s="15" t="n">
        <v>0</v>
      </c>
      <c r="N2686" s="11" t="n">
        <v>0</v>
      </c>
      <c r="O2686" s="11" t="n">
        <v>0</v>
      </c>
      <c r="P2686" s="11" t="n">
        <v>0</v>
      </c>
      <c r="Q2686" s="25"/>
    </row>
    <row r="2687" ht="22.5" customHeight="1">
      <c r="A2687" s="33"/>
      <c r="B2687" s="33"/>
      <c r="C2687" s="12" t="n">
        <v>11080833</v>
      </c>
      <c r="D2687" s="12" t="s">
        <v>76</v>
      </c>
      <c r="E2687" s="12" t="s">
        <v>78</v>
      </c>
      <c r="F2687" s="12" t="s">
        <v>15</v>
      </c>
      <c r="G2687" s="23" t="n">
        <v>0.2</v>
      </c>
      <c r="H2687" s="12" t="n">
        <v>50</v>
      </c>
      <c r="I2687" s="20" t="n">
        <f>G2687*H2687*7</f>
        <v>70</v>
      </c>
      <c r="J2687" s="12" t="s">
        <v>119</v>
      </c>
      <c r="K2687" s="14" t="s">
        <v>133</v>
      </c>
      <c r="L2687" s="14"/>
      <c r="M2687" s="15"/>
      <c r="N2687" s="11"/>
      <c r="O2687" s="11"/>
      <c r="P2687" s="11"/>
      <c r="Q2687" s="22" t="n">
        <f>M2689/H2687</f>
        <v>0</v>
      </c>
    </row>
    <row r="2688" ht="22.5" customHeight="1">
      <c r="A2688" s="33"/>
      <c r="B2688" s="33"/>
      <c r="C2688" s="12"/>
      <c r="D2688" s="19"/>
      <c r="E2688" s="19"/>
      <c r="F2688" s="19"/>
      <c r="G2688" s="99"/>
      <c r="H2688" s="19"/>
      <c r="I2688" s="19"/>
      <c r="J2688" s="12" t="s">
        <v>120</v>
      </c>
      <c r="K2688" s="14" t="n">
        <v>23</v>
      </c>
      <c r="L2688" s="14" t="n">
        <v>2</v>
      </c>
      <c r="M2688" s="15" t="n">
        <v>0</v>
      </c>
      <c r="N2688" s="11" t="n">
        <v>0</v>
      </c>
      <c r="O2688" s="11" t="n">
        <v>0</v>
      </c>
      <c r="P2688" s="11" t="n">
        <v>0</v>
      </c>
      <c r="Q2688" s="25"/>
    </row>
    <row r="2689" ht="22.5" customHeight="1">
      <c r="A2689" s="33"/>
      <c r="B2689" s="33"/>
      <c r="C2689" s="12"/>
      <c r="D2689" s="19"/>
      <c r="E2689" s="19"/>
      <c r="F2689" s="19"/>
      <c r="G2689" s="99"/>
      <c r="H2689" s="19"/>
      <c r="I2689" s="19"/>
      <c r="J2689" s="12" t="s">
        <v>121</v>
      </c>
      <c r="K2689" s="14" t="n">
        <v>43</v>
      </c>
      <c r="L2689" s="14" t="n">
        <v>6</v>
      </c>
      <c r="M2689" s="15" t="n">
        <v>0</v>
      </c>
      <c r="N2689" s="11" t="n">
        <v>0</v>
      </c>
      <c r="O2689" s="11" t="n">
        <v>0</v>
      </c>
      <c r="P2689" s="11" t="n">
        <v>0</v>
      </c>
      <c r="Q2689" s="25"/>
    </row>
    <row r="2690" ht="22.5" customHeight="1">
      <c r="A2690" s="33"/>
      <c r="B2690" s="33"/>
      <c r="C2690" s="12" t="n">
        <v>11081056</v>
      </c>
      <c r="D2690" s="12" t="s">
        <v>76</v>
      </c>
      <c r="E2690" s="12" t="s">
        <v>80</v>
      </c>
      <c r="F2690" s="12" t="s">
        <v>15</v>
      </c>
      <c r="G2690" s="23" t="n">
        <v>0.2</v>
      </c>
      <c r="H2690" s="12" t="n">
        <v>50</v>
      </c>
      <c r="I2690" s="20" t="n">
        <f>G2690*H2690*7</f>
        <v>70</v>
      </c>
      <c r="J2690" s="12" t="s">
        <v>119</v>
      </c>
      <c r="K2690" s="14" t="s">
        <v>133</v>
      </c>
      <c r="L2690" s="14"/>
      <c r="M2690" s="15"/>
      <c r="N2690" s="11"/>
      <c r="O2690" s="11"/>
      <c r="P2690" s="11"/>
      <c r="Q2690" s="22" t="n">
        <f>M2692/H2690</f>
        <v>0</v>
      </c>
    </row>
    <row r="2691" ht="22.5" customHeight="1">
      <c r="A2691" s="33"/>
      <c r="B2691" s="33"/>
      <c r="C2691" s="12"/>
      <c r="D2691" s="19"/>
      <c r="E2691" s="19"/>
      <c r="F2691" s="19"/>
      <c r="G2691" s="99"/>
      <c r="H2691" s="19"/>
      <c r="I2691" s="19"/>
      <c r="J2691" s="12" t="s">
        <v>120</v>
      </c>
      <c r="K2691" s="14" t="n">
        <v>39</v>
      </c>
      <c r="L2691" s="14" t="n">
        <v>6</v>
      </c>
      <c r="M2691" s="15" t="n">
        <v>0</v>
      </c>
      <c r="N2691" s="11" t="n">
        <v>0</v>
      </c>
      <c r="O2691" s="11" t="n">
        <v>0</v>
      </c>
      <c r="P2691" s="11" t="n">
        <v>0</v>
      </c>
      <c r="Q2691" s="25"/>
    </row>
    <row r="2692" ht="22.5" customHeight="1">
      <c r="A2692" s="33"/>
      <c r="B2692" s="33"/>
      <c r="C2692" s="12"/>
      <c r="D2692" s="19"/>
      <c r="E2692" s="19"/>
      <c r="F2692" s="19"/>
      <c r="G2692" s="99"/>
      <c r="H2692" s="19"/>
      <c r="I2692" s="19"/>
      <c r="J2692" s="12" t="s">
        <v>121</v>
      </c>
      <c r="K2692" s="14" t="n">
        <v>156</v>
      </c>
      <c r="L2692" s="14" t="n">
        <v>22</v>
      </c>
      <c r="M2692" s="15" t="n">
        <v>0</v>
      </c>
      <c r="N2692" s="11" t="n">
        <v>0</v>
      </c>
      <c r="O2692" s="11" t="n">
        <v>0</v>
      </c>
      <c r="P2692" s="11" t="n">
        <v>0</v>
      </c>
      <c r="Q2692" s="25"/>
    </row>
    <row r="2693" ht="22.5" customHeight="1">
      <c r="A2693" s="33"/>
      <c r="B2693" s="33"/>
      <c r="C2693" s="12" t="n">
        <v>11078963</v>
      </c>
      <c r="D2693" s="12" t="s">
        <v>75</v>
      </c>
      <c r="E2693" s="12" t="s">
        <v>14</v>
      </c>
      <c r="F2693" s="12" t="s">
        <v>15</v>
      </c>
      <c r="G2693" s="23" t="n">
        <v>0.4</v>
      </c>
      <c r="H2693" s="12" t="n">
        <v>100</v>
      </c>
      <c r="I2693" s="20" t="n">
        <f>G2693*H2693*7</f>
        <v>280</v>
      </c>
      <c r="J2693" s="12" t="s">
        <v>119</v>
      </c>
      <c r="K2693" s="14" t="s">
        <v>133</v>
      </c>
      <c r="L2693" s="14"/>
      <c r="M2693" s="15"/>
      <c r="N2693" s="11"/>
      <c r="O2693" s="11"/>
      <c r="P2693" s="11"/>
      <c r="Q2693" s="22" t="n">
        <f>M2695/H2693</f>
        <v>0.22</v>
      </c>
    </row>
    <row r="2694" ht="22.5" customHeight="1">
      <c r="A2694" s="33"/>
      <c r="B2694" s="33"/>
      <c r="C2694" s="12"/>
      <c r="D2694" s="19"/>
      <c r="E2694" s="19"/>
      <c r="F2694" s="19"/>
      <c r="G2694" s="99"/>
      <c r="H2694" s="19"/>
      <c r="I2694" s="19"/>
      <c r="J2694" s="12" t="s">
        <v>120</v>
      </c>
      <c r="K2694" s="14" t="n">
        <v>2978</v>
      </c>
      <c r="L2694" s="14" t="n">
        <v>194</v>
      </c>
      <c r="M2694" s="15" t="n">
        <v>7</v>
      </c>
      <c r="N2694" s="11" t="n">
        <v>0.014</v>
      </c>
      <c r="O2694" s="11" t="n">
        <v>0.4</v>
      </c>
      <c r="P2694" s="11" t="n">
        <v>2.8</v>
      </c>
      <c r="Q2694" s="25"/>
    </row>
    <row r="2695" ht="22.5" customHeight="1">
      <c r="A2695" s="33"/>
      <c r="B2695" s="33"/>
      <c r="C2695" s="12"/>
      <c r="D2695" s="19"/>
      <c r="E2695" s="19"/>
      <c r="F2695" s="19"/>
      <c r="G2695" s="99"/>
      <c r="H2695" s="19"/>
      <c r="I2695" s="19"/>
      <c r="J2695" s="12" t="s">
        <v>121</v>
      </c>
      <c r="K2695" s="14" t="n">
        <v>6838</v>
      </c>
      <c r="L2695" s="14" t="n">
        <v>572</v>
      </c>
      <c r="M2695" s="15" t="n">
        <v>22</v>
      </c>
      <c r="N2695" s="11" t="n">
        <v>0.015</v>
      </c>
      <c r="O2695" s="11" t="n">
        <v>0.4</v>
      </c>
      <c r="P2695" s="11" t="n">
        <v>8.8</v>
      </c>
      <c r="Q2695" s="25"/>
    </row>
    <row r="2696" ht="22.5" customHeight="1">
      <c r="A2696" s="33"/>
      <c r="B2696" s="33"/>
      <c r="C2696" s="12" t="n">
        <v>91538300</v>
      </c>
      <c r="D2696" s="12" t="s">
        <v>69</v>
      </c>
      <c r="E2696" s="12" t="s">
        <v>39</v>
      </c>
      <c r="F2696" s="12" t="s">
        <v>15</v>
      </c>
      <c r="G2696" s="23" t="n">
        <v>0.14</v>
      </c>
      <c r="H2696" s="12" t="n">
        <v>300</v>
      </c>
      <c r="I2696" s="20" t="n">
        <f>G2696*H2696*7</f>
        <v>294</v>
      </c>
      <c r="J2696" s="12" t="s">
        <v>119</v>
      </c>
      <c r="K2696" s="14" t="s">
        <v>133</v>
      </c>
      <c r="L2696" s="14"/>
      <c r="M2696" s="15"/>
      <c r="N2696" s="11"/>
      <c r="O2696" s="11"/>
      <c r="P2696" s="11"/>
      <c r="Q2696" s="22" t="n">
        <f>M2698/H2696</f>
        <v>0.0133333333333333</v>
      </c>
    </row>
    <row r="2697" ht="22.5" customHeight="1">
      <c r="A2697" s="33"/>
      <c r="B2697" s="33"/>
      <c r="C2697" s="12"/>
      <c r="D2697" s="19"/>
      <c r="E2697" s="19"/>
      <c r="F2697" s="19"/>
      <c r="G2697" s="99"/>
      <c r="H2697" s="19"/>
      <c r="I2697" s="19"/>
      <c r="J2697" s="12" t="s">
        <v>120</v>
      </c>
      <c r="K2697" s="14" t="n">
        <v>1647</v>
      </c>
      <c r="L2697" s="14" t="n">
        <v>223</v>
      </c>
      <c r="M2697" s="15" t="n">
        <v>2</v>
      </c>
      <c r="N2697" s="11" t="n">
        <v>0.001</v>
      </c>
      <c r="O2697" s="11" t="n">
        <v>0.14</v>
      </c>
      <c r="P2697" s="11" t="n">
        <v>0.28</v>
      </c>
      <c r="Q2697" s="25"/>
    </row>
    <row r="2698" ht="22.5" customHeight="1">
      <c r="A2698" s="33"/>
      <c r="B2698" s="33"/>
      <c r="C2698" s="12"/>
      <c r="D2698" s="19"/>
      <c r="E2698" s="19"/>
      <c r="F2698" s="19"/>
      <c r="G2698" s="99"/>
      <c r="H2698" s="19"/>
      <c r="I2698" s="19"/>
      <c r="J2698" s="12" t="s">
        <v>121</v>
      </c>
      <c r="K2698" s="14" t="n">
        <v>3244</v>
      </c>
      <c r="L2698" s="14" t="n">
        <v>395</v>
      </c>
      <c r="M2698" s="15" t="n">
        <v>4</v>
      </c>
      <c r="N2698" s="11" t="n">
        <v>0.001</v>
      </c>
      <c r="O2698" s="11" t="n">
        <v>0.14</v>
      </c>
      <c r="P2698" s="11" t="n">
        <v>0.56</v>
      </c>
      <c r="Q2698" s="25"/>
    </row>
    <row r="2699" ht="22.5" customHeight="1">
      <c r="A2699" s="33"/>
      <c r="B2699" s="33"/>
      <c r="C2699" s="12" t="n">
        <v>91538301</v>
      </c>
      <c r="D2699" s="12" t="s">
        <v>69</v>
      </c>
      <c r="E2699" s="12" t="s">
        <v>14</v>
      </c>
      <c r="F2699" s="12" t="s">
        <v>15</v>
      </c>
      <c r="G2699" s="23" t="n">
        <v>0.22</v>
      </c>
      <c r="H2699" s="12" t="n">
        <v>200</v>
      </c>
      <c r="I2699" s="20" t="n">
        <f>G2699*H2699*7</f>
        <v>308</v>
      </c>
      <c r="J2699" s="12" t="s">
        <v>119</v>
      </c>
      <c r="K2699" s="14" t="s">
        <v>133</v>
      </c>
      <c r="L2699" s="14"/>
      <c r="M2699" s="15"/>
      <c r="N2699" s="11"/>
      <c r="O2699" s="11"/>
      <c r="P2699" s="11"/>
      <c r="Q2699" s="22" t="n">
        <f>M2701/H2699</f>
        <v>0.005</v>
      </c>
    </row>
    <row r="2700" ht="22.5" customHeight="1">
      <c r="A2700" s="33"/>
      <c r="B2700" s="33"/>
      <c r="C2700" s="12"/>
      <c r="D2700" s="19"/>
      <c r="E2700" s="19"/>
      <c r="F2700" s="19"/>
      <c r="G2700" s="99"/>
      <c r="H2700" s="19"/>
      <c r="I2700" s="19"/>
      <c r="J2700" s="12" t="s">
        <v>120</v>
      </c>
      <c r="K2700" s="14" t="n">
        <v>214</v>
      </c>
      <c r="L2700" s="14" t="n">
        <v>70</v>
      </c>
      <c r="M2700" s="15" t="n">
        <v>0</v>
      </c>
      <c r="N2700" s="11" t="n">
        <v>0</v>
      </c>
      <c r="O2700" s="11" t="n">
        <v>0</v>
      </c>
      <c r="P2700" s="11" t="n">
        <v>0</v>
      </c>
      <c r="Q2700" s="25"/>
    </row>
    <row r="2701" ht="22.5" customHeight="1">
      <c r="A2701" s="33"/>
      <c r="B2701" s="33"/>
      <c r="C2701" s="12"/>
      <c r="D2701" s="19"/>
      <c r="E2701" s="19"/>
      <c r="F2701" s="19"/>
      <c r="G2701" s="99"/>
      <c r="H2701" s="19"/>
      <c r="I2701" s="19"/>
      <c r="J2701" s="12" t="s">
        <v>121</v>
      </c>
      <c r="K2701" s="14" t="n">
        <v>460</v>
      </c>
      <c r="L2701" s="14" t="n">
        <v>146</v>
      </c>
      <c r="M2701" s="15" t="n">
        <v>1</v>
      </c>
      <c r="N2701" s="11" t="n">
        <v>0.002</v>
      </c>
      <c r="O2701" s="11" t="n">
        <v>0.22</v>
      </c>
      <c r="P2701" s="11" t="n">
        <v>0.22</v>
      </c>
      <c r="Q2701" s="25"/>
    </row>
    <row r="2702" ht="22.5" customHeight="1">
      <c r="A2702" s="33"/>
      <c r="B2702" s="33"/>
      <c r="C2702" s="12" t="n">
        <v>91538306</v>
      </c>
      <c r="D2702" s="12" t="s">
        <v>69</v>
      </c>
      <c r="E2702" s="12" t="s">
        <v>63</v>
      </c>
      <c r="F2702" s="12" t="s">
        <v>15</v>
      </c>
      <c r="G2702" s="23" t="n">
        <v>0.18</v>
      </c>
      <c r="H2702" s="12" t="n">
        <v>250</v>
      </c>
      <c r="I2702" s="20" t="n">
        <f>G2702*H2702*7</f>
        <v>315</v>
      </c>
      <c r="J2702" s="12" t="s">
        <v>119</v>
      </c>
      <c r="K2702" s="14" t="s">
        <v>133</v>
      </c>
      <c r="L2702" s="14"/>
      <c r="M2702" s="15"/>
      <c r="N2702" s="11"/>
      <c r="O2702" s="11"/>
      <c r="P2702" s="11"/>
      <c r="Q2702" s="22" t="n">
        <f>M2704/H2702</f>
        <v>0.012</v>
      </c>
    </row>
    <row r="2703" ht="22.5" customHeight="1">
      <c r="A2703" s="33"/>
      <c r="B2703" s="33"/>
      <c r="C2703" s="12"/>
      <c r="D2703" s="19"/>
      <c r="E2703" s="19"/>
      <c r="F2703" s="19"/>
      <c r="G2703" s="99"/>
      <c r="H2703" s="19"/>
      <c r="I2703" s="19"/>
      <c r="J2703" s="12" t="s">
        <v>120</v>
      </c>
      <c r="K2703" s="14" t="n">
        <v>976</v>
      </c>
      <c r="L2703" s="14" t="n">
        <v>172</v>
      </c>
      <c r="M2703" s="15" t="n">
        <v>2</v>
      </c>
      <c r="N2703" s="11" t="n">
        <v>0.002</v>
      </c>
      <c r="O2703" s="11" t="n">
        <v>0.18</v>
      </c>
      <c r="P2703" s="11" t="n">
        <v>0.36</v>
      </c>
      <c r="Q2703" s="25"/>
    </row>
    <row r="2704" ht="22.5" customHeight="1">
      <c r="A2704" s="33"/>
      <c r="B2704" s="33"/>
      <c r="C2704" s="12"/>
      <c r="D2704" s="19"/>
      <c r="E2704" s="19"/>
      <c r="F2704" s="19"/>
      <c r="G2704" s="99"/>
      <c r="H2704" s="19"/>
      <c r="I2704" s="19"/>
      <c r="J2704" s="12" t="s">
        <v>121</v>
      </c>
      <c r="K2704" s="14" t="n">
        <v>1838</v>
      </c>
      <c r="L2704" s="14" t="n">
        <v>336</v>
      </c>
      <c r="M2704" s="15" t="n">
        <v>3</v>
      </c>
      <c r="N2704" s="11" t="n">
        <v>0.002</v>
      </c>
      <c r="O2704" s="11" t="n">
        <v>0.18</v>
      </c>
      <c r="P2704" s="11" t="n">
        <v>0.54</v>
      </c>
      <c r="Q2704" s="25"/>
    </row>
    <row r="2705" ht="22.5" customHeight="1">
      <c r="A2705" s="33"/>
      <c r="B2705" s="33"/>
      <c r="C2705" s="12" t="n">
        <v>91538307</v>
      </c>
      <c r="D2705" s="12" t="s">
        <v>69</v>
      </c>
      <c r="E2705" s="12" t="s">
        <v>17</v>
      </c>
      <c r="F2705" s="12" t="s">
        <v>15</v>
      </c>
      <c r="G2705" s="23" t="n">
        <v>0.22</v>
      </c>
      <c r="H2705" s="12" t="n">
        <v>200</v>
      </c>
      <c r="I2705" s="20" t="n">
        <f>G2705*H2705*7</f>
        <v>308</v>
      </c>
      <c r="J2705" s="12" t="s">
        <v>119</v>
      </c>
      <c r="K2705" s="14" t="s">
        <v>133</v>
      </c>
      <c r="L2705" s="14"/>
      <c r="M2705" s="15"/>
      <c r="N2705" s="11"/>
      <c r="O2705" s="11"/>
      <c r="P2705" s="11"/>
      <c r="Q2705" s="22" t="n">
        <f>M2707/H2705</f>
        <v>0</v>
      </c>
    </row>
    <row r="2706" ht="22.5" customHeight="1">
      <c r="A2706" s="33"/>
      <c r="B2706" s="33"/>
      <c r="C2706" s="12"/>
      <c r="D2706" s="19"/>
      <c r="E2706" s="19"/>
      <c r="F2706" s="19"/>
      <c r="G2706" s="99"/>
      <c r="H2706" s="19"/>
      <c r="I2706" s="19"/>
      <c r="J2706" s="12" t="s">
        <v>120</v>
      </c>
      <c r="K2706" s="14" t="n">
        <v>9</v>
      </c>
      <c r="L2706" s="14" t="n">
        <v>2</v>
      </c>
      <c r="M2706" s="15" t="n">
        <v>0</v>
      </c>
      <c r="N2706" s="11" t="n">
        <v>0</v>
      </c>
      <c r="O2706" s="11" t="n">
        <v>0</v>
      </c>
      <c r="P2706" s="11" t="n">
        <v>0</v>
      </c>
      <c r="Q2706" s="25"/>
    </row>
    <row r="2707" ht="22.5" customHeight="1">
      <c r="A2707" s="33"/>
      <c r="B2707" s="33"/>
      <c r="C2707" s="12"/>
      <c r="D2707" s="19"/>
      <c r="E2707" s="19"/>
      <c r="F2707" s="19"/>
      <c r="G2707" s="99"/>
      <c r="H2707" s="19"/>
      <c r="I2707" s="19"/>
      <c r="J2707" s="12" t="s">
        <v>121</v>
      </c>
      <c r="K2707" s="14" t="n">
        <v>19</v>
      </c>
      <c r="L2707" s="14" t="n">
        <v>2</v>
      </c>
      <c r="M2707" s="15" t="n">
        <v>0</v>
      </c>
      <c r="N2707" s="11" t="n">
        <v>0</v>
      </c>
      <c r="O2707" s="11" t="n">
        <v>0</v>
      </c>
      <c r="P2707" s="11" t="n">
        <v>0</v>
      </c>
      <c r="Q2707" s="25"/>
    </row>
    <row r="2708" ht="22.5" customHeight="1">
      <c r="A2708" s="33"/>
      <c r="B2708" s="33"/>
      <c r="C2708" s="12" t="n">
        <v>91538308</v>
      </c>
      <c r="D2708" s="12" t="s">
        <v>69</v>
      </c>
      <c r="E2708" s="12" t="s">
        <v>11</v>
      </c>
      <c r="F2708" s="12" t="s">
        <v>15</v>
      </c>
      <c r="G2708" s="23" t="n">
        <v>0.18</v>
      </c>
      <c r="H2708" s="12" t="n">
        <v>200</v>
      </c>
      <c r="I2708" s="20" t="n">
        <f>G2708*H2708*7</f>
        <v>252</v>
      </c>
      <c r="J2708" s="12" t="s">
        <v>119</v>
      </c>
      <c r="K2708" s="14" t="s">
        <v>133</v>
      </c>
      <c r="L2708" s="14"/>
      <c r="M2708" s="15"/>
      <c r="N2708" s="11"/>
      <c r="O2708" s="11"/>
      <c r="P2708" s="11"/>
      <c r="Q2708" s="22" t="n">
        <f>M2710/H2708</f>
        <v>0</v>
      </c>
    </row>
    <row r="2709" ht="22.5" customHeight="1">
      <c r="A2709" s="33"/>
      <c r="B2709" s="33"/>
      <c r="C2709" s="12"/>
      <c r="D2709" s="19"/>
      <c r="E2709" s="19"/>
      <c r="F2709" s="19"/>
      <c r="G2709" s="99"/>
      <c r="H2709" s="19"/>
      <c r="I2709" s="19"/>
      <c r="J2709" s="12" t="s">
        <v>120</v>
      </c>
      <c r="K2709" s="14" t="n">
        <v>33</v>
      </c>
      <c r="L2709" s="14" t="n">
        <v>0</v>
      </c>
      <c r="M2709" s="15" t="n">
        <v>0</v>
      </c>
      <c r="N2709" s="11" t="n">
        <v>0</v>
      </c>
      <c r="O2709" s="11" t="n">
        <v>0</v>
      </c>
      <c r="P2709" s="11" t="n">
        <v>0</v>
      </c>
      <c r="Q2709" s="25"/>
    </row>
    <row r="2710" ht="22.5" customHeight="1">
      <c r="A2710" s="33"/>
      <c r="B2710" s="33"/>
      <c r="C2710" s="12"/>
      <c r="D2710" s="19"/>
      <c r="E2710" s="19"/>
      <c r="F2710" s="19"/>
      <c r="G2710" s="99"/>
      <c r="H2710" s="19"/>
      <c r="I2710" s="19"/>
      <c r="J2710" s="12" t="s">
        <v>121</v>
      </c>
      <c r="K2710" s="14" t="n">
        <v>111</v>
      </c>
      <c r="L2710" s="14" t="n">
        <v>5</v>
      </c>
      <c r="M2710" s="15" t="n">
        <v>0</v>
      </c>
      <c r="N2710" s="11" t="n">
        <v>0</v>
      </c>
      <c r="O2710" s="11" t="n">
        <v>0</v>
      </c>
      <c r="P2710" s="11" t="n">
        <v>0</v>
      </c>
      <c r="Q2710" s="25"/>
    </row>
    <row r="2711" ht="22.5" customHeight="1">
      <c r="A2711" s="33"/>
      <c r="B2711" s="33"/>
      <c r="C2711" s="12" t="n">
        <v>91538309</v>
      </c>
      <c r="D2711" s="12" t="s">
        <v>69</v>
      </c>
      <c r="E2711" s="12" t="s">
        <v>47</v>
      </c>
      <c r="F2711" s="12" t="s">
        <v>15</v>
      </c>
      <c r="G2711" s="23" t="n">
        <v>0.18</v>
      </c>
      <c r="H2711" s="12" t="n">
        <v>198</v>
      </c>
      <c r="I2711" s="20" t="n">
        <f>G2711*H2711*7</f>
        <v>249.48</v>
      </c>
      <c r="J2711" s="12" t="s">
        <v>119</v>
      </c>
      <c r="K2711" s="14" t="s">
        <v>133</v>
      </c>
      <c r="L2711" s="14"/>
      <c r="M2711" s="15"/>
      <c r="N2711" s="11"/>
      <c r="O2711" s="11"/>
      <c r="P2711" s="11"/>
      <c r="Q2711" s="22" t="n">
        <f>M2713/H2711</f>
        <v>0.00505050505050505</v>
      </c>
    </row>
    <row r="2712" ht="22.5" customHeight="1">
      <c r="A2712" s="33"/>
      <c r="B2712" s="33"/>
      <c r="C2712" s="12"/>
      <c r="D2712" s="19"/>
      <c r="E2712" s="19"/>
      <c r="F2712" s="19"/>
      <c r="G2712" s="99"/>
      <c r="H2712" s="19"/>
      <c r="I2712" s="19"/>
      <c r="J2712" s="12" t="s">
        <v>120</v>
      </c>
      <c r="K2712" s="14" t="n">
        <v>108</v>
      </c>
      <c r="L2712" s="14" t="n">
        <v>10</v>
      </c>
      <c r="M2712" s="15" t="n">
        <v>0</v>
      </c>
      <c r="N2712" s="11" t="n">
        <v>0</v>
      </c>
      <c r="O2712" s="11" t="n">
        <v>0</v>
      </c>
      <c r="P2712" s="11" t="n">
        <v>0</v>
      </c>
      <c r="Q2712" s="25"/>
    </row>
    <row r="2713" ht="22.5" customHeight="1">
      <c r="A2713" s="33"/>
      <c r="B2713" s="33"/>
      <c r="C2713" s="12"/>
      <c r="D2713" s="19"/>
      <c r="E2713" s="19"/>
      <c r="F2713" s="19"/>
      <c r="G2713" s="99"/>
      <c r="H2713" s="19"/>
      <c r="I2713" s="19"/>
      <c r="J2713" s="12" t="s">
        <v>121</v>
      </c>
      <c r="K2713" s="14" t="n">
        <v>226</v>
      </c>
      <c r="L2713" s="14" t="n">
        <v>22</v>
      </c>
      <c r="M2713" s="15" t="n">
        <v>1</v>
      </c>
      <c r="N2713" s="11" t="n">
        <v>0.008</v>
      </c>
      <c r="O2713" s="11" t="n">
        <v>0.18</v>
      </c>
      <c r="P2713" s="11" t="n">
        <v>0.18</v>
      </c>
      <c r="Q2713" s="25"/>
    </row>
    <row r="2714" ht="22.5" customHeight="1">
      <c r="A2714" s="33"/>
      <c r="B2714" s="33"/>
      <c r="C2714" s="12" t="n">
        <v>11511535</v>
      </c>
      <c r="D2714" s="12" t="s">
        <v>75</v>
      </c>
      <c r="E2714" s="12" t="s">
        <v>14</v>
      </c>
      <c r="F2714" s="12" t="s">
        <v>26</v>
      </c>
      <c r="G2714" s="23" t="n">
        <v>0.3</v>
      </c>
      <c r="H2714" s="12" t="n">
        <v>200</v>
      </c>
      <c r="I2714" s="20" t="n">
        <f>G2714*H2714*7</f>
        <v>420</v>
      </c>
      <c r="J2714" s="12" t="s">
        <v>119</v>
      </c>
      <c r="K2714" s="14" t="n">
        <v>7411</v>
      </c>
      <c r="L2714" s="14" t="n">
        <v>68</v>
      </c>
      <c r="M2714" s="15" t="n">
        <v>5</v>
      </c>
      <c r="N2714" s="11" t="n">
        <v>0.03</v>
      </c>
      <c r="O2714" s="11" t="n">
        <v>0.42</v>
      </c>
      <c r="P2714" s="11" t="n">
        <v>2.11</v>
      </c>
      <c r="Q2714" s="22" t="n">
        <f>M2716/H2714</f>
        <v>0.945</v>
      </c>
    </row>
    <row r="2715" ht="22.5" customHeight="1">
      <c r="A2715" s="33"/>
      <c r="B2715" s="33"/>
      <c r="C2715" s="12"/>
      <c r="D2715" s="19"/>
      <c r="E2715" s="19"/>
      <c r="F2715" s="19"/>
      <c r="G2715" s="99"/>
      <c r="H2715" s="19"/>
      <c r="I2715" s="19"/>
      <c r="J2715" s="12" t="s">
        <v>120</v>
      </c>
      <c r="K2715" s="14" t="n">
        <v>129371</v>
      </c>
      <c r="L2715" s="14" t="n">
        <v>1302</v>
      </c>
      <c r="M2715" s="15" t="n">
        <v>93</v>
      </c>
      <c r="N2715" s="11" t="n">
        <v>0.02</v>
      </c>
      <c r="O2715" s="11" t="n">
        <v>0.28</v>
      </c>
      <c r="P2715" s="11" t="n">
        <v>26.18</v>
      </c>
      <c r="Q2715" s="25"/>
    </row>
    <row r="2716" ht="22.5" customHeight="1">
      <c r="A2716" s="33"/>
      <c r="B2716" s="33"/>
      <c r="C2716" s="12"/>
      <c r="D2716" s="19"/>
      <c r="E2716" s="19"/>
      <c r="F2716" s="19"/>
      <c r="G2716" s="99"/>
      <c r="H2716" s="19"/>
      <c r="I2716" s="46"/>
      <c r="J2716" s="37" t="s">
        <v>121</v>
      </c>
      <c r="K2716" s="14" t="n">
        <v>332234</v>
      </c>
      <c r="L2716" s="14" t="n">
        <v>2329</v>
      </c>
      <c r="M2716" s="15" t="n">
        <v>189</v>
      </c>
      <c r="N2716" s="11" t="n">
        <v>0.02</v>
      </c>
      <c r="O2716" s="11" t="n">
        <v>0.28</v>
      </c>
      <c r="P2716" s="11" t="n">
        <v>52.89</v>
      </c>
      <c r="Q2716" s="25"/>
    </row>
    <row r="2717" ht="22.5" customHeight="1">
      <c r="A2717" s="33"/>
      <c r="B2717" s="33"/>
      <c r="C2717" s="12" t="n">
        <v>11792342</v>
      </c>
      <c r="D2717" s="12" t="s">
        <v>82</v>
      </c>
      <c r="E2717" s="12" t="s">
        <v>29</v>
      </c>
      <c r="F2717" s="12" t="s">
        <v>15</v>
      </c>
      <c r="G2717" s="23" t="n">
        <v>0.2</v>
      </c>
      <c r="H2717" s="51" t="n">
        <v>40</v>
      </c>
      <c r="I2717" s="20" t="n">
        <f>G2717*H2717*7</f>
        <v>56</v>
      </c>
      <c r="J2717" s="12" t="s">
        <v>119</v>
      </c>
      <c r="K2717" s="14" t="n">
        <v>28</v>
      </c>
      <c r="L2717" s="14" t="n">
        <v>6</v>
      </c>
      <c r="M2717" s="15" t="n">
        <v>0</v>
      </c>
      <c r="N2717" s="11" t="n">
        <v>0</v>
      </c>
      <c r="O2717" s="11" t="n">
        <v>0</v>
      </c>
      <c r="P2717" s="11" t="n">
        <v>0</v>
      </c>
      <c r="Q2717" s="22" t="n">
        <f>M2719/H2717</f>
        <v>0.1</v>
      </c>
    </row>
    <row r="2718" ht="22.5" customHeight="1">
      <c r="A2718" s="33"/>
      <c r="B2718" s="33"/>
      <c r="C2718" s="12"/>
      <c r="D2718" s="19"/>
      <c r="E2718" s="19"/>
      <c r="F2718" s="19"/>
      <c r="G2718" s="99"/>
      <c r="H2718" s="53"/>
      <c r="I2718" s="19"/>
      <c r="J2718" s="12" t="s">
        <v>120</v>
      </c>
      <c r="K2718" s="14" t="n">
        <v>5077</v>
      </c>
      <c r="L2718" s="14" t="n">
        <v>255</v>
      </c>
      <c r="M2718" s="15" t="n">
        <v>3</v>
      </c>
      <c r="N2718" s="11" t="n">
        <v>0.002</v>
      </c>
      <c r="O2718" s="11" t="n">
        <v>0.2</v>
      </c>
      <c r="P2718" s="11" t="n">
        <v>0.6</v>
      </c>
      <c r="Q2718" s="25"/>
    </row>
    <row r="2719" ht="22.5" customHeight="1">
      <c r="A2719" s="33"/>
      <c r="B2719" s="33"/>
      <c r="C2719" s="12"/>
      <c r="D2719" s="19"/>
      <c r="E2719" s="19"/>
      <c r="F2719" s="19"/>
      <c r="G2719" s="100"/>
      <c r="H2719" s="54"/>
      <c r="I2719" s="19"/>
      <c r="J2719" s="12" t="s">
        <v>121</v>
      </c>
      <c r="K2719" s="14" t="n">
        <v>11265</v>
      </c>
      <c r="L2719" s="14" t="n">
        <v>640</v>
      </c>
      <c r="M2719" s="15" t="n">
        <v>4</v>
      </c>
      <c r="N2719" s="11" t="n">
        <v>0.001</v>
      </c>
      <c r="O2719" s="11" t="n">
        <v>0.2</v>
      </c>
      <c r="P2719" s="11" t="n">
        <v>0.8</v>
      </c>
      <c r="Q2719" s="25"/>
    </row>
    <row r="2720" ht="22.5" customHeight="1">
      <c r="A2720" s="33"/>
      <c r="B2720" s="33"/>
      <c r="C2720" s="12" t="n">
        <v>5365722</v>
      </c>
      <c r="D2720" s="12" t="s">
        <v>83</v>
      </c>
      <c r="E2720" s="12" t="s">
        <v>84</v>
      </c>
      <c r="F2720" s="12" t="s">
        <v>12</v>
      </c>
      <c r="G2720" s="23" t="n">
        <v>0.3</v>
      </c>
      <c r="H2720" s="51" t="n">
        <v>50</v>
      </c>
      <c r="I2720" s="20" t="n">
        <f>G2720*H2720*7</f>
        <v>105</v>
      </c>
      <c r="J2720" s="12" t="s">
        <v>119</v>
      </c>
      <c r="K2720" s="14" t="n">
        <v>233</v>
      </c>
      <c r="L2720" s="14" t="n">
        <v>82</v>
      </c>
      <c r="M2720" s="15" t="n">
        <v>0</v>
      </c>
      <c r="N2720" s="11" t="n">
        <v>0.003</v>
      </c>
      <c r="O2720" s="11" t="n">
        <v>0</v>
      </c>
      <c r="P2720" s="11" t="n">
        <v>0.2524</v>
      </c>
      <c r="Q2720" s="22" t="n">
        <f>M2722/H2720</f>
        <v>0.54</v>
      </c>
    </row>
    <row r="2721" ht="22.5" customHeight="1">
      <c r="A2721" s="33"/>
      <c r="B2721" s="33"/>
      <c r="C2721" s="12"/>
      <c r="D2721" s="19"/>
      <c r="E2721" s="19"/>
      <c r="F2721" s="19"/>
      <c r="G2721" s="99"/>
      <c r="H2721" s="53"/>
      <c r="I2721" s="19"/>
      <c r="J2721" s="12" t="s">
        <v>120</v>
      </c>
      <c r="K2721" s="14" t="n">
        <v>5270</v>
      </c>
      <c r="L2721" s="14" t="n">
        <v>1595</v>
      </c>
      <c r="M2721" s="15" t="n">
        <v>25</v>
      </c>
      <c r="N2721" s="11" t="n">
        <v>0.004</v>
      </c>
      <c r="O2721" s="11" t="n">
        <v>0.281</v>
      </c>
      <c r="P2721" s="11" t="n">
        <v>7.0324</v>
      </c>
      <c r="Q2721" s="25"/>
    </row>
    <row r="2722" ht="22.5" customHeight="1">
      <c r="A2722" s="33"/>
      <c r="B2722" s="33"/>
      <c r="C2722" s="12"/>
      <c r="D2722" s="19"/>
      <c r="E2722" s="19"/>
      <c r="F2722" s="19"/>
      <c r="G2722" s="100"/>
      <c r="H2722" s="54"/>
      <c r="I2722" s="19"/>
      <c r="J2722" s="12" t="s">
        <v>121</v>
      </c>
      <c r="K2722" s="14" t="n">
        <v>14793</v>
      </c>
      <c r="L2722" s="14" t="n">
        <v>4719</v>
      </c>
      <c r="M2722" s="15" t="n">
        <v>27</v>
      </c>
      <c r="N2722" s="11" t="n">
        <v>0.002</v>
      </c>
      <c r="O2722" s="11" t="n">
        <v>0.317</v>
      </c>
      <c r="P2722" s="11" t="n">
        <v>8.5698</v>
      </c>
      <c r="Q2722" s="25"/>
    </row>
    <row r="2723" ht="22.5" customHeight="1">
      <c r="A2723" s="33"/>
      <c r="B2723" s="33"/>
      <c r="C2723" s="12" t="n">
        <v>11924654</v>
      </c>
      <c r="D2723" s="12" t="s">
        <v>83</v>
      </c>
      <c r="E2723" s="12" t="s">
        <v>84</v>
      </c>
      <c r="F2723" s="12" t="s">
        <v>12</v>
      </c>
      <c r="G2723" s="23" t="n">
        <v>0.3</v>
      </c>
      <c r="H2723" s="51" t="n">
        <v>50</v>
      </c>
      <c r="I2723" s="20" t="n">
        <f>G2723*H2723*7</f>
        <v>105</v>
      </c>
      <c r="J2723" s="12" t="s">
        <v>119</v>
      </c>
      <c r="K2723" s="14" t="s">
        <v>133</v>
      </c>
      <c r="L2723" s="14"/>
      <c r="M2723" s="15"/>
      <c r="N2723" s="11"/>
      <c r="O2723" s="11"/>
      <c r="P2723" s="11"/>
      <c r="Q2723" s="22" t="n">
        <f>M2725/H2723</f>
        <v>0</v>
      </c>
    </row>
    <row r="2724" ht="22.5" customHeight="1">
      <c r="A2724" s="33"/>
      <c r="B2724" s="33"/>
      <c r="C2724" s="12"/>
      <c r="D2724" s="19"/>
      <c r="E2724" s="19"/>
      <c r="F2724" s="19"/>
      <c r="G2724" s="99"/>
      <c r="H2724" s="53"/>
      <c r="I2724" s="19"/>
      <c r="J2724" s="12" t="s">
        <v>120</v>
      </c>
      <c r="K2724" s="14" t="n">
        <v>204</v>
      </c>
      <c r="L2724" s="14" t="n">
        <v>61</v>
      </c>
      <c r="M2724" s="15" t="n">
        <v>0</v>
      </c>
      <c r="N2724" s="11" t="n">
        <v>0.002</v>
      </c>
      <c r="O2724" s="11" t="n">
        <v>0</v>
      </c>
      <c r="P2724" s="11" t="n">
        <v>0.1416</v>
      </c>
      <c r="Q2724" s="25"/>
    </row>
    <row r="2725" ht="22.5" customHeight="1">
      <c r="A2725" s="33"/>
      <c r="B2725" s="33"/>
      <c r="C2725" s="12"/>
      <c r="D2725" s="19"/>
      <c r="E2725" s="19"/>
      <c r="F2725" s="19"/>
      <c r="G2725" s="100"/>
      <c r="H2725" s="54"/>
      <c r="I2725" s="19"/>
      <c r="J2725" s="12" t="s">
        <v>121</v>
      </c>
      <c r="K2725" s="14" t="n">
        <v>634</v>
      </c>
      <c r="L2725" s="14" t="n">
        <v>190</v>
      </c>
      <c r="M2725" s="15" t="n">
        <v>0</v>
      </c>
      <c r="N2725" s="11" t="n">
        <v>0.002</v>
      </c>
      <c r="O2725" s="11" t="n">
        <v>0</v>
      </c>
      <c r="P2725" s="11" t="n">
        <v>0.3318</v>
      </c>
      <c r="Q2725" s="25"/>
    </row>
    <row r="2726" ht="22.5" customHeight="1">
      <c r="A2726" s="33"/>
      <c r="B2726" s="33"/>
      <c r="C2726" s="12" t="n">
        <v>12011132</v>
      </c>
      <c r="D2726" s="12" t="s">
        <v>85</v>
      </c>
      <c r="E2726" s="12" t="s">
        <v>14</v>
      </c>
      <c r="F2726" s="12" t="s">
        <v>15</v>
      </c>
      <c r="G2726" s="23" t="n">
        <v>0.2</v>
      </c>
      <c r="H2726" s="51" t="n">
        <v>100</v>
      </c>
      <c r="I2726" s="20" t="n">
        <f>G2726*H2726*7</f>
        <v>140</v>
      </c>
      <c r="J2726" s="12" t="s">
        <v>119</v>
      </c>
      <c r="K2726" s="14" t="s">
        <v>133</v>
      </c>
      <c r="L2726" s="14"/>
      <c r="M2726" s="15"/>
      <c r="N2726" s="11"/>
      <c r="O2726" s="11"/>
      <c r="P2726" s="11"/>
      <c r="Q2726" s="22" t="n">
        <f>M2728/H2726</f>
        <v>1</v>
      </c>
    </row>
    <row r="2727" ht="22.5" customHeight="1">
      <c r="A2727" s="33"/>
      <c r="B2727" s="33"/>
      <c r="C2727" s="12"/>
      <c r="D2727" s="19"/>
      <c r="E2727" s="19"/>
      <c r="F2727" s="19"/>
      <c r="G2727" s="99"/>
      <c r="H2727" s="53"/>
      <c r="I2727" s="19"/>
      <c r="J2727" s="12" t="s">
        <v>120</v>
      </c>
      <c r="K2727" s="14" t="n">
        <v>1</v>
      </c>
      <c r="L2727" s="14" t="n">
        <v>0</v>
      </c>
      <c r="M2727" s="15" t="n">
        <v>1</v>
      </c>
      <c r="N2727" s="11" t="n">
        <v>0</v>
      </c>
      <c r="O2727" s="11" t="n">
        <v>0.2</v>
      </c>
      <c r="P2727" s="11" t="n">
        <v>0.2</v>
      </c>
      <c r="Q2727" s="25"/>
    </row>
    <row r="2728" ht="22.5" customHeight="1">
      <c r="A2728" s="33"/>
      <c r="B2728" s="33"/>
      <c r="C2728" s="12"/>
      <c r="D2728" s="19"/>
      <c r="E2728" s="19"/>
      <c r="F2728" s="19"/>
      <c r="G2728" s="100"/>
      <c r="H2728" s="54"/>
      <c r="I2728" s="19"/>
      <c r="J2728" s="12" t="s">
        <v>121</v>
      </c>
      <c r="K2728" s="14" t="n">
        <v>96643</v>
      </c>
      <c r="L2728" s="14" t="n">
        <v>43995</v>
      </c>
      <c r="M2728" s="15" t="n">
        <v>100</v>
      </c>
      <c r="N2728" s="11" t="n">
        <v>0</v>
      </c>
      <c r="O2728" s="11" t="n">
        <v>0.2</v>
      </c>
      <c r="P2728" s="11" t="n">
        <v>20</v>
      </c>
      <c r="Q2728" s="25"/>
    </row>
    <row r="2729" ht="22.5" customHeight="1">
      <c r="A2729" s="33"/>
      <c r="B2729" s="33"/>
      <c r="C2729" s="12" t="n">
        <v>12039225</v>
      </c>
      <c r="D2729" s="10" t="s">
        <v>88</v>
      </c>
      <c r="E2729" s="12" t="s">
        <v>39</v>
      </c>
      <c r="F2729" s="12" t="s">
        <v>15</v>
      </c>
      <c r="G2729" s="23" t="n">
        <v>0.2</v>
      </c>
      <c r="H2729" s="51" t="n">
        <v>100</v>
      </c>
      <c r="I2729" s="20" t="n">
        <f>G2729*H2729*7</f>
        <v>140</v>
      </c>
      <c r="J2729" s="12" t="s">
        <v>119</v>
      </c>
      <c r="K2729" s="14" t="s">
        <v>136</v>
      </c>
      <c r="L2729" s="14"/>
      <c r="M2729" s="15"/>
      <c r="N2729" s="11"/>
      <c r="O2729" s="11"/>
      <c r="P2729" s="11"/>
      <c r="Q2729" s="22" t="n">
        <f>M2731/H2729</f>
        <v>0.08</v>
      </c>
    </row>
    <row r="2730" ht="22.5" customHeight="1">
      <c r="A2730" s="33"/>
      <c r="B2730" s="33"/>
      <c r="C2730" s="12"/>
      <c r="D2730" s="12"/>
      <c r="E2730" s="19"/>
      <c r="F2730" s="19"/>
      <c r="G2730" s="99"/>
      <c r="H2730" s="53"/>
      <c r="I2730" s="19"/>
      <c r="J2730" s="12" t="s">
        <v>120</v>
      </c>
      <c r="K2730" s="14" t="n">
        <v>144</v>
      </c>
      <c r="L2730" s="14" t="n">
        <v>25</v>
      </c>
      <c r="M2730" s="15" t="n">
        <v>2</v>
      </c>
      <c r="N2730" s="11" t="n">
        <v>0.008</v>
      </c>
      <c r="O2730" s="11" t="n">
        <v>0.1</v>
      </c>
      <c r="P2730" s="11" t="n">
        <v>0.2</v>
      </c>
      <c r="Q2730" s="25"/>
    </row>
    <row r="2731" ht="22.5" customHeight="1">
      <c r="A2731" s="33"/>
      <c r="B2731" s="33"/>
      <c r="C2731" s="12"/>
      <c r="D2731" s="12"/>
      <c r="E2731" s="19"/>
      <c r="F2731" s="19"/>
      <c r="G2731" s="100"/>
      <c r="H2731" s="54"/>
      <c r="I2731" s="19"/>
      <c r="J2731" s="12" t="s">
        <v>121</v>
      </c>
      <c r="K2731" s="14" t="n">
        <v>1023</v>
      </c>
      <c r="L2731" s="14" t="n">
        <v>265</v>
      </c>
      <c r="M2731" s="15" t="n">
        <v>8</v>
      </c>
      <c r="N2731" s="11" t="n">
        <v>0.005</v>
      </c>
      <c r="O2731" s="11" t="n">
        <v>0.175</v>
      </c>
      <c r="P2731" s="11" t="n">
        <v>1.4</v>
      </c>
      <c r="Q2731" s="25"/>
    </row>
    <row r="2732" ht="22.5" customHeight="1">
      <c r="A2732" s="33"/>
      <c r="B2732" s="33"/>
      <c r="C2732" s="12" t="n">
        <v>12072287</v>
      </c>
      <c r="D2732" s="12" t="s">
        <v>75</v>
      </c>
      <c r="E2732" s="12" t="s">
        <v>14</v>
      </c>
      <c r="F2732" s="12" t="s">
        <v>15</v>
      </c>
      <c r="G2732" s="23" t="n">
        <v>0.5</v>
      </c>
      <c r="H2732" s="51" t="n">
        <v>200</v>
      </c>
      <c r="I2732" s="20" t="n">
        <f>G2732*H2732*7</f>
        <v>700</v>
      </c>
      <c r="J2732" s="12" t="s">
        <v>119</v>
      </c>
      <c r="K2732" s="14" t="s">
        <v>136</v>
      </c>
      <c r="L2732" s="14"/>
      <c r="M2732" s="15"/>
      <c r="N2732" s="11"/>
      <c r="O2732" s="11"/>
      <c r="P2732" s="11"/>
      <c r="Q2732" s="22" t="n">
        <f>M2734/H2732</f>
        <v>0.205</v>
      </c>
    </row>
    <row r="2733" ht="22.5" customHeight="1">
      <c r="A2733" s="33"/>
      <c r="B2733" s="33"/>
      <c r="C2733" s="12"/>
      <c r="D2733" s="19"/>
      <c r="E2733" s="19"/>
      <c r="F2733" s="19"/>
      <c r="G2733" s="99"/>
      <c r="H2733" s="53"/>
      <c r="I2733" s="19"/>
      <c r="J2733" s="12" t="s">
        <v>120</v>
      </c>
      <c r="K2733" s="14" t="n">
        <v>43</v>
      </c>
      <c r="L2733" s="14" t="n">
        <v>44</v>
      </c>
      <c r="M2733" s="15" t="n">
        <v>3</v>
      </c>
      <c r="N2733" s="11" t="n">
        <v>0.001</v>
      </c>
      <c r="O2733" s="11" t="n">
        <v>0.015</v>
      </c>
      <c r="P2733" s="11" t="n">
        <v>0.045</v>
      </c>
      <c r="Q2733" s="25"/>
    </row>
    <row r="2734" ht="22.5" customHeight="1">
      <c r="A2734" s="29"/>
      <c r="B2734" s="29"/>
      <c r="C2734" s="12"/>
      <c r="D2734" s="19"/>
      <c r="E2734" s="19"/>
      <c r="F2734" s="19"/>
      <c r="G2734" s="100"/>
      <c r="H2734" s="54"/>
      <c r="I2734" s="19"/>
      <c r="J2734" s="12" t="s">
        <v>121</v>
      </c>
      <c r="K2734" s="14" t="n">
        <v>1149</v>
      </c>
      <c r="L2734" s="14" t="n">
        <v>1124</v>
      </c>
      <c r="M2734" s="15" t="n">
        <v>41</v>
      </c>
      <c r="N2734" s="11" t="n">
        <v>0</v>
      </c>
      <c r="O2734" s="11" t="n">
        <v>0.004</v>
      </c>
      <c r="P2734" s="11" t="n">
        <v>0.171</v>
      </c>
      <c r="Q2734" s="25"/>
    </row>
    <row r="2735" ht="22.5" customHeight="1">
      <c r="A2735" s="18"/>
      <c r="C2735" s="10"/>
      <c r="D2735" s="10"/>
      <c r="E2735" s="10"/>
      <c r="F2735" s="10"/>
      <c r="G2735" s="17"/>
      <c r="H2735" s="10"/>
      <c r="I2735" s="17"/>
      <c r="J2735" s="10"/>
      <c r="K2735" s="15"/>
      <c r="L2735" s="15"/>
      <c r="M2735" s="15"/>
      <c r="N2735" s="15"/>
      <c r="O2735" s="15"/>
      <c r="P2735" s="70"/>
      <c r="Q2735" s="7"/>
    </row>
    <row r="2736" ht="22.5" customHeight="1">
      <c r="A2736" s="18" t="s">
        <v>116</v>
      </c>
      <c r="B2736" s="8" t="s">
        <v>134</v>
      </c>
      <c r="C2736" s="10"/>
      <c r="D2736" s="10"/>
      <c r="E2736" s="10"/>
      <c r="F2736" s="10"/>
      <c r="G2736" s="17"/>
      <c r="H2736" s="10"/>
      <c r="I2736" s="17"/>
      <c r="J2736" s="10"/>
      <c r="K2736" s="21" t="n">
        <f>K2739+K2742+K2745+K2748+K2751+K2754+K2757+K2760+K2763+K2766+K2769+K2772+K2775+K2778+K2781+K2784+K2787+K2790+K2793+K2796+K2799+K2802+K2805+K2808+K2811+K2814+K2817+K2820+K2823+K2826+K2829+K2832+K2835+K2838+K2841+K2844+K2847+K2850+K2853+K2856+K2859+K2862+K2865+K2868+K2871+K2874+K2877+K2880+K2883+K2886+K2889+K2892+K2895+K2898+K2901+K2904+K2907+K2910+K2913+K2916+K2919+K2922+K2925+K2928+K2931+K2934+K2937+K2940+K2943+K2946+K2949+K2952+K2955+K2958+K2961+K2964+K2967+K2970+K2973+K2976+K2979+K2982+K2985+K2988+K2991+K2994+K2997+K3000+K3003+K3006+K3009+K3012+K3015+K3018+K3021+K3024+K3027+K3030+K3033+K3036+K3039+K3042+K3045+K3048+K3051+K3054+K3057+K3060+K3063+K3066+K3069+K3072+K3075+K3078+K3081+K3084+K3087+K3090+K3093+K3096+K3099+K3102+K3105+K3108+K3111+K3114+K3117+K3120+K3123</f>
        <v>9705279</v>
      </c>
      <c r="L2736" s="21" t="n">
        <f>L2739+L2742+L2745+L2748+L2751+L2754+L2757+L2760+L2763+L2766+L2769+L2772+L2775+L2778+L2781+L2784+L2787+L2790+L2793+L2796+L2799+L2802+L2805+L2808+L2811+L2814+L2817+L2820+L2823+L2826+L2829+L2832+L2835+L2838+L2841+L2844+L2847+L2850+L2853+L2856+L2859+L2862+L2865+L2868+L2871+L2874+L2877+L2880+L2883+L2886+L2889+L2892+L2895+L2898+L2901+L2904+L2907+L2910+L2913+L2916+L2919+L2922+L2925+L2928+L2931+L2934+L2937+L2940+L2943+L2946+L2949+L2952+L2955+L2958+L2961+L2964+L2967+L2970+L2973+L2976+L2979+L2982+L2985+L2988+L2991+L2994+L2997+L3000+L3003+L3006+L3009+L3012+L3015+L3018+L3021+L3024+L3027+L3030+L3033+L3036+L3039+L3042+L3045+L3048+L3051+L3054+L3057+L3060+L3063+L3066+L3069+L3072+L3075+L3078+L3081+L3084+L3087+L3090+L3093+L3096+L3099+L3102+L3105+L3108+L3111+L3114+L3117+L3120+L3123</f>
        <v>1174426</v>
      </c>
      <c r="M2736" s="15"/>
      <c r="N2736" s="15"/>
      <c r="O2736" s="15"/>
      <c r="P2736" s="24" t="n">
        <f>P2739+P2742+P2745+P2748+P2751+P2754+P2757+P2760+P2763+P2766+P2769+P2772+P2775+P2778+P2781+P2784+P2787+P2790+P2793+P2796+P2799+P2802+P2805+P2808+P2811+P2814+P2817+P2820+P2823+P2826+P2829+P2832+P2835+P2838+P2841+P2844+P2847+P2850+P2853+P2856+P2859+P2862+P2865+P2868+P2871+P2874+P2877+P2880+P2883+P2886+P2889+P2892+P2895+P2898+P2901+P2904+P2907+P2910+P2913+P2916+P2919+P2922+P2925+P2928+P2931+P2934+P2937+P2940+P2943+P2946+P2949+P2952+P2955+P2958+P2961+P2964+P2967+P2970+P2973+P2976+P2979+P2982+P2985+P2988+P2991+P2994+P2997+P3000+P3003+P3006+P3009+P3012+P3015+P3018+P3021+P3024+P3027+P3030+P3033+P3036+P3039+P3042+P3045+P3048+P3051+P3054+P3057+P3060+P3063+P3066+P3069+P3072+P3075+P3078+P3081+P3084+P3087+P3090+P3093+P3096+P3099+P3102+P3105+P3108+P3111+P3114+P3117+P3120+P3123</f>
        <v>4368.9602</v>
      </c>
      <c r="Q2736" s="7"/>
    </row>
    <row r="2737" ht="22.5" customHeight="1">
      <c r="A2737" s="26" t="n">
        <v>46273</v>
      </c>
      <c r="B2737" s="75" t="s">
        <v>118</v>
      </c>
      <c r="C2737" s="12" t="n">
        <v>10813123</v>
      </c>
      <c r="D2737" s="12" t="s">
        <v>10</v>
      </c>
      <c r="E2737" s="12" t="s">
        <v>11</v>
      </c>
      <c r="F2737" s="12" t="s">
        <v>12</v>
      </c>
      <c r="G2737" s="23" t="n">
        <v>0.25</v>
      </c>
      <c r="H2737" s="12" t="n">
        <v>1000</v>
      </c>
      <c r="I2737" s="20" t="n">
        <f>G2737*H2737*7</f>
        <v>1750</v>
      </c>
      <c r="J2737" s="12" t="s">
        <v>119</v>
      </c>
      <c r="K2737" s="10" t="n">
        <v>34612</v>
      </c>
      <c r="L2737" s="10" t="n">
        <v>1914</v>
      </c>
      <c r="M2737" s="10" t="n">
        <v>7</v>
      </c>
      <c r="N2737" s="11" t="n">
        <v>0.003</v>
      </c>
      <c r="O2737" s="11" t="n">
        <v>0.766</v>
      </c>
      <c r="P2737" s="11" t="n">
        <v>5.3591</v>
      </c>
      <c r="Q2737" s="22" t="n">
        <f>M2739/H2737</f>
        <v>0.118</v>
      </c>
    </row>
    <row r="2738" ht="22.5" customHeight="1">
      <c r="A2738" s="19"/>
      <c r="B2738" s="33"/>
      <c r="C2738" s="12"/>
      <c r="D2738" s="19"/>
      <c r="E2738" s="19"/>
      <c r="F2738" s="19"/>
      <c r="G2738" s="28"/>
      <c r="H2738" s="19"/>
      <c r="I2738" s="19"/>
      <c r="J2738" s="12" t="s">
        <v>120</v>
      </c>
      <c r="K2738" s="10" t="n">
        <v>68865</v>
      </c>
      <c r="L2738" s="10" t="n">
        <v>3651</v>
      </c>
      <c r="M2738" s="10" t="n">
        <v>24</v>
      </c>
      <c r="N2738" s="11" t="n">
        <v>0.004</v>
      </c>
      <c r="O2738" s="11" t="n">
        <v>0.648</v>
      </c>
      <c r="P2738" s="11" t="n">
        <v>15.5489</v>
      </c>
      <c r="Q2738" s="25"/>
    </row>
    <row r="2739" ht="22.5" customHeight="1">
      <c r="A2739" s="19"/>
      <c r="B2739" s="33"/>
      <c r="C2739" s="12"/>
      <c r="D2739" s="19"/>
      <c r="E2739" s="19"/>
      <c r="F2739" s="19"/>
      <c r="G2739" s="28"/>
      <c r="H2739" s="19"/>
      <c r="I2739" s="19"/>
      <c r="J2739" s="12" t="s">
        <v>121</v>
      </c>
      <c r="K2739" s="10" t="n">
        <v>159335</v>
      </c>
      <c r="L2739" s="10" t="n">
        <v>9379</v>
      </c>
      <c r="M2739" s="10" t="n">
        <v>118</v>
      </c>
      <c r="N2739" s="11" t="n">
        <v>0.006</v>
      </c>
      <c r="O2739" s="11" t="n">
        <v>0.482</v>
      </c>
      <c r="P2739" s="11" t="n">
        <v>56.874</v>
      </c>
      <c r="Q2739" s="25"/>
    </row>
    <row r="2740" ht="22.5" customHeight="1">
      <c r="A2740" s="19"/>
      <c r="B2740" s="33"/>
      <c r="C2740" s="12" t="n">
        <v>1745925</v>
      </c>
      <c r="D2740" s="12" t="s">
        <v>13</v>
      </c>
      <c r="E2740" s="12" t="s">
        <v>14</v>
      </c>
      <c r="F2740" s="12" t="s">
        <v>15</v>
      </c>
      <c r="G2740" s="23" t="n">
        <v>0.15</v>
      </c>
      <c r="H2740" s="12" t="n">
        <v>500</v>
      </c>
      <c r="I2740" s="20" t="n">
        <f>G2740*H2740*7</f>
        <v>525</v>
      </c>
      <c r="J2740" s="12" t="s">
        <v>119</v>
      </c>
      <c r="K2740" s="16" t="n">
        <v>94</v>
      </c>
      <c r="L2740" s="14" t="n">
        <v>37</v>
      </c>
      <c r="M2740" s="14" t="n">
        <v>0</v>
      </c>
      <c r="N2740" s="11" t="n">
        <v>0</v>
      </c>
      <c r="O2740" s="11" t="n">
        <v>0</v>
      </c>
      <c r="P2740" s="11" t="n">
        <v>0</v>
      </c>
      <c r="Q2740" s="22" t="n">
        <f>M2742/H2740</f>
        <v>1</v>
      </c>
    </row>
    <row r="2741" ht="22.5" customHeight="1">
      <c r="A2741" s="19"/>
      <c r="B2741" s="33"/>
      <c r="C2741" s="12"/>
      <c r="D2741" s="19"/>
      <c r="E2741" s="19"/>
      <c r="F2741" s="19"/>
      <c r="G2741" s="28"/>
      <c r="H2741" s="19"/>
      <c r="I2741" s="19"/>
      <c r="J2741" s="12" t="s">
        <v>120</v>
      </c>
      <c r="K2741" s="16" t="n">
        <v>8840</v>
      </c>
      <c r="L2741" s="14" t="n">
        <v>4209</v>
      </c>
      <c r="M2741" s="14" t="n">
        <v>164</v>
      </c>
      <c r="N2741" s="11" t="n">
        <v>0.006</v>
      </c>
      <c r="O2741" s="11" t="n">
        <v>0.15</v>
      </c>
      <c r="P2741" s="11" t="n">
        <v>24.6</v>
      </c>
      <c r="Q2741" s="25"/>
    </row>
    <row r="2742" ht="22.5" customHeight="1">
      <c r="A2742" s="19"/>
      <c r="B2742" s="33"/>
      <c r="C2742" s="12"/>
      <c r="D2742" s="19"/>
      <c r="E2742" s="19"/>
      <c r="F2742" s="19"/>
      <c r="G2742" s="28"/>
      <c r="H2742" s="19"/>
      <c r="I2742" s="19"/>
      <c r="J2742" s="12" t="s">
        <v>121</v>
      </c>
      <c r="K2742" s="14" t="n">
        <v>68638</v>
      </c>
      <c r="L2742" s="14" t="n">
        <v>31199</v>
      </c>
      <c r="M2742" s="14" t="n">
        <v>500</v>
      </c>
      <c r="N2742" s="11" t="n">
        <v>0.002</v>
      </c>
      <c r="O2742" s="11" t="n">
        <v>0.15</v>
      </c>
      <c r="P2742" s="11" t="n">
        <v>75</v>
      </c>
      <c r="Q2742" s="25"/>
    </row>
    <row r="2743" ht="22.5" customHeight="1">
      <c r="A2743" s="19"/>
      <c r="B2743" s="33"/>
      <c r="C2743" s="12" t="n">
        <v>6951600</v>
      </c>
      <c r="D2743" s="12" t="s">
        <v>16</v>
      </c>
      <c r="E2743" s="12" t="s">
        <v>17</v>
      </c>
      <c r="F2743" s="12" t="s">
        <v>15</v>
      </c>
      <c r="G2743" s="23" t="n">
        <v>0.17</v>
      </c>
      <c r="H2743" s="12" t="n">
        <v>100</v>
      </c>
      <c r="I2743" s="20" t="n">
        <f>G2743*H2743*7</f>
        <v>119</v>
      </c>
      <c r="J2743" s="12" t="s">
        <v>119</v>
      </c>
      <c r="K2743" s="14" t="n">
        <v>615</v>
      </c>
      <c r="L2743" s="14" t="n">
        <v>290</v>
      </c>
      <c r="M2743" s="14" t="n">
        <v>0</v>
      </c>
      <c r="N2743" s="11" t="n">
        <v>0</v>
      </c>
      <c r="O2743" s="11" t="n">
        <v>0</v>
      </c>
      <c r="P2743" s="11" t="n">
        <v>0</v>
      </c>
      <c r="Q2743" s="22" t="n">
        <f>M2745/H2743</f>
        <v>0.9</v>
      </c>
    </row>
    <row r="2744" ht="22.5" customHeight="1">
      <c r="A2744" s="19"/>
      <c r="B2744" s="33"/>
      <c r="C2744" s="12"/>
      <c r="D2744" s="19"/>
      <c r="E2744" s="19"/>
      <c r="F2744" s="19"/>
      <c r="G2744" s="28"/>
      <c r="H2744" s="19"/>
      <c r="I2744" s="19"/>
      <c r="J2744" s="12" t="s">
        <v>120</v>
      </c>
      <c r="K2744" s="14" t="n">
        <v>10593</v>
      </c>
      <c r="L2744" s="14" t="n">
        <v>4846</v>
      </c>
      <c r="M2744" s="14" t="n">
        <v>28</v>
      </c>
      <c r="N2744" s="11" t="n">
        <v>0.001</v>
      </c>
      <c r="O2744" s="11" t="n">
        <v>0.174</v>
      </c>
      <c r="P2744" s="11" t="n">
        <v>4.862</v>
      </c>
      <c r="Q2744" s="25"/>
    </row>
    <row r="2745" ht="22.5" customHeight="1">
      <c r="A2745" s="19"/>
      <c r="B2745" s="33"/>
      <c r="C2745" s="12"/>
      <c r="D2745" s="19"/>
      <c r="E2745" s="19"/>
      <c r="F2745" s="19"/>
      <c r="G2745" s="28"/>
      <c r="H2745" s="19"/>
      <c r="I2745" s="19"/>
      <c r="J2745" s="12" t="s">
        <v>121</v>
      </c>
      <c r="K2745" s="14" t="n">
        <v>21026</v>
      </c>
      <c r="L2745" s="14" t="n">
        <v>9565</v>
      </c>
      <c r="M2745" s="14" t="n">
        <v>90</v>
      </c>
      <c r="N2745" s="11" t="n">
        <v>0.002</v>
      </c>
      <c r="O2745" s="11" t="n">
        <v>0.174</v>
      </c>
      <c r="P2745" s="11" t="n">
        <v>15.674</v>
      </c>
      <c r="Q2745" s="25"/>
    </row>
    <row r="2746" ht="22.5" customHeight="1">
      <c r="A2746" s="19"/>
      <c r="B2746" s="33"/>
      <c r="C2746" s="12" t="n">
        <v>6951594</v>
      </c>
      <c r="D2746" s="12" t="s">
        <v>16</v>
      </c>
      <c r="E2746" s="12" t="s">
        <v>18</v>
      </c>
      <c r="F2746" s="12" t="s">
        <v>15</v>
      </c>
      <c r="G2746" s="23" t="n">
        <v>0.7</v>
      </c>
      <c r="H2746" s="12" t="n">
        <v>400</v>
      </c>
      <c r="I2746" s="20" t="n">
        <f>G2746*H2746*7</f>
        <v>1960</v>
      </c>
      <c r="J2746" s="12" t="s">
        <v>119</v>
      </c>
      <c r="K2746" s="14" t="n">
        <v>1212</v>
      </c>
      <c r="L2746" s="14" t="n">
        <v>527</v>
      </c>
      <c r="M2746" s="14" t="n">
        <v>0</v>
      </c>
      <c r="N2746" s="11" t="n">
        <v>0</v>
      </c>
      <c r="O2746" s="11" t="n">
        <v>0</v>
      </c>
      <c r="P2746" s="11" t="n">
        <v>0</v>
      </c>
      <c r="Q2746" s="22" t="n">
        <f>M2748/H2746</f>
        <v>0.4975</v>
      </c>
    </row>
    <row r="2747" ht="22.5" customHeight="1">
      <c r="A2747" s="19"/>
      <c r="B2747" s="33"/>
      <c r="C2747" s="12"/>
      <c r="D2747" s="19"/>
      <c r="E2747" s="19"/>
      <c r="F2747" s="19"/>
      <c r="G2747" s="28"/>
      <c r="H2747" s="19"/>
      <c r="I2747" s="19"/>
      <c r="J2747" s="12" t="s">
        <v>120</v>
      </c>
      <c r="K2747" s="14" t="n">
        <v>35228</v>
      </c>
      <c r="L2747" s="14" t="n">
        <v>15399</v>
      </c>
      <c r="M2747" s="14" t="n">
        <v>79</v>
      </c>
      <c r="N2747" s="11" t="n">
        <v>0.004</v>
      </c>
      <c r="O2747" s="11" t="n">
        <v>0.7</v>
      </c>
      <c r="P2747" s="11" t="n">
        <v>55.3</v>
      </c>
      <c r="Q2747" s="25"/>
    </row>
    <row r="2748" ht="22.5" customHeight="1">
      <c r="A2748" s="19"/>
      <c r="B2748" s="33"/>
      <c r="C2748" s="12"/>
      <c r="D2748" s="19"/>
      <c r="E2748" s="19"/>
      <c r="F2748" s="19"/>
      <c r="G2748" s="28"/>
      <c r="H2748" s="19"/>
      <c r="I2748" s="19"/>
      <c r="J2748" s="12" t="s">
        <v>121</v>
      </c>
      <c r="K2748" s="14" t="n">
        <v>103351</v>
      </c>
      <c r="L2748" s="14" t="n">
        <v>42959</v>
      </c>
      <c r="M2748" s="14" t="n">
        <v>199</v>
      </c>
      <c r="N2748" s="11" t="n">
        <v>0.003</v>
      </c>
      <c r="O2748" s="11" t="n">
        <v>0.7</v>
      </c>
      <c r="P2748" s="11" t="n">
        <v>139.3</v>
      </c>
      <c r="Q2748" s="25"/>
    </row>
    <row r="2749" ht="22.5" customHeight="1">
      <c r="A2749" s="19"/>
      <c r="B2749" s="33"/>
      <c r="C2749" s="12" t="n">
        <v>2732727</v>
      </c>
      <c r="D2749" s="12" t="s">
        <v>10</v>
      </c>
      <c r="E2749" s="12" t="s">
        <v>19</v>
      </c>
      <c r="F2749" s="12" t="s">
        <v>15</v>
      </c>
      <c r="G2749" s="23" t="n">
        <v>0.25</v>
      </c>
      <c r="H2749" s="12" t="n">
        <v>1000</v>
      </c>
      <c r="I2749" s="20" t="n">
        <f>G2749*H2749*7</f>
        <v>1750</v>
      </c>
      <c r="J2749" s="12" t="s">
        <v>119</v>
      </c>
      <c r="K2749" s="14" t="n">
        <v>505</v>
      </c>
      <c r="L2749" s="14" t="n">
        <v>192</v>
      </c>
      <c r="M2749" s="14" t="n">
        <v>15</v>
      </c>
      <c r="N2749" s="11" t="n">
        <v>0.02</v>
      </c>
      <c r="O2749" s="11" t="n">
        <v>0.25</v>
      </c>
      <c r="P2749" s="11" t="n">
        <v>3.75</v>
      </c>
      <c r="Q2749" s="22" t="n">
        <f>M2751/H2749</f>
        <v>0.531</v>
      </c>
    </row>
    <row r="2750" ht="22.5" customHeight="1">
      <c r="A2750" s="19"/>
      <c r="B2750" s="33"/>
      <c r="C2750" s="12"/>
      <c r="D2750" s="19"/>
      <c r="E2750" s="19"/>
      <c r="F2750" s="19"/>
      <c r="G2750" s="28"/>
      <c r="H2750" s="19"/>
      <c r="I2750" s="19"/>
      <c r="J2750" s="12" t="s">
        <v>120</v>
      </c>
      <c r="K2750" s="14" t="n">
        <v>9063</v>
      </c>
      <c r="L2750" s="14" t="n">
        <v>3075</v>
      </c>
      <c r="M2750" s="14" t="n">
        <v>90</v>
      </c>
      <c r="N2750" s="11" t="n">
        <v>0.007</v>
      </c>
      <c r="O2750" s="11" t="n">
        <v>0.25</v>
      </c>
      <c r="P2750" s="11" t="n">
        <v>22.5</v>
      </c>
      <c r="Q2750" s="25"/>
    </row>
    <row r="2751" ht="22.5" customHeight="1">
      <c r="A2751" s="19"/>
      <c r="B2751" s="33"/>
      <c r="C2751" s="12"/>
      <c r="D2751" s="19"/>
      <c r="E2751" s="19"/>
      <c r="F2751" s="19"/>
      <c r="G2751" s="28"/>
      <c r="H2751" s="19"/>
      <c r="I2751" s="19"/>
      <c r="J2751" s="12" t="s">
        <v>121</v>
      </c>
      <c r="K2751" s="14" t="n">
        <v>52444</v>
      </c>
      <c r="L2751" s="14" t="n">
        <v>17736</v>
      </c>
      <c r="M2751" s="14" t="n">
        <v>531</v>
      </c>
      <c r="N2751" s="11" t="n">
        <v>0.007</v>
      </c>
      <c r="O2751" s="11" t="n">
        <v>0.25</v>
      </c>
      <c r="P2751" s="11" t="n">
        <v>132.75</v>
      </c>
      <c r="Q2751" s="25"/>
    </row>
    <row r="2752" ht="22.5" customHeight="1">
      <c r="A2752" s="19"/>
      <c r="B2752" s="33"/>
      <c r="C2752" s="12" t="n">
        <v>5619156</v>
      </c>
      <c r="D2752" s="12" t="s">
        <v>10</v>
      </c>
      <c r="E2752" s="12" t="s">
        <v>19</v>
      </c>
      <c r="F2752" s="12" t="s">
        <v>12</v>
      </c>
      <c r="G2752" s="23" t="n">
        <v>0.24</v>
      </c>
      <c r="H2752" s="12" t="n">
        <v>500</v>
      </c>
      <c r="I2752" s="20" t="n">
        <f>G2752*H2752*7</f>
        <v>840</v>
      </c>
      <c r="J2752" s="12" t="s">
        <v>119</v>
      </c>
      <c r="K2752" s="14" t="n">
        <v>3935</v>
      </c>
      <c r="L2752" s="14" t="n">
        <v>744</v>
      </c>
      <c r="M2752" s="14" t="n">
        <v>1</v>
      </c>
      <c r="N2752" s="11" t="n">
        <v>0</v>
      </c>
      <c r="O2752" s="11" t="n">
        <v>0.1249</v>
      </c>
      <c r="P2752" s="11" t="n">
        <v>0.1249</v>
      </c>
      <c r="Q2752" s="22" t="n">
        <f>M2754/H2752</f>
        <v>0.022</v>
      </c>
    </row>
    <row r="2753" ht="22.5" customHeight="1">
      <c r="A2753" s="19"/>
      <c r="B2753" s="33"/>
      <c r="C2753" s="12"/>
      <c r="D2753" s="19"/>
      <c r="E2753" s="19"/>
      <c r="F2753" s="19"/>
      <c r="G2753" s="28"/>
      <c r="H2753" s="19"/>
      <c r="I2753" s="19"/>
      <c r="J2753" s="12" t="s">
        <v>120</v>
      </c>
      <c r="K2753" s="14" t="n">
        <v>44051</v>
      </c>
      <c r="L2753" s="14" t="n">
        <v>8884</v>
      </c>
      <c r="M2753" s="14" t="n">
        <v>2</v>
      </c>
      <c r="N2753" s="11" t="n">
        <v>0</v>
      </c>
      <c r="O2753" s="11" t="n">
        <v>0.592</v>
      </c>
      <c r="P2753" s="11" t="n">
        <v>1.1849</v>
      </c>
      <c r="Q2753" s="25"/>
    </row>
    <row r="2754" ht="22.5" customHeight="1">
      <c r="A2754" s="19"/>
      <c r="B2754" s="33"/>
      <c r="C2754" s="12"/>
      <c r="D2754" s="19"/>
      <c r="E2754" s="19"/>
      <c r="F2754" s="19"/>
      <c r="G2754" s="28"/>
      <c r="H2754" s="19"/>
      <c r="I2754" s="19"/>
      <c r="J2754" s="12" t="s">
        <v>121</v>
      </c>
      <c r="K2754" s="14" t="n">
        <v>96761</v>
      </c>
      <c r="L2754" s="14" t="n">
        <v>19420</v>
      </c>
      <c r="M2754" s="14" t="n">
        <v>11</v>
      </c>
      <c r="N2754" s="11" t="n">
        <v>0</v>
      </c>
      <c r="O2754" s="11" t="n">
        <v>0.274</v>
      </c>
      <c r="P2754" s="11" t="n">
        <v>3.0192</v>
      </c>
      <c r="Q2754" s="25"/>
    </row>
    <row r="2755" ht="22.5" customHeight="1">
      <c r="A2755" s="19"/>
      <c r="B2755" s="33"/>
      <c r="C2755" s="12" t="n">
        <v>6425889</v>
      </c>
      <c r="D2755" s="12" t="s">
        <v>10</v>
      </c>
      <c r="E2755" s="12" t="s">
        <v>20</v>
      </c>
      <c r="F2755" s="12" t="s">
        <v>15</v>
      </c>
      <c r="G2755" s="23" t="n">
        <v>0.25</v>
      </c>
      <c r="H2755" s="12" t="n">
        <v>400</v>
      </c>
      <c r="I2755" s="20" t="n">
        <f>G2755*H2755*7</f>
        <v>700</v>
      </c>
      <c r="J2755" s="12" t="s">
        <v>119</v>
      </c>
      <c r="K2755" s="14" t="n">
        <v>81</v>
      </c>
      <c r="L2755" s="14" t="n">
        <v>28</v>
      </c>
      <c r="M2755" s="14" t="n">
        <v>0</v>
      </c>
      <c r="N2755" s="11" t="n">
        <v>0</v>
      </c>
      <c r="O2755" s="11" t="n">
        <v>0</v>
      </c>
      <c r="P2755" s="11" t="n">
        <v>0</v>
      </c>
      <c r="Q2755" s="22" t="n">
        <v>0.003</v>
      </c>
    </row>
    <row r="2756" ht="22.5" customHeight="1">
      <c r="A2756" s="19"/>
      <c r="B2756" s="33"/>
      <c r="C2756" s="12"/>
      <c r="D2756" s="19"/>
      <c r="E2756" s="19"/>
      <c r="F2756" s="19"/>
      <c r="G2756" s="28"/>
      <c r="H2756" s="19"/>
      <c r="I2756" s="19"/>
      <c r="J2756" s="12" t="s">
        <v>120</v>
      </c>
      <c r="K2756" s="14" t="n">
        <v>5365</v>
      </c>
      <c r="L2756" s="35" t="n">
        <v>1978</v>
      </c>
      <c r="M2756" s="14" t="n">
        <v>23</v>
      </c>
      <c r="N2756" s="11" t="n">
        <v>0.003</v>
      </c>
      <c r="O2756" s="11" t="n">
        <v>0.252</v>
      </c>
      <c r="P2756" s="11" t="n">
        <v>5.8</v>
      </c>
      <c r="Q2756" s="25"/>
    </row>
    <row r="2757" ht="22.5" customHeight="1">
      <c r="A2757" s="19"/>
      <c r="B2757" s="33"/>
      <c r="C2757" s="12"/>
      <c r="D2757" s="19"/>
      <c r="E2757" s="19"/>
      <c r="F2757" s="19"/>
      <c r="G2757" s="28"/>
      <c r="H2757" s="19"/>
      <c r="I2757" s="19"/>
      <c r="J2757" s="12" t="s">
        <v>121</v>
      </c>
      <c r="K2757" s="14" t="n">
        <v>15440</v>
      </c>
      <c r="L2757" s="14" t="n">
        <v>5196</v>
      </c>
      <c r="M2757" s="14" t="n">
        <v>140</v>
      </c>
      <c r="N2757" s="11" t="n">
        <v>0.007</v>
      </c>
      <c r="O2757" s="11" t="n">
        <v>0.253</v>
      </c>
      <c r="P2757" s="11" t="n">
        <v>35.35</v>
      </c>
      <c r="Q2757" s="25"/>
    </row>
    <row r="2758" ht="22.5" customHeight="1">
      <c r="A2758" s="19"/>
      <c r="B2758" s="33"/>
      <c r="C2758" s="12" t="n">
        <v>6439005</v>
      </c>
      <c r="D2758" s="12" t="s">
        <v>10</v>
      </c>
      <c r="E2758" s="12" t="s">
        <v>20</v>
      </c>
      <c r="F2758" s="12" t="s">
        <v>21</v>
      </c>
      <c r="G2758" s="23" t="n">
        <v>0.25</v>
      </c>
      <c r="H2758" s="12" t="n">
        <v>300</v>
      </c>
      <c r="I2758" s="20" t="n">
        <f>G2758*H2758*7</f>
        <v>525</v>
      </c>
      <c r="J2758" s="12" t="s">
        <v>119</v>
      </c>
      <c r="K2758" s="14" t="n">
        <v>0</v>
      </c>
      <c r="L2758" s="14" t="n">
        <v>0</v>
      </c>
      <c r="M2758" s="14" t="n">
        <v>0</v>
      </c>
      <c r="N2758" s="11" t="n">
        <v>0</v>
      </c>
      <c r="O2758" s="11" t="n">
        <v>0</v>
      </c>
      <c r="P2758" s="11" t="n">
        <v>0</v>
      </c>
      <c r="Q2758" s="22" t="n">
        <f>M2760/H2758</f>
        <v>0.356666666666667</v>
      </c>
    </row>
    <row r="2759" ht="22.5" customHeight="1">
      <c r="A2759" s="19"/>
      <c r="B2759" s="33"/>
      <c r="C2759" s="12"/>
      <c r="D2759" s="19"/>
      <c r="E2759" s="19"/>
      <c r="F2759" s="19"/>
      <c r="G2759" s="28"/>
      <c r="H2759" s="19"/>
      <c r="I2759" s="19"/>
      <c r="J2759" s="12" t="s">
        <v>120</v>
      </c>
      <c r="K2759" s="14" t="n">
        <v>9971</v>
      </c>
      <c r="L2759" s="14" t="n">
        <v>3189</v>
      </c>
      <c r="M2759" s="14" t="n">
        <v>14</v>
      </c>
      <c r="N2759" s="11" t="n">
        <v>0.0011</v>
      </c>
      <c r="O2759" s="11" t="n">
        <v>0.25</v>
      </c>
      <c r="P2759" s="11" t="n">
        <v>3.5</v>
      </c>
      <c r="Q2759" s="25"/>
    </row>
    <row r="2760" ht="22.5" customHeight="1">
      <c r="A2760" s="19"/>
      <c r="B2760" s="33"/>
      <c r="C2760" s="12"/>
      <c r="D2760" s="19"/>
      <c r="E2760" s="19"/>
      <c r="F2760" s="19"/>
      <c r="G2760" s="28"/>
      <c r="H2760" s="19"/>
      <c r="I2760" s="19"/>
      <c r="J2760" s="12" t="s">
        <v>121</v>
      </c>
      <c r="K2760" s="14" t="n">
        <v>52433</v>
      </c>
      <c r="L2760" s="14" t="n">
        <v>15201</v>
      </c>
      <c r="M2760" s="14" t="n">
        <v>107</v>
      </c>
      <c r="N2760" s="11" t="n">
        <v>0.0018</v>
      </c>
      <c r="O2760" s="11" t="n">
        <v>0.25</v>
      </c>
      <c r="P2760" s="11" t="n">
        <v>26.75</v>
      </c>
      <c r="Q2760" s="25"/>
    </row>
    <row r="2761" ht="22.5" customHeight="1">
      <c r="A2761" s="19"/>
      <c r="B2761" s="33"/>
      <c r="C2761" s="12" t="n">
        <v>7203110</v>
      </c>
      <c r="D2761" s="12" t="s">
        <v>22</v>
      </c>
      <c r="E2761" s="12" t="s">
        <v>23</v>
      </c>
      <c r="F2761" s="12" t="s">
        <v>15</v>
      </c>
      <c r="G2761" s="23" t="n">
        <v>0.2</v>
      </c>
      <c r="H2761" s="12" t="n">
        <v>100</v>
      </c>
      <c r="I2761" s="20" t="n">
        <f>G2761*H2761*7</f>
        <v>140</v>
      </c>
      <c r="J2761" s="12" t="s">
        <v>119</v>
      </c>
      <c r="K2761" s="14" t="n">
        <v>85</v>
      </c>
      <c r="L2761" s="14" t="n">
        <v>50</v>
      </c>
      <c r="M2761" s="14" t="n">
        <v>0</v>
      </c>
      <c r="N2761" s="11" t="n">
        <v>0</v>
      </c>
      <c r="O2761" s="11" t="n">
        <v>0</v>
      </c>
      <c r="P2761" s="11" t="n">
        <v>0</v>
      </c>
      <c r="Q2761" s="22" t="n">
        <f>M2763/H2761</f>
        <v>0.01</v>
      </c>
    </row>
    <row r="2762" ht="22.5" customHeight="1">
      <c r="A2762" s="19"/>
      <c r="B2762" s="33"/>
      <c r="C2762" s="12"/>
      <c r="D2762" s="19"/>
      <c r="E2762" s="19"/>
      <c r="F2762" s="19"/>
      <c r="G2762" s="28"/>
      <c r="H2762" s="19"/>
      <c r="I2762" s="19"/>
      <c r="J2762" s="12" t="s">
        <v>120</v>
      </c>
      <c r="K2762" s="14" t="n">
        <v>4496</v>
      </c>
      <c r="L2762" s="14" t="n">
        <v>3028</v>
      </c>
      <c r="M2762" s="14" t="n">
        <v>0</v>
      </c>
      <c r="N2762" s="11" t="n">
        <v>0</v>
      </c>
      <c r="O2762" s="11" t="n">
        <v>0</v>
      </c>
      <c r="P2762" s="11" t="n">
        <v>0</v>
      </c>
      <c r="Q2762" s="25"/>
    </row>
    <row r="2763" ht="22.5" customHeight="1">
      <c r="A2763" s="19"/>
      <c r="B2763" s="33"/>
      <c r="C2763" s="12"/>
      <c r="D2763" s="19"/>
      <c r="E2763" s="19"/>
      <c r="F2763" s="19"/>
      <c r="G2763" s="28"/>
      <c r="H2763" s="19"/>
      <c r="I2763" s="19"/>
      <c r="J2763" s="12" t="s">
        <v>121</v>
      </c>
      <c r="K2763" s="14" t="n">
        <v>17157</v>
      </c>
      <c r="L2763" s="14" t="n">
        <v>11678</v>
      </c>
      <c r="M2763" s="14" t="n">
        <v>1</v>
      </c>
      <c r="N2763" s="11" t="n">
        <v>0</v>
      </c>
      <c r="O2763" s="11" t="n">
        <v>0.2</v>
      </c>
      <c r="P2763" s="11" t="n">
        <v>0.2</v>
      </c>
      <c r="Q2763" s="25"/>
    </row>
    <row r="2764" ht="22.5" customHeight="1">
      <c r="A2764" s="19"/>
      <c r="B2764" s="33"/>
      <c r="C2764" s="12" t="n">
        <v>7202934</v>
      </c>
      <c r="D2764" s="12" t="s">
        <v>22</v>
      </c>
      <c r="E2764" s="12" t="s">
        <v>24</v>
      </c>
      <c r="F2764" s="12" t="s">
        <v>15</v>
      </c>
      <c r="G2764" s="23" t="n">
        <v>0.35</v>
      </c>
      <c r="H2764" s="12" t="n">
        <v>200</v>
      </c>
      <c r="I2764" s="20" t="n">
        <f>G2764*H2764*7</f>
        <v>490</v>
      </c>
      <c r="J2764" s="12" t="s">
        <v>119</v>
      </c>
      <c r="K2764" s="14" t="n">
        <v>602</v>
      </c>
      <c r="L2764" s="14" t="n">
        <v>227</v>
      </c>
      <c r="M2764" s="14" t="n">
        <v>0</v>
      </c>
      <c r="N2764" s="11" t="n">
        <v>0</v>
      </c>
      <c r="O2764" s="11" t="n">
        <v>0</v>
      </c>
      <c r="P2764" s="11" t="n">
        <v>0</v>
      </c>
      <c r="Q2764" s="22" t="n">
        <v>0</v>
      </c>
    </row>
    <row r="2765" ht="22.5" customHeight="1">
      <c r="A2765" s="19"/>
      <c r="B2765" s="33"/>
      <c r="C2765" s="12"/>
      <c r="D2765" s="19"/>
      <c r="E2765" s="19"/>
      <c r="F2765" s="19"/>
      <c r="G2765" s="28"/>
      <c r="H2765" s="19"/>
      <c r="I2765" s="19"/>
      <c r="J2765" s="12" t="s">
        <v>120</v>
      </c>
      <c r="K2765" s="16" t="n">
        <v>105074</v>
      </c>
      <c r="L2765" s="14" t="n">
        <v>58415</v>
      </c>
      <c r="M2765" s="14" t="n">
        <v>23</v>
      </c>
      <c r="N2765" s="11" t="n">
        <v>0</v>
      </c>
      <c r="O2765" s="11" t="n">
        <v>0.35</v>
      </c>
      <c r="P2765" s="11" t="n">
        <v>8.06</v>
      </c>
      <c r="Q2765" s="25"/>
    </row>
    <row r="2766" ht="22.5" customHeight="1">
      <c r="A2766" s="19"/>
      <c r="B2766" s="33"/>
      <c r="C2766" s="12"/>
      <c r="D2766" s="19"/>
      <c r="E2766" s="19"/>
      <c r="F2766" s="19"/>
      <c r="G2766" s="28"/>
      <c r="H2766" s="19"/>
      <c r="I2766" s="19"/>
      <c r="J2766" s="12" t="s">
        <v>121</v>
      </c>
      <c r="K2766" s="14" t="n">
        <v>166338</v>
      </c>
      <c r="L2766" s="14" t="n">
        <v>89035</v>
      </c>
      <c r="M2766" s="14" t="n">
        <v>43</v>
      </c>
      <c r="N2766" s="11" t="n">
        <v>0</v>
      </c>
      <c r="O2766" s="11" t="n">
        <v>0.35</v>
      </c>
      <c r="P2766" s="11" t="n">
        <v>15.07</v>
      </c>
      <c r="Q2766" s="25"/>
    </row>
    <row r="2767" ht="22.5" customHeight="1">
      <c r="A2767" s="19"/>
      <c r="B2767" s="33"/>
      <c r="C2767" s="12" t="n">
        <v>5847496</v>
      </c>
      <c r="D2767" s="12" t="s">
        <v>10</v>
      </c>
      <c r="E2767" s="12" t="s">
        <v>25</v>
      </c>
      <c r="F2767" s="12" t="s">
        <v>12</v>
      </c>
      <c r="G2767" s="23" t="n">
        <v>0.3</v>
      </c>
      <c r="H2767" s="12" t="n">
        <v>200</v>
      </c>
      <c r="I2767" s="20" t="n">
        <f>G2767*H2767*7</f>
        <v>420</v>
      </c>
      <c r="J2767" s="12" t="s">
        <v>119</v>
      </c>
      <c r="K2767" s="14" t="n">
        <v>686</v>
      </c>
      <c r="L2767" s="14" t="n">
        <v>10</v>
      </c>
      <c r="M2767" s="14" t="n">
        <v>0</v>
      </c>
      <c r="N2767" s="11" t="n">
        <v>0</v>
      </c>
      <c r="O2767" s="11" t="n">
        <v>0</v>
      </c>
      <c r="P2767" s="11" t="n">
        <v>0</v>
      </c>
      <c r="Q2767" s="22" t="n">
        <f>M2769/H2767</f>
        <v>0.05</v>
      </c>
    </row>
    <row r="2768" ht="22.5" customHeight="1">
      <c r="A2768" s="19"/>
      <c r="B2768" s="33"/>
      <c r="C2768" s="12"/>
      <c r="D2768" s="19"/>
      <c r="E2768" s="19"/>
      <c r="F2768" s="19"/>
      <c r="G2768" s="28"/>
      <c r="H2768" s="19"/>
      <c r="I2768" s="19"/>
      <c r="J2768" s="12" t="s">
        <v>120</v>
      </c>
      <c r="K2768" s="14" t="n">
        <v>17559</v>
      </c>
      <c r="L2768" s="14" t="n">
        <v>760</v>
      </c>
      <c r="M2768" s="14" t="n">
        <v>4</v>
      </c>
      <c r="N2768" s="11" t="n">
        <v>0.004</v>
      </c>
      <c r="O2768" s="11" t="n">
        <v>0.752</v>
      </c>
      <c r="P2768" s="11" t="n">
        <v>3.0095</v>
      </c>
      <c r="Q2768" s="25"/>
    </row>
    <row r="2769" ht="22.5" customHeight="1">
      <c r="A2769" s="19"/>
      <c r="B2769" s="33"/>
      <c r="C2769" s="12"/>
      <c r="D2769" s="19"/>
      <c r="E2769" s="19"/>
      <c r="F2769" s="19"/>
      <c r="G2769" s="28"/>
      <c r="H2769" s="19"/>
      <c r="I2769" s="19"/>
      <c r="J2769" s="12" t="s">
        <v>121</v>
      </c>
      <c r="K2769" s="14" t="n">
        <v>28790</v>
      </c>
      <c r="L2769" s="14" t="n">
        <v>1487</v>
      </c>
      <c r="M2769" s="14" t="n">
        <v>10</v>
      </c>
      <c r="N2769" s="11" t="n">
        <v>0.004</v>
      </c>
      <c r="O2769" s="11" t="n">
        <v>0.533</v>
      </c>
      <c r="P2769" s="11" t="n">
        <v>5.3324</v>
      </c>
      <c r="Q2769" s="25"/>
    </row>
    <row r="2770" ht="22.5" customHeight="1">
      <c r="A2770" s="19"/>
      <c r="B2770" s="33"/>
      <c r="C2770" s="12" t="n">
        <v>7572369</v>
      </c>
      <c r="D2770" s="12" t="s">
        <v>10</v>
      </c>
      <c r="E2770" s="12" t="s">
        <v>25</v>
      </c>
      <c r="F2770" s="12" t="s">
        <v>15</v>
      </c>
      <c r="G2770" s="23" t="n">
        <v>0.3</v>
      </c>
      <c r="H2770" s="12" t="n">
        <v>400</v>
      </c>
      <c r="I2770" s="20" t="n">
        <f>G2770*H2770*7</f>
        <v>840</v>
      </c>
      <c r="J2770" s="12" t="s">
        <v>119</v>
      </c>
      <c r="K2770" s="14" t="n">
        <v>17</v>
      </c>
      <c r="L2770" s="14" t="n">
        <v>3</v>
      </c>
      <c r="M2770" s="14" t="n">
        <v>0</v>
      </c>
      <c r="N2770" s="11" t="n">
        <v>0</v>
      </c>
      <c r="O2770" s="11" t="n">
        <v>0</v>
      </c>
      <c r="P2770" s="11" t="n">
        <v>0</v>
      </c>
      <c r="Q2770" s="22" t="n">
        <f>M2772/H2770</f>
        <v>0.25</v>
      </c>
    </row>
    <row r="2771" ht="22.5" customHeight="1">
      <c r="A2771" s="19"/>
      <c r="B2771" s="33"/>
      <c r="C2771" s="12"/>
      <c r="D2771" s="19"/>
      <c r="E2771" s="19"/>
      <c r="F2771" s="19"/>
      <c r="G2771" s="28"/>
      <c r="H2771" s="19"/>
      <c r="I2771" s="19"/>
      <c r="J2771" s="12" t="s">
        <v>120</v>
      </c>
      <c r="K2771" s="14" t="n">
        <v>5281</v>
      </c>
      <c r="L2771" s="14" t="n">
        <v>2026</v>
      </c>
      <c r="M2771" s="14" t="n">
        <v>46</v>
      </c>
      <c r="N2771" s="11" t="n">
        <v>0.007</v>
      </c>
      <c r="O2771" s="11" t="n">
        <v>0.306</v>
      </c>
      <c r="P2771" s="11" t="n">
        <v>14.07</v>
      </c>
      <c r="Q2771" s="25"/>
    </row>
    <row r="2772" ht="22.5" customHeight="1">
      <c r="A2772" s="19"/>
      <c r="B2772" s="33"/>
      <c r="C2772" s="12"/>
      <c r="D2772" s="19"/>
      <c r="E2772" s="19"/>
      <c r="F2772" s="19"/>
      <c r="G2772" s="28"/>
      <c r="H2772" s="19"/>
      <c r="I2772" s="19"/>
      <c r="J2772" s="12" t="s">
        <v>121</v>
      </c>
      <c r="K2772" s="14" t="n">
        <v>11367</v>
      </c>
      <c r="L2772" s="14" t="n">
        <v>3817</v>
      </c>
      <c r="M2772" s="14" t="n">
        <v>100</v>
      </c>
      <c r="N2772" s="11" t="n">
        <v>0.007</v>
      </c>
      <c r="O2772" s="11" t="n">
        <v>0.307</v>
      </c>
      <c r="P2772" s="11" t="n">
        <v>30.69</v>
      </c>
      <c r="Q2772" s="25"/>
    </row>
    <row r="2773" ht="22.5" customHeight="1">
      <c r="A2773" s="19"/>
      <c r="B2773" s="33"/>
      <c r="C2773" s="12" t="n">
        <v>8460883</v>
      </c>
      <c r="D2773" s="12" t="s">
        <v>16</v>
      </c>
      <c r="E2773" s="12" t="s">
        <v>11</v>
      </c>
      <c r="F2773" s="12" t="s">
        <v>15</v>
      </c>
      <c r="G2773" s="23" t="n">
        <v>0.14</v>
      </c>
      <c r="H2773" s="12" t="n">
        <v>1400</v>
      </c>
      <c r="I2773" s="20" t="n">
        <f>G2773*H2773*7</f>
        <v>1372</v>
      </c>
      <c r="J2773" s="12" t="s">
        <v>119</v>
      </c>
      <c r="K2773" s="14" t="n">
        <v>7661</v>
      </c>
      <c r="L2773" s="14" t="n">
        <v>2518</v>
      </c>
      <c r="M2773" s="14" t="n">
        <v>76</v>
      </c>
      <c r="N2773" s="11" t="n">
        <v>0.004</v>
      </c>
      <c r="O2773" s="11" t="n">
        <v>0.141</v>
      </c>
      <c r="P2773" s="11" t="n">
        <v>10.682</v>
      </c>
      <c r="Q2773" s="22" t="n">
        <f>M2775/H2773</f>
        <v>0.860714285714286</v>
      </c>
    </row>
    <row r="2774" ht="22.5" customHeight="1">
      <c r="A2774" s="19"/>
      <c r="B2774" s="33"/>
      <c r="C2774" s="12"/>
      <c r="D2774" s="19"/>
      <c r="E2774" s="19"/>
      <c r="F2774" s="19"/>
      <c r="G2774" s="28"/>
      <c r="H2774" s="19"/>
      <c r="I2774" s="19"/>
      <c r="J2774" s="12" t="s">
        <v>120</v>
      </c>
      <c r="K2774" s="14" t="n">
        <v>30365</v>
      </c>
      <c r="L2774" s="14" t="n">
        <v>9937</v>
      </c>
      <c r="M2774" s="14" t="n">
        <v>366</v>
      </c>
      <c r="N2774" s="11" t="n">
        <v>0.005</v>
      </c>
      <c r="O2774" s="11" t="n">
        <v>0.141</v>
      </c>
      <c r="P2774" s="11" t="n">
        <v>51.142</v>
      </c>
      <c r="Q2774" s="25"/>
    </row>
    <row r="2775" ht="22.5" customHeight="1">
      <c r="A2775" s="19"/>
      <c r="B2775" s="33"/>
      <c r="C2775" s="12"/>
      <c r="D2775" s="19"/>
      <c r="E2775" s="19"/>
      <c r="F2775" s="19"/>
      <c r="G2775" s="28"/>
      <c r="H2775" s="19"/>
      <c r="I2775" s="19"/>
      <c r="J2775" s="12" t="s">
        <v>121</v>
      </c>
      <c r="K2775" s="14" t="n">
        <v>80054</v>
      </c>
      <c r="L2775" s="14" t="n">
        <v>27491</v>
      </c>
      <c r="M2775" s="14" t="n">
        <v>1205</v>
      </c>
      <c r="N2775" s="11" t="n">
        <v>0.006</v>
      </c>
      <c r="O2775" s="11" t="n">
        <v>0.141</v>
      </c>
      <c r="P2775" s="11" t="n">
        <v>169.316</v>
      </c>
      <c r="Q2775" s="25"/>
    </row>
    <row r="2776" ht="22.5" customHeight="1">
      <c r="A2776" s="19"/>
      <c r="B2776" s="33"/>
      <c r="C2776" s="12" t="n">
        <v>8531973</v>
      </c>
      <c r="D2776" s="12" t="s">
        <v>16</v>
      </c>
      <c r="E2776" s="12" t="s">
        <v>18</v>
      </c>
      <c r="F2776" s="12" t="s">
        <v>26</v>
      </c>
      <c r="G2776" s="23" t="n">
        <v>0.45</v>
      </c>
      <c r="H2776" s="12" t="n">
        <v>150</v>
      </c>
      <c r="I2776" s="20" t="n">
        <f>G2776*H2776*7</f>
        <v>472.5</v>
      </c>
      <c r="J2776" s="12" t="s">
        <v>119</v>
      </c>
      <c r="K2776" s="14" t="n">
        <v>0</v>
      </c>
      <c r="L2776" s="14" t="n">
        <v>0</v>
      </c>
      <c r="M2776" s="14" t="n">
        <v>0</v>
      </c>
      <c r="N2776" s="11" t="n">
        <v>0</v>
      </c>
      <c r="O2776" s="11" t="n">
        <v>0</v>
      </c>
      <c r="P2776" s="11" t="n">
        <v>0</v>
      </c>
      <c r="Q2776" s="22" t="n">
        <f>M2778/H2776</f>
        <v>0</v>
      </c>
    </row>
    <row r="2777" ht="22.5" customHeight="1">
      <c r="A2777" s="19"/>
      <c r="B2777" s="33"/>
      <c r="C2777" s="12"/>
      <c r="D2777" s="19"/>
      <c r="E2777" s="19"/>
      <c r="F2777" s="19"/>
      <c r="G2777" s="28"/>
      <c r="H2777" s="19"/>
      <c r="I2777" s="19"/>
      <c r="J2777" s="12" t="s">
        <v>120</v>
      </c>
      <c r="K2777" s="14" t="n">
        <v>2966</v>
      </c>
      <c r="L2777" s="14" t="n">
        <v>5</v>
      </c>
      <c r="M2777" s="14" t="n">
        <v>0</v>
      </c>
      <c r="N2777" s="11" t="n">
        <v>0</v>
      </c>
      <c r="O2777" s="11" t="n">
        <v>0</v>
      </c>
      <c r="P2777" s="11" t="n">
        <v>0.02</v>
      </c>
      <c r="Q2777" s="25"/>
    </row>
    <row r="2778" ht="22.5" customHeight="1">
      <c r="A2778" s="19"/>
      <c r="B2778" s="33"/>
      <c r="C2778" s="12"/>
      <c r="D2778" s="19"/>
      <c r="E2778" s="19"/>
      <c r="F2778" s="19"/>
      <c r="G2778" s="28"/>
      <c r="H2778" s="19"/>
      <c r="I2778" s="19"/>
      <c r="J2778" s="12" t="s">
        <v>121</v>
      </c>
      <c r="K2778" s="14" t="n">
        <v>16391</v>
      </c>
      <c r="L2778" s="14" t="n">
        <v>32</v>
      </c>
      <c r="M2778" s="14" t="n">
        <v>0</v>
      </c>
      <c r="N2778" s="11" t="n">
        <v>0</v>
      </c>
      <c r="O2778" s="11" t="n">
        <v>0</v>
      </c>
      <c r="P2778" s="11" t="n">
        <v>0.15</v>
      </c>
      <c r="Q2778" s="25"/>
    </row>
    <row r="2779" ht="22.5" customHeight="1">
      <c r="A2779" s="19"/>
      <c r="B2779" s="33"/>
      <c r="C2779" s="12" t="n">
        <v>8156506</v>
      </c>
      <c r="D2779" s="12" t="s">
        <v>27</v>
      </c>
      <c r="E2779" s="12" t="s">
        <v>14</v>
      </c>
      <c r="F2779" s="12" t="s">
        <v>15</v>
      </c>
      <c r="G2779" s="23" t="n">
        <v>0.1</v>
      </c>
      <c r="H2779" s="12" t="n">
        <v>1000</v>
      </c>
      <c r="I2779" s="20" t="n">
        <f>G2779*H2779*7</f>
        <v>700</v>
      </c>
      <c r="J2779" s="12" t="s">
        <v>119</v>
      </c>
      <c r="K2779" s="14" t="n">
        <v>56</v>
      </c>
      <c r="L2779" s="14" t="n">
        <v>14</v>
      </c>
      <c r="M2779" s="14" t="n">
        <v>0</v>
      </c>
      <c r="N2779" s="11" t="n">
        <v>0</v>
      </c>
      <c r="O2779" s="11" t="n">
        <v>0</v>
      </c>
      <c r="P2779" s="11" t="n">
        <v>0</v>
      </c>
      <c r="Q2779" s="22" t="n">
        <f>M2781/H2779</f>
        <v>0.936</v>
      </c>
    </row>
    <row r="2780" ht="22.5" customHeight="1">
      <c r="A2780" s="19"/>
      <c r="B2780" s="33"/>
      <c r="C2780" s="12"/>
      <c r="D2780" s="19"/>
      <c r="E2780" s="19"/>
      <c r="F2780" s="19"/>
      <c r="G2780" s="28"/>
      <c r="H2780" s="19"/>
      <c r="I2780" s="19"/>
      <c r="J2780" s="12" t="s">
        <v>120</v>
      </c>
      <c r="K2780" s="14" t="n">
        <v>21252</v>
      </c>
      <c r="L2780" s="14" t="n">
        <v>7781</v>
      </c>
      <c r="M2780" s="14" t="n">
        <v>297</v>
      </c>
      <c r="N2780" s="11" t="n">
        <v>0.004</v>
      </c>
      <c r="O2780" s="11" t="n">
        <v>0.1</v>
      </c>
      <c r="P2780" s="11" t="n">
        <v>29.7</v>
      </c>
      <c r="Q2780" s="25"/>
    </row>
    <row r="2781" ht="22.5" customHeight="1">
      <c r="A2781" s="19"/>
      <c r="B2781" s="33"/>
      <c r="C2781" s="12"/>
      <c r="D2781" s="19"/>
      <c r="E2781" s="19"/>
      <c r="F2781" s="19"/>
      <c r="G2781" s="28"/>
      <c r="H2781" s="19"/>
      <c r="I2781" s="19"/>
      <c r="J2781" s="12" t="s">
        <v>121</v>
      </c>
      <c r="K2781" s="14" t="n">
        <v>57780</v>
      </c>
      <c r="L2781" s="14" t="n">
        <v>22544</v>
      </c>
      <c r="M2781" s="14" t="n">
        <v>936</v>
      </c>
      <c r="N2781" s="11" t="n">
        <v>0.004</v>
      </c>
      <c r="O2781" s="11" t="n">
        <v>0.1</v>
      </c>
      <c r="P2781" s="11" t="n">
        <v>93.6</v>
      </c>
      <c r="Q2781" s="25"/>
    </row>
    <row r="2782" ht="22.5" customHeight="1">
      <c r="A2782" s="19"/>
      <c r="B2782" s="33"/>
      <c r="C2782" s="12" t="n">
        <v>8819666</v>
      </c>
      <c r="D2782" s="12" t="s">
        <v>27</v>
      </c>
      <c r="E2782" s="12" t="s">
        <v>14</v>
      </c>
      <c r="F2782" s="12" t="s">
        <v>12</v>
      </c>
      <c r="G2782" s="23" t="n">
        <v>0.08</v>
      </c>
      <c r="H2782" s="12" t="n">
        <v>200</v>
      </c>
      <c r="I2782" s="20" t="n">
        <f>G2782*H2782*7</f>
        <v>112</v>
      </c>
      <c r="J2782" s="12" t="s">
        <v>119</v>
      </c>
      <c r="K2782" s="14" t="n">
        <v>608</v>
      </c>
      <c r="L2782" s="14" t="n">
        <v>122</v>
      </c>
      <c r="M2782" s="14" t="n">
        <v>2</v>
      </c>
      <c r="N2782" s="11" t="n">
        <v>0.004</v>
      </c>
      <c r="O2782" s="11" t="n">
        <v>0.233</v>
      </c>
      <c r="P2782" s="11" t="n">
        <v>0.4669</v>
      </c>
      <c r="Q2782" s="22" t="n">
        <f>M2784/H2782</f>
        <v>0.945</v>
      </c>
    </row>
    <row r="2783" ht="22.5" customHeight="1">
      <c r="A2783" s="19"/>
      <c r="B2783" s="33"/>
      <c r="C2783" s="12"/>
      <c r="D2783" s="19"/>
      <c r="E2783" s="19"/>
      <c r="F2783" s="19"/>
      <c r="G2783" s="28"/>
      <c r="H2783" s="19"/>
      <c r="I2783" s="19"/>
      <c r="J2783" s="12" t="s">
        <v>120</v>
      </c>
      <c r="K2783" s="14" t="n">
        <v>6640</v>
      </c>
      <c r="L2783" s="14" t="n">
        <v>1357</v>
      </c>
      <c r="M2783" s="14" t="n">
        <v>66</v>
      </c>
      <c r="N2783" s="11" t="n">
        <v>0.006</v>
      </c>
      <c r="O2783" s="11" t="n">
        <v>0.133</v>
      </c>
      <c r="P2783" s="11" t="n">
        <v>8.7818</v>
      </c>
      <c r="Q2783" s="25"/>
    </row>
    <row r="2784" ht="22.5" customHeight="1">
      <c r="A2784" s="19"/>
      <c r="B2784" s="33"/>
      <c r="C2784" s="12"/>
      <c r="D2784" s="19"/>
      <c r="E2784" s="19"/>
      <c r="F2784" s="19"/>
      <c r="G2784" s="28"/>
      <c r="H2784" s="19"/>
      <c r="I2784" s="19"/>
      <c r="J2784" s="12" t="s">
        <v>121</v>
      </c>
      <c r="K2784" s="14" t="n">
        <v>14226</v>
      </c>
      <c r="L2784" s="14" t="n">
        <v>2991</v>
      </c>
      <c r="M2784" s="14" t="n">
        <v>189</v>
      </c>
      <c r="N2784" s="11" t="n">
        <v>0.007</v>
      </c>
      <c r="O2784" s="11" t="n">
        <v>0.105</v>
      </c>
      <c r="P2784" s="11" t="n">
        <v>19.9066</v>
      </c>
      <c r="Q2784" s="25"/>
    </row>
    <row r="2785" ht="22.5" customHeight="1">
      <c r="A2785" s="19"/>
      <c r="B2785" s="33"/>
      <c r="C2785" s="12" t="n">
        <v>91410799</v>
      </c>
      <c r="D2785" s="12" t="s">
        <v>28</v>
      </c>
      <c r="E2785" s="12" t="s">
        <v>29</v>
      </c>
      <c r="F2785" s="12" t="s">
        <v>15</v>
      </c>
      <c r="G2785" s="23" t="n">
        <v>0.02</v>
      </c>
      <c r="H2785" s="12" t="n">
        <v>500</v>
      </c>
      <c r="I2785" s="20" t="n">
        <f>G2785*H2785*7</f>
        <v>70</v>
      </c>
      <c r="J2785" s="12" t="s">
        <v>119</v>
      </c>
      <c r="K2785" s="14" t="n">
        <v>13674</v>
      </c>
      <c r="L2785" s="14" t="n">
        <v>3119</v>
      </c>
      <c r="M2785" s="14" t="n">
        <v>57</v>
      </c>
      <c r="N2785" s="11" t="n">
        <v>0</v>
      </c>
      <c r="O2785" s="11" t="n">
        <v>0.02</v>
      </c>
      <c r="P2785" s="11" t="n">
        <v>1.14</v>
      </c>
      <c r="Q2785" s="22" t="n">
        <f>M2787/H2785</f>
        <v>1</v>
      </c>
    </row>
    <row r="2786" ht="22.5" customHeight="1">
      <c r="A2786" s="19"/>
      <c r="B2786" s="33"/>
      <c r="C2786" s="12"/>
      <c r="D2786" s="19"/>
      <c r="E2786" s="19"/>
      <c r="F2786" s="19"/>
      <c r="G2786" s="28"/>
      <c r="H2786" s="19"/>
      <c r="I2786" s="19"/>
      <c r="J2786" s="12" t="s">
        <v>120</v>
      </c>
      <c r="K2786" s="14" t="n">
        <v>104275</v>
      </c>
      <c r="L2786" s="14" t="n">
        <v>23933</v>
      </c>
      <c r="M2786" s="14" t="n">
        <v>500</v>
      </c>
      <c r="N2786" s="11" t="n">
        <v>0</v>
      </c>
      <c r="O2786" s="11" t="n">
        <v>0.02</v>
      </c>
      <c r="P2786" s="11" t="n">
        <v>10</v>
      </c>
      <c r="Q2786" s="25"/>
    </row>
    <row r="2787" ht="22.5" customHeight="1">
      <c r="A2787" s="19"/>
      <c r="B2787" s="33"/>
      <c r="C2787" s="12"/>
      <c r="D2787" s="19"/>
      <c r="E2787" s="19"/>
      <c r="F2787" s="19"/>
      <c r="G2787" s="28"/>
      <c r="H2787" s="19"/>
      <c r="I2787" s="19"/>
      <c r="J2787" s="12" t="s">
        <v>121</v>
      </c>
      <c r="K2787" s="14" t="n">
        <v>177061</v>
      </c>
      <c r="L2787" s="14" t="n">
        <v>35931</v>
      </c>
      <c r="M2787" s="14" t="n">
        <v>500</v>
      </c>
      <c r="N2787" s="11" t="n">
        <v>0</v>
      </c>
      <c r="O2787" s="11" t="n">
        <v>0.02</v>
      </c>
      <c r="P2787" s="11" t="n">
        <v>10</v>
      </c>
      <c r="Q2787" s="25"/>
    </row>
    <row r="2788" ht="22.5" customHeight="1">
      <c r="A2788" s="19"/>
      <c r="B2788" s="33"/>
      <c r="C2788" s="12" t="n">
        <v>7872826</v>
      </c>
      <c r="D2788" s="12" t="s">
        <v>30</v>
      </c>
      <c r="E2788" s="12" t="s">
        <v>14</v>
      </c>
      <c r="F2788" s="12" t="s">
        <v>15</v>
      </c>
      <c r="G2788" s="23" t="n">
        <v>0.48</v>
      </c>
      <c r="H2788" s="12" t="n">
        <v>400</v>
      </c>
      <c r="I2788" s="20" t="n">
        <f>G2788*H2788*7</f>
        <v>1344</v>
      </c>
      <c r="J2788" s="12" t="s">
        <v>119</v>
      </c>
      <c r="K2788" s="14" t="n">
        <v>126</v>
      </c>
      <c r="L2788" s="14" t="n">
        <v>41</v>
      </c>
      <c r="M2788" s="14" t="n">
        <v>0</v>
      </c>
      <c r="N2788" s="11" t="n">
        <v>0</v>
      </c>
      <c r="O2788" s="11" t="n">
        <v>0</v>
      </c>
      <c r="P2788" s="11" t="n">
        <v>0</v>
      </c>
      <c r="Q2788" s="22" t="n">
        <f>M2790/H2788</f>
        <v>0.34</v>
      </c>
    </row>
    <row r="2789" ht="22.5" customHeight="1">
      <c r="A2789" s="19"/>
      <c r="B2789" s="33"/>
      <c r="C2789" s="12"/>
      <c r="D2789" s="19"/>
      <c r="E2789" s="19"/>
      <c r="F2789" s="19"/>
      <c r="G2789" s="28"/>
      <c r="H2789" s="19"/>
      <c r="I2789" s="19"/>
      <c r="J2789" s="12" t="s">
        <v>120</v>
      </c>
      <c r="K2789" s="35" t="n">
        <v>11189</v>
      </c>
      <c r="L2789" s="14" t="n">
        <v>2777</v>
      </c>
      <c r="M2789" s="14" t="n">
        <v>53</v>
      </c>
      <c r="N2789" s="11" t="n">
        <v>0.009</v>
      </c>
      <c r="O2789" s="11" t="n">
        <v>0.486</v>
      </c>
      <c r="P2789" s="11" t="n">
        <v>25.752</v>
      </c>
      <c r="Q2789" s="25"/>
    </row>
    <row r="2790" ht="22.5" customHeight="1">
      <c r="A2790" s="19"/>
      <c r="B2790" s="33"/>
      <c r="C2790" s="12"/>
      <c r="D2790" s="19"/>
      <c r="E2790" s="19"/>
      <c r="F2790" s="19"/>
      <c r="G2790" s="28"/>
      <c r="H2790" s="19"/>
      <c r="I2790" s="19"/>
      <c r="J2790" s="12" t="s">
        <v>121</v>
      </c>
      <c r="K2790" s="14" t="n">
        <v>33488</v>
      </c>
      <c r="L2790" s="14" t="n">
        <v>7457</v>
      </c>
      <c r="M2790" s="14" t="n">
        <v>136</v>
      </c>
      <c r="N2790" s="11" t="n">
        <v>0.009</v>
      </c>
      <c r="O2790" s="11" t="n">
        <v>0.484</v>
      </c>
      <c r="P2790" s="11" t="n">
        <v>65.88</v>
      </c>
      <c r="Q2790" s="25"/>
    </row>
    <row r="2791" ht="22.5" customHeight="1">
      <c r="A2791" s="19"/>
      <c r="B2791" s="33"/>
      <c r="C2791" s="12" t="n">
        <v>9311355</v>
      </c>
      <c r="D2791" s="12" t="s">
        <v>31</v>
      </c>
      <c r="E2791" s="12" t="s">
        <v>14</v>
      </c>
      <c r="F2791" s="12" t="s">
        <v>15</v>
      </c>
      <c r="G2791" s="23" t="n">
        <v>0.15</v>
      </c>
      <c r="H2791" s="12" t="n">
        <v>20</v>
      </c>
      <c r="I2791" s="20" t="n">
        <f>G2791*H2791*7</f>
        <v>21</v>
      </c>
      <c r="J2791" s="12" t="s">
        <v>119</v>
      </c>
      <c r="K2791" s="14" t="n">
        <v>2</v>
      </c>
      <c r="L2791" s="14" t="n">
        <v>0</v>
      </c>
      <c r="M2791" s="14" t="n">
        <v>0</v>
      </c>
      <c r="N2791" s="11" t="n">
        <v>0</v>
      </c>
      <c r="O2791" s="11" t="n">
        <v>0</v>
      </c>
      <c r="P2791" s="11" t="n">
        <v>0</v>
      </c>
      <c r="Q2791" s="22" t="n">
        <f>M2793/H2791</f>
        <v>1</v>
      </c>
    </row>
    <row r="2792" ht="22.5" customHeight="1">
      <c r="A2792" s="19"/>
      <c r="B2792" s="33"/>
      <c r="C2792" s="12"/>
      <c r="D2792" s="19"/>
      <c r="E2792" s="19"/>
      <c r="F2792" s="19"/>
      <c r="G2792" s="28"/>
      <c r="H2792" s="19"/>
      <c r="I2792" s="19"/>
      <c r="J2792" s="12" t="s">
        <v>120</v>
      </c>
      <c r="K2792" s="35" t="n">
        <v>2442</v>
      </c>
      <c r="L2792" s="14" t="n">
        <v>995</v>
      </c>
      <c r="M2792" s="14" t="n">
        <v>20</v>
      </c>
      <c r="N2792" s="11" t="n">
        <v>0.003</v>
      </c>
      <c r="O2792" s="11" t="n">
        <v>0.15</v>
      </c>
      <c r="P2792" s="11" t="n">
        <v>3</v>
      </c>
      <c r="Q2792" s="25"/>
    </row>
    <row r="2793" ht="22.5" customHeight="1">
      <c r="A2793" s="19"/>
      <c r="B2793" s="33"/>
      <c r="C2793" s="12"/>
      <c r="D2793" s="19"/>
      <c r="E2793" s="19"/>
      <c r="F2793" s="19"/>
      <c r="G2793" s="28"/>
      <c r="H2793" s="19"/>
      <c r="I2793" s="19"/>
      <c r="J2793" s="12" t="s">
        <v>121</v>
      </c>
      <c r="K2793" s="14" t="n">
        <v>3283</v>
      </c>
      <c r="L2793" s="14" t="n">
        <v>1099</v>
      </c>
      <c r="M2793" s="14" t="n">
        <v>20</v>
      </c>
      <c r="N2793" s="11" t="n">
        <v>0.003</v>
      </c>
      <c r="O2793" s="11" t="n">
        <v>0.15</v>
      </c>
      <c r="P2793" s="11" t="n">
        <v>3</v>
      </c>
      <c r="Q2793" s="25"/>
    </row>
    <row r="2794" ht="22.5" customHeight="1">
      <c r="A2794" s="19"/>
      <c r="B2794" s="33"/>
      <c r="C2794" s="12" t="n">
        <v>10210818</v>
      </c>
      <c r="D2794" s="12" t="s">
        <v>27</v>
      </c>
      <c r="E2794" s="12" t="s">
        <v>14</v>
      </c>
      <c r="F2794" s="12" t="s">
        <v>26</v>
      </c>
      <c r="G2794" s="23" t="n">
        <v>0.2</v>
      </c>
      <c r="H2794" s="12" t="n">
        <v>100</v>
      </c>
      <c r="I2794" s="20" t="n">
        <f>G2794*H2794*7</f>
        <v>140</v>
      </c>
      <c r="J2794" s="12" t="s">
        <v>119</v>
      </c>
      <c r="K2794" s="14" t="n">
        <v>0</v>
      </c>
      <c r="L2794" s="14" t="n">
        <v>0</v>
      </c>
      <c r="M2794" s="14" t="n">
        <v>0</v>
      </c>
      <c r="N2794" s="11" t="n">
        <v>0</v>
      </c>
      <c r="O2794" s="11" t="n">
        <v>0</v>
      </c>
      <c r="P2794" s="11" t="n">
        <v>0</v>
      </c>
      <c r="Q2794" s="22" t="n">
        <f>M2796/H2794</f>
        <v>0.48</v>
      </c>
    </row>
    <row r="2795" ht="22.5" customHeight="1">
      <c r="A2795" s="19"/>
      <c r="B2795" s="33"/>
      <c r="C2795" s="12"/>
      <c r="D2795" s="19"/>
      <c r="E2795" s="19"/>
      <c r="F2795" s="19"/>
      <c r="G2795" s="28"/>
      <c r="H2795" s="19"/>
      <c r="I2795" s="19"/>
      <c r="J2795" s="12" t="s">
        <v>120</v>
      </c>
      <c r="K2795" s="14" t="n">
        <v>4467</v>
      </c>
      <c r="L2795" s="14" t="n">
        <v>66</v>
      </c>
      <c r="M2795" s="14" t="n">
        <v>19</v>
      </c>
      <c r="N2795" s="11" t="n">
        <v>0.03</v>
      </c>
      <c r="O2795" s="11" t="n">
        <v>0.12</v>
      </c>
      <c r="P2795" s="11" t="n">
        <v>2.31</v>
      </c>
      <c r="Q2795" s="25"/>
    </row>
    <row r="2796" ht="22.5" customHeight="1">
      <c r="A2796" s="19"/>
      <c r="B2796" s="33"/>
      <c r="C2796" s="12"/>
      <c r="D2796" s="19"/>
      <c r="E2796" s="19"/>
      <c r="F2796" s="19"/>
      <c r="G2796" s="28"/>
      <c r="H2796" s="19"/>
      <c r="I2796" s="19"/>
      <c r="J2796" s="12" t="s">
        <v>121</v>
      </c>
      <c r="K2796" s="14" t="n">
        <v>29702</v>
      </c>
      <c r="L2796" s="14" t="n">
        <v>299</v>
      </c>
      <c r="M2796" s="14" t="n">
        <v>48</v>
      </c>
      <c r="N2796" s="11" t="n">
        <v>0.03</v>
      </c>
      <c r="O2796" s="11" t="n">
        <v>0.15</v>
      </c>
      <c r="P2796" s="11" t="n">
        <v>7.36</v>
      </c>
      <c r="Q2796" s="25"/>
    </row>
    <row r="2797" ht="22.5" customHeight="1">
      <c r="A2797" s="19"/>
      <c r="B2797" s="33"/>
      <c r="C2797" s="12" t="n">
        <v>10501490</v>
      </c>
      <c r="D2797" s="12" t="s">
        <v>13</v>
      </c>
      <c r="E2797" s="12" t="s">
        <v>14</v>
      </c>
      <c r="F2797" s="12" t="s">
        <v>15</v>
      </c>
      <c r="G2797" s="23" t="n">
        <v>0.15</v>
      </c>
      <c r="H2797" s="12" t="n">
        <v>100</v>
      </c>
      <c r="I2797" s="20" t="n">
        <f>G2797*H2797*7</f>
        <v>105</v>
      </c>
      <c r="J2797" s="12" t="s">
        <v>119</v>
      </c>
      <c r="K2797" s="14" t="n">
        <v>3</v>
      </c>
      <c r="L2797" s="14" t="n">
        <v>0</v>
      </c>
      <c r="M2797" s="14" t="n">
        <v>0</v>
      </c>
      <c r="N2797" s="11" t="n">
        <v>0</v>
      </c>
      <c r="O2797" s="11" t="n">
        <v>0</v>
      </c>
      <c r="P2797" s="11" t="n">
        <v>0</v>
      </c>
      <c r="Q2797" s="22" t="n">
        <f>M2799/H2797</f>
        <v>0.14</v>
      </c>
    </row>
    <row r="2798" ht="22.5" customHeight="1">
      <c r="A2798" s="19"/>
      <c r="B2798" s="33"/>
      <c r="C2798" s="12"/>
      <c r="D2798" s="19"/>
      <c r="E2798" s="19"/>
      <c r="F2798" s="19"/>
      <c r="G2798" s="28"/>
      <c r="H2798" s="19"/>
      <c r="I2798" s="19"/>
      <c r="J2798" s="12" t="s">
        <v>120</v>
      </c>
      <c r="K2798" s="14" t="n">
        <v>5</v>
      </c>
      <c r="L2798" s="14" t="n">
        <v>0</v>
      </c>
      <c r="M2798" s="14" t="n">
        <v>0</v>
      </c>
      <c r="N2798" s="11" t="n">
        <v>0</v>
      </c>
      <c r="O2798" s="11" t="n">
        <v>0</v>
      </c>
      <c r="P2798" s="11" t="n">
        <v>0</v>
      </c>
      <c r="Q2798" s="25"/>
    </row>
    <row r="2799" ht="22.5" customHeight="1">
      <c r="A2799" s="19"/>
      <c r="B2799" s="33"/>
      <c r="C2799" s="12"/>
      <c r="D2799" s="19"/>
      <c r="E2799" s="19"/>
      <c r="F2799" s="19"/>
      <c r="G2799" s="28"/>
      <c r="H2799" s="19"/>
      <c r="I2799" s="19"/>
      <c r="J2799" s="12" t="s">
        <v>121</v>
      </c>
      <c r="K2799" s="14" t="n">
        <v>1247</v>
      </c>
      <c r="L2799" s="14" t="n">
        <v>577</v>
      </c>
      <c r="M2799" s="14" t="n">
        <v>14</v>
      </c>
      <c r="N2799" s="11" t="n">
        <v>0.003</v>
      </c>
      <c r="O2799" s="11" t="n">
        <v>0.13</v>
      </c>
      <c r="P2799" s="11" t="n">
        <v>1.82</v>
      </c>
      <c r="Q2799" s="25"/>
    </row>
    <row r="2800" ht="22.5" customHeight="1">
      <c r="A2800" s="19"/>
      <c r="B2800" s="33"/>
      <c r="C2800" s="52" t="n">
        <v>10912510</v>
      </c>
      <c r="D2800" s="12" t="s">
        <v>10</v>
      </c>
      <c r="E2800" s="12" t="s">
        <v>11</v>
      </c>
      <c r="F2800" s="12" t="s">
        <v>32</v>
      </c>
      <c r="G2800" s="23" t="n">
        <v>0.17</v>
      </c>
      <c r="H2800" s="12" t="n">
        <v>1500</v>
      </c>
      <c r="I2800" s="20" t="n">
        <f>G2800*H2800*7</f>
        <v>1785</v>
      </c>
      <c r="J2800" s="12" t="s">
        <v>119</v>
      </c>
      <c r="K2800" s="14" t="n">
        <v>17537</v>
      </c>
      <c r="L2800" s="14" t="n">
        <v>4071</v>
      </c>
      <c r="M2800" s="14" t="n">
        <v>142</v>
      </c>
      <c r="N2800" s="11" t="n">
        <v>0.01</v>
      </c>
      <c r="O2800" s="11" t="n">
        <v>0.19</v>
      </c>
      <c r="P2800" s="11" t="n">
        <v>27.52</v>
      </c>
      <c r="Q2800" s="22" t="n">
        <f>M2802/H2800</f>
        <v>0.467333333333333</v>
      </c>
    </row>
    <row r="2801" ht="22.5" customHeight="1">
      <c r="A2801" s="19"/>
      <c r="B2801" s="33"/>
      <c r="C2801" s="12"/>
      <c r="D2801" s="19"/>
      <c r="E2801" s="19"/>
      <c r="F2801" s="19"/>
      <c r="G2801" s="28"/>
      <c r="H2801" s="19"/>
      <c r="I2801" s="19"/>
      <c r="J2801" s="12" t="s">
        <v>120</v>
      </c>
      <c r="K2801" s="16" t="n">
        <v>35935</v>
      </c>
      <c r="L2801" s="14" t="n">
        <v>8639</v>
      </c>
      <c r="M2801" s="14" t="n">
        <v>288</v>
      </c>
      <c r="N2801" s="11" t="n">
        <v>0.01</v>
      </c>
      <c r="O2801" s="11" t="n">
        <v>0.19</v>
      </c>
      <c r="P2801" s="11" t="n">
        <v>55.32</v>
      </c>
      <c r="Q2801" s="25"/>
    </row>
    <row r="2802" ht="22.5" customHeight="1">
      <c r="A2802" s="19"/>
      <c r="B2802" s="33"/>
      <c r="C2802" s="12"/>
      <c r="D2802" s="19"/>
      <c r="E2802" s="19"/>
      <c r="F2802" s="19"/>
      <c r="G2802" s="28"/>
      <c r="H2802" s="19"/>
      <c r="I2802" s="19"/>
      <c r="J2802" s="12" t="s">
        <v>121</v>
      </c>
      <c r="K2802" s="14" t="n">
        <v>112622</v>
      </c>
      <c r="L2802" s="14" t="n">
        <v>23015</v>
      </c>
      <c r="M2802" s="14" t="n">
        <v>701</v>
      </c>
      <c r="N2802" s="11" t="n">
        <v>0.01</v>
      </c>
      <c r="O2802" s="11" t="n">
        <v>0.22</v>
      </c>
      <c r="P2802" s="11" t="n">
        <v>154.91</v>
      </c>
      <c r="Q2802" s="25"/>
    </row>
    <row r="2803" ht="22.5" customHeight="1">
      <c r="A2803" s="19"/>
      <c r="B2803" s="33"/>
      <c r="C2803" s="52" t="n">
        <v>11080098</v>
      </c>
      <c r="D2803" s="12" t="s">
        <v>22</v>
      </c>
      <c r="E2803" s="12" t="s">
        <v>24</v>
      </c>
      <c r="F2803" s="12" t="s">
        <v>15</v>
      </c>
      <c r="G2803" s="23" t="n">
        <v>0.6</v>
      </c>
      <c r="H2803" s="12" t="n">
        <v>100</v>
      </c>
      <c r="I2803" s="20" t="n">
        <f>G2803*H2803*7</f>
        <v>420</v>
      </c>
      <c r="J2803" s="12" t="s">
        <v>119</v>
      </c>
      <c r="K2803" s="14" t="n">
        <v>2</v>
      </c>
      <c r="L2803" s="14" t="n">
        <v>0</v>
      </c>
      <c r="M2803" s="14" t="n">
        <v>0</v>
      </c>
      <c r="N2803" s="11" t="n">
        <v>0</v>
      </c>
      <c r="O2803" s="11" t="n">
        <v>0</v>
      </c>
      <c r="P2803" s="11" t="n">
        <v>0</v>
      </c>
      <c r="Q2803" s="22" t="n">
        <f>M2805/H2803</f>
        <v>0</v>
      </c>
    </row>
    <row r="2804" ht="22.5" customHeight="1">
      <c r="A2804" s="19"/>
      <c r="B2804" s="33"/>
      <c r="C2804" s="12"/>
      <c r="D2804" s="19"/>
      <c r="E2804" s="19"/>
      <c r="F2804" s="19"/>
      <c r="G2804" s="28"/>
      <c r="H2804" s="19"/>
      <c r="I2804" s="19"/>
      <c r="J2804" s="12" t="s">
        <v>120</v>
      </c>
      <c r="K2804" s="16" t="n">
        <v>6</v>
      </c>
      <c r="L2804" s="14" t="n">
        <v>0</v>
      </c>
      <c r="M2804" s="14" t="n">
        <v>0</v>
      </c>
      <c r="N2804" s="11" t="n">
        <v>0</v>
      </c>
      <c r="O2804" s="11" t="n">
        <v>0</v>
      </c>
      <c r="P2804" s="11" t="n">
        <v>0</v>
      </c>
      <c r="Q2804" s="25"/>
    </row>
    <row r="2805" ht="22.5" customHeight="1">
      <c r="A2805" s="19"/>
      <c r="B2805" s="33"/>
      <c r="C2805" s="12"/>
      <c r="D2805" s="19"/>
      <c r="E2805" s="19"/>
      <c r="F2805" s="19"/>
      <c r="G2805" s="28"/>
      <c r="H2805" s="19"/>
      <c r="I2805" s="19"/>
      <c r="J2805" s="12" t="s">
        <v>121</v>
      </c>
      <c r="K2805" s="14" t="n">
        <v>756</v>
      </c>
      <c r="L2805" s="14" t="n">
        <v>317</v>
      </c>
      <c r="M2805" s="14" t="n">
        <v>0</v>
      </c>
      <c r="N2805" s="11" t="n">
        <v>0</v>
      </c>
      <c r="O2805" s="11" t="n">
        <v>0</v>
      </c>
      <c r="P2805" s="11" t="n">
        <v>0</v>
      </c>
      <c r="Q2805" s="25"/>
    </row>
    <row r="2806" ht="22.5" customHeight="1">
      <c r="A2806" s="19"/>
      <c r="B2806" s="33"/>
      <c r="C2806" s="52" t="n">
        <v>91540124</v>
      </c>
      <c r="D2806" s="12" t="s">
        <v>33</v>
      </c>
      <c r="E2806" s="12" t="s">
        <v>34</v>
      </c>
      <c r="F2806" s="12" t="s">
        <v>12</v>
      </c>
      <c r="G2806" s="23" t="n">
        <v>0.5</v>
      </c>
      <c r="H2806" s="12" t="n">
        <v>50</v>
      </c>
      <c r="I2806" s="20" t="n">
        <f>G2806*H2806*7</f>
        <v>175</v>
      </c>
      <c r="J2806" s="12" t="s">
        <v>119</v>
      </c>
      <c r="K2806" s="14" t="n">
        <v>257</v>
      </c>
      <c r="L2806" s="14" t="n">
        <v>104</v>
      </c>
      <c r="M2806" s="14" t="n">
        <v>6</v>
      </c>
      <c r="N2806" s="11" t="n">
        <v>0.032</v>
      </c>
      <c r="O2806" s="11" t="n">
        <v>0.556</v>
      </c>
      <c r="P2806" s="11" t="n">
        <v>3.3346</v>
      </c>
      <c r="Q2806" s="22" t="n">
        <f>M2808/H2806</f>
        <v>0.36</v>
      </c>
    </row>
    <row r="2807" ht="22.5" customHeight="1">
      <c r="A2807" s="19"/>
      <c r="B2807" s="33"/>
      <c r="C2807" s="12"/>
      <c r="D2807" s="19"/>
      <c r="E2807" s="19"/>
      <c r="F2807" s="19"/>
      <c r="G2807" s="28"/>
      <c r="H2807" s="19"/>
      <c r="I2807" s="19"/>
      <c r="J2807" s="12" t="s">
        <v>120</v>
      </c>
      <c r="K2807" s="14" t="n">
        <v>680</v>
      </c>
      <c r="L2807" s="14" t="n">
        <v>278</v>
      </c>
      <c r="M2807" s="14" t="n">
        <v>18</v>
      </c>
      <c r="N2807" s="11" t="n">
        <v>0.031</v>
      </c>
      <c r="O2807" s="11" t="n">
        <v>0.486</v>
      </c>
      <c r="P2807" s="11" t="n">
        <v>8.7442</v>
      </c>
      <c r="Q2807" s="25"/>
    </row>
    <row r="2808" ht="22.5" customHeight="1">
      <c r="A2808" s="19"/>
      <c r="B2808" s="33"/>
      <c r="C2808" s="12"/>
      <c r="D2808" s="19"/>
      <c r="E2808" s="19"/>
      <c r="F2808" s="19"/>
      <c r="G2808" s="28"/>
      <c r="H2808" s="19"/>
      <c r="I2808" s="19"/>
      <c r="J2808" s="12" t="s">
        <v>121</v>
      </c>
      <c r="K2808" s="14" t="n">
        <v>1184</v>
      </c>
      <c r="L2808" s="14" t="n">
        <v>429</v>
      </c>
      <c r="M2808" s="14" t="n">
        <v>18</v>
      </c>
      <c r="N2808" s="11" t="n">
        <v>0.031</v>
      </c>
      <c r="O2808" s="11" t="n">
        <v>0.634</v>
      </c>
      <c r="P2808" s="11" t="n">
        <v>11.4099</v>
      </c>
      <c r="Q2808" s="25"/>
    </row>
    <row r="2809" ht="22.5" customHeight="1">
      <c r="A2809" s="19"/>
      <c r="B2809" s="33"/>
      <c r="C2809" s="52" t="n">
        <v>91548042</v>
      </c>
      <c r="D2809" s="12" t="s">
        <v>13</v>
      </c>
      <c r="E2809" s="12" t="s">
        <v>14</v>
      </c>
      <c r="F2809" s="12" t="s">
        <v>12</v>
      </c>
      <c r="G2809" s="23" t="n">
        <v>0.3</v>
      </c>
      <c r="H2809" s="12" t="n">
        <v>50</v>
      </c>
      <c r="I2809" s="20" t="n">
        <f>G2809*H2809*7</f>
        <v>105</v>
      </c>
      <c r="J2809" s="12" t="s">
        <v>119</v>
      </c>
      <c r="K2809" s="14" t="n">
        <v>0</v>
      </c>
      <c r="L2809" s="14" t="n">
        <v>0</v>
      </c>
      <c r="M2809" s="14" t="n">
        <v>0</v>
      </c>
      <c r="N2809" s="11" t="n">
        <v>0</v>
      </c>
      <c r="O2809" s="11" t="n">
        <v>0</v>
      </c>
      <c r="P2809" s="11" t="n">
        <v>0</v>
      </c>
      <c r="Q2809" s="22" t="n">
        <f>M2811/H2809</f>
        <v>0</v>
      </c>
    </row>
    <row r="2810" ht="22.5" customHeight="1">
      <c r="A2810" s="19"/>
      <c r="B2810" s="33"/>
      <c r="C2810" s="12"/>
      <c r="D2810" s="19"/>
      <c r="E2810" s="19"/>
      <c r="F2810" s="19"/>
      <c r="G2810" s="28"/>
      <c r="H2810" s="19"/>
      <c r="I2810" s="19"/>
      <c r="J2810" s="12" t="s">
        <v>120</v>
      </c>
      <c r="K2810" s="14" t="n">
        <v>5773</v>
      </c>
      <c r="L2810" s="14" t="n">
        <v>50</v>
      </c>
      <c r="M2810" s="14" t="n">
        <v>0</v>
      </c>
      <c r="N2810" s="11" t="n">
        <v>0</v>
      </c>
      <c r="O2810" s="11" t="n">
        <v>0</v>
      </c>
      <c r="P2810" s="11" t="n">
        <v>0.0343</v>
      </c>
      <c r="Q2810" s="25"/>
    </row>
    <row r="2811" ht="22.5" customHeight="1">
      <c r="A2811" s="19"/>
      <c r="B2811" s="33"/>
      <c r="C2811" s="12"/>
      <c r="D2811" s="19"/>
      <c r="E2811" s="19"/>
      <c r="F2811" s="19"/>
      <c r="G2811" s="28"/>
      <c r="H2811" s="19"/>
      <c r="I2811" s="19"/>
      <c r="J2811" s="12" t="s">
        <v>121</v>
      </c>
      <c r="K2811" s="14" t="n">
        <v>6830</v>
      </c>
      <c r="L2811" s="14" t="n">
        <v>93</v>
      </c>
      <c r="M2811" s="14" t="n">
        <v>0</v>
      </c>
      <c r="N2811" s="11" t="n">
        <v>0</v>
      </c>
      <c r="O2811" s="11" t="n">
        <v>0</v>
      </c>
      <c r="P2811" s="11" t="n">
        <v>0.0637</v>
      </c>
      <c r="Q2811" s="25"/>
    </row>
    <row r="2812" ht="22.5" customHeight="1">
      <c r="A2812" s="19"/>
      <c r="B2812" s="33"/>
      <c r="C2812" s="52" t="n">
        <v>91548043</v>
      </c>
      <c r="D2812" s="12" t="s">
        <v>28</v>
      </c>
      <c r="E2812" s="12" t="s">
        <v>36</v>
      </c>
      <c r="F2812" s="12" t="s">
        <v>15</v>
      </c>
      <c r="G2812" s="23" t="n">
        <v>0.1</v>
      </c>
      <c r="H2812" s="12" t="n">
        <v>200</v>
      </c>
      <c r="I2812" s="20" t="n">
        <f>G2812*H2812*7</f>
        <v>140</v>
      </c>
      <c r="J2812" s="12" t="s">
        <v>119</v>
      </c>
      <c r="K2812" s="14" t="n">
        <v>405</v>
      </c>
      <c r="L2812" s="14" t="n">
        <v>90</v>
      </c>
      <c r="M2812" s="14" t="n">
        <v>0</v>
      </c>
      <c r="N2812" s="11" t="n">
        <v>0</v>
      </c>
      <c r="O2812" s="11" t="n">
        <v>0</v>
      </c>
      <c r="P2812" s="11" t="n">
        <v>0</v>
      </c>
      <c r="Q2812" s="22" t="n">
        <f>M2814/H2812</f>
        <v>1.49</v>
      </c>
    </row>
    <row r="2813" ht="22.5" customHeight="1">
      <c r="A2813" s="19"/>
      <c r="B2813" s="33"/>
      <c r="C2813" s="12"/>
      <c r="D2813" s="19"/>
      <c r="E2813" s="19"/>
      <c r="F2813" s="19"/>
      <c r="G2813" s="28"/>
      <c r="H2813" s="19"/>
      <c r="I2813" s="19"/>
      <c r="J2813" s="12" t="s">
        <v>120</v>
      </c>
      <c r="K2813" s="14" t="n">
        <v>12972</v>
      </c>
      <c r="L2813" s="14" t="n">
        <v>5897</v>
      </c>
      <c r="M2813" s="14" t="n">
        <v>119</v>
      </c>
      <c r="N2813" s="11" t="n">
        <v>0.002</v>
      </c>
      <c r="O2813" s="11" t="n">
        <v>0.1</v>
      </c>
      <c r="P2813" s="11" t="n">
        <v>11.9</v>
      </c>
      <c r="Q2813" s="25"/>
    </row>
    <row r="2814" ht="22.5" customHeight="1">
      <c r="A2814" s="19"/>
      <c r="B2814" s="33"/>
      <c r="C2814" s="12"/>
      <c r="D2814" s="19"/>
      <c r="E2814" s="19"/>
      <c r="F2814" s="19"/>
      <c r="G2814" s="28"/>
      <c r="H2814" s="19"/>
      <c r="I2814" s="19"/>
      <c r="J2814" s="12" t="s">
        <v>121</v>
      </c>
      <c r="K2814" s="14" t="n">
        <v>30235</v>
      </c>
      <c r="L2814" s="14" t="n">
        <v>13062</v>
      </c>
      <c r="M2814" s="14" t="n">
        <v>298</v>
      </c>
      <c r="N2814" s="11" t="n">
        <v>0.002</v>
      </c>
      <c r="O2814" s="11" t="n">
        <v>0.1</v>
      </c>
      <c r="P2814" s="11" t="n">
        <v>29.8</v>
      </c>
      <c r="Q2814" s="25"/>
    </row>
    <row r="2815" ht="22.5" customHeight="1">
      <c r="A2815" s="19"/>
      <c r="B2815" s="33"/>
      <c r="C2815" s="52" t="n">
        <v>11715627</v>
      </c>
      <c r="D2815" s="12" t="s">
        <v>31</v>
      </c>
      <c r="E2815" s="12" t="s">
        <v>14</v>
      </c>
      <c r="F2815" s="12" t="s">
        <v>15</v>
      </c>
      <c r="G2815" s="23" t="n">
        <v>0.4</v>
      </c>
      <c r="H2815" s="12" t="n">
        <v>100</v>
      </c>
      <c r="I2815" s="20" t="n">
        <f>G2815*H2815*7</f>
        <v>280</v>
      </c>
      <c r="J2815" s="12" t="s">
        <v>119</v>
      </c>
      <c r="K2815" s="14" t="n">
        <v>1</v>
      </c>
      <c r="L2815" s="14" t="n">
        <v>0</v>
      </c>
      <c r="M2815" s="14" t="n">
        <v>0</v>
      </c>
      <c r="N2815" s="11" t="n">
        <v>0</v>
      </c>
      <c r="O2815" s="11" t="n">
        <v>0</v>
      </c>
      <c r="P2815" s="11" t="n">
        <v>0</v>
      </c>
      <c r="Q2815" s="22" t="n">
        <f>M2817/H2815</f>
        <v>0</v>
      </c>
    </row>
    <row r="2816" ht="22.5" customHeight="1">
      <c r="A2816" s="19"/>
      <c r="B2816" s="33"/>
      <c r="C2816" s="12"/>
      <c r="D2816" s="19"/>
      <c r="E2816" s="19"/>
      <c r="F2816" s="19"/>
      <c r="G2816" s="28"/>
      <c r="H2816" s="19"/>
      <c r="I2816" s="19"/>
      <c r="J2816" s="12" t="s">
        <v>120</v>
      </c>
      <c r="K2816" s="14" t="n">
        <v>14</v>
      </c>
      <c r="L2816" s="14" t="n">
        <v>0</v>
      </c>
      <c r="M2816" s="14" t="n">
        <v>0</v>
      </c>
      <c r="N2816" s="11" t="n">
        <v>0</v>
      </c>
      <c r="O2816" s="11" t="n">
        <v>0</v>
      </c>
      <c r="P2816" s="11" t="n">
        <v>0</v>
      </c>
      <c r="Q2816" s="25"/>
    </row>
    <row r="2817" ht="22.5" customHeight="1">
      <c r="A2817" s="19"/>
      <c r="B2817" s="33"/>
      <c r="C2817" s="12"/>
      <c r="D2817" s="19"/>
      <c r="E2817" s="19"/>
      <c r="F2817" s="19"/>
      <c r="G2817" s="28"/>
      <c r="H2817" s="19"/>
      <c r="I2817" s="19"/>
      <c r="J2817" s="12" t="s">
        <v>121</v>
      </c>
      <c r="K2817" s="14" t="n">
        <v>24</v>
      </c>
      <c r="L2817" s="14" t="n">
        <v>1</v>
      </c>
      <c r="M2817" s="14" t="n">
        <v>0</v>
      </c>
      <c r="N2817" s="11" t="n">
        <v>0</v>
      </c>
      <c r="O2817" s="11" t="n">
        <v>0</v>
      </c>
      <c r="P2817" s="11" t="n">
        <v>0</v>
      </c>
      <c r="Q2817" s="25"/>
    </row>
    <row r="2818" ht="22.5" customHeight="1">
      <c r="A2818" s="19"/>
      <c r="B2818" s="33"/>
      <c r="C2818" s="52" t="n">
        <v>11715655</v>
      </c>
      <c r="D2818" s="12" t="s">
        <v>16</v>
      </c>
      <c r="E2818" s="12" t="s">
        <v>11</v>
      </c>
      <c r="F2818" s="12" t="s">
        <v>15</v>
      </c>
      <c r="G2818" s="23" t="n">
        <v>0.15</v>
      </c>
      <c r="H2818" s="12" t="n">
        <v>100</v>
      </c>
      <c r="I2818" s="20" t="n">
        <f>G2818*H2818*7</f>
        <v>105</v>
      </c>
      <c r="J2818" s="12" t="s">
        <v>119</v>
      </c>
      <c r="K2818" s="14" t="n">
        <v>1</v>
      </c>
      <c r="L2818" s="14" t="n">
        <v>0</v>
      </c>
      <c r="M2818" s="14" t="n">
        <v>0</v>
      </c>
      <c r="N2818" s="11" t="n">
        <v>0</v>
      </c>
      <c r="O2818" s="11" t="n">
        <v>0</v>
      </c>
      <c r="P2818" s="11" t="n">
        <v>0</v>
      </c>
      <c r="Q2818" s="22" t="n">
        <f>M2820/H2818</f>
        <v>0</v>
      </c>
    </row>
    <row r="2819" ht="22.5" customHeight="1">
      <c r="A2819" s="19"/>
      <c r="B2819" s="33"/>
      <c r="C2819" s="12"/>
      <c r="D2819" s="19"/>
      <c r="E2819" s="19"/>
      <c r="F2819" s="19"/>
      <c r="G2819" s="28"/>
      <c r="H2819" s="19"/>
      <c r="I2819" s="19"/>
      <c r="J2819" s="12" t="s">
        <v>120</v>
      </c>
      <c r="K2819" s="14" t="n">
        <v>12</v>
      </c>
      <c r="L2819" s="14" t="n">
        <v>0</v>
      </c>
      <c r="M2819" s="14" t="n">
        <v>0</v>
      </c>
      <c r="N2819" s="11" t="n">
        <v>0</v>
      </c>
      <c r="O2819" s="11" t="n">
        <v>0</v>
      </c>
      <c r="P2819" s="11" t="n">
        <v>0</v>
      </c>
      <c r="Q2819" s="25"/>
    </row>
    <row r="2820" ht="22.5" customHeight="1">
      <c r="A2820" s="19"/>
      <c r="B2820" s="33"/>
      <c r="C2820" s="12"/>
      <c r="D2820" s="19"/>
      <c r="E2820" s="19"/>
      <c r="F2820" s="19"/>
      <c r="G2820" s="28"/>
      <c r="H2820" s="19"/>
      <c r="I2820" s="19"/>
      <c r="J2820" s="12" t="s">
        <v>121</v>
      </c>
      <c r="K2820" s="14" t="n">
        <v>305</v>
      </c>
      <c r="L2820" s="14" t="n">
        <v>4</v>
      </c>
      <c r="M2820" s="14" t="n">
        <v>0</v>
      </c>
      <c r="N2820" s="11" t="n">
        <v>0</v>
      </c>
      <c r="O2820" s="11" t="n">
        <v>0</v>
      </c>
      <c r="P2820" s="11" t="n">
        <v>0</v>
      </c>
      <c r="Q2820" s="25"/>
    </row>
    <row r="2821" ht="22.5" customHeight="1">
      <c r="A2821" s="19"/>
      <c r="B2821" s="33"/>
      <c r="C2821" s="52" t="n">
        <v>11715811</v>
      </c>
      <c r="D2821" s="12" t="s">
        <v>16</v>
      </c>
      <c r="E2821" s="12" t="s">
        <v>17</v>
      </c>
      <c r="F2821" s="12" t="s">
        <v>15</v>
      </c>
      <c r="G2821" s="23" t="n">
        <v>0.17</v>
      </c>
      <c r="H2821" s="12" t="n">
        <v>100</v>
      </c>
      <c r="I2821" s="20" t="n">
        <f>G2821*H2821*7</f>
        <v>119</v>
      </c>
      <c r="J2821" s="12" t="s">
        <v>119</v>
      </c>
      <c r="K2821" s="14" t="n">
        <v>2</v>
      </c>
      <c r="L2821" s="14" t="n">
        <v>0</v>
      </c>
      <c r="M2821" s="14" t="n">
        <v>0</v>
      </c>
      <c r="N2821" s="11" t="n">
        <v>0</v>
      </c>
      <c r="O2821" s="11" t="n">
        <v>0</v>
      </c>
      <c r="P2821" s="11" t="n">
        <v>0</v>
      </c>
      <c r="Q2821" s="22" t="n">
        <f>M2823/H2821</f>
        <v>0</v>
      </c>
    </row>
    <row r="2822" ht="22.5" customHeight="1">
      <c r="A2822" s="19"/>
      <c r="B2822" s="33"/>
      <c r="C2822" s="12"/>
      <c r="D2822" s="19"/>
      <c r="E2822" s="19"/>
      <c r="F2822" s="19"/>
      <c r="G2822" s="28"/>
      <c r="H2822" s="19"/>
      <c r="I2822" s="19"/>
      <c r="J2822" s="12" t="s">
        <v>120</v>
      </c>
      <c r="K2822" s="14" t="n">
        <v>23</v>
      </c>
      <c r="L2822" s="14" t="n">
        <v>0</v>
      </c>
      <c r="M2822" s="14" t="n">
        <v>0</v>
      </c>
      <c r="N2822" s="11" t="n">
        <v>0</v>
      </c>
      <c r="O2822" s="11" t="n">
        <v>0</v>
      </c>
      <c r="P2822" s="11" t="n">
        <v>0</v>
      </c>
      <c r="Q2822" s="25"/>
    </row>
    <row r="2823" ht="22.5" customHeight="1">
      <c r="A2823" s="19"/>
      <c r="B2823" s="33"/>
      <c r="C2823" s="12"/>
      <c r="D2823" s="19"/>
      <c r="E2823" s="19"/>
      <c r="F2823" s="19"/>
      <c r="G2823" s="28"/>
      <c r="H2823" s="19"/>
      <c r="I2823" s="19"/>
      <c r="J2823" s="12" t="s">
        <v>121</v>
      </c>
      <c r="K2823" s="14" t="n">
        <v>206</v>
      </c>
      <c r="L2823" s="14" t="n">
        <v>7</v>
      </c>
      <c r="M2823" s="14" t="n">
        <v>0</v>
      </c>
      <c r="N2823" s="11" t="n">
        <v>0</v>
      </c>
      <c r="O2823" s="11" t="n">
        <v>0</v>
      </c>
      <c r="P2823" s="11" t="n">
        <v>0</v>
      </c>
      <c r="Q2823" s="25"/>
    </row>
    <row r="2824" ht="22.5" customHeight="1">
      <c r="A2824" s="19"/>
      <c r="B2824" s="33"/>
      <c r="C2824" s="52" t="n">
        <v>11729927</v>
      </c>
      <c r="D2824" s="12" t="s">
        <v>10</v>
      </c>
      <c r="E2824" s="12" t="s">
        <v>20</v>
      </c>
      <c r="F2824" s="12" t="s">
        <v>15</v>
      </c>
      <c r="G2824" s="23" t="n">
        <v>0.25</v>
      </c>
      <c r="H2824" s="12" t="n">
        <v>100</v>
      </c>
      <c r="I2824" s="20" t="n">
        <f>G2824*H2824*7</f>
        <v>175</v>
      </c>
      <c r="J2824" s="12" t="s">
        <v>119</v>
      </c>
      <c r="K2824" s="14" t="n">
        <v>4</v>
      </c>
      <c r="L2824" s="14" t="n">
        <v>0</v>
      </c>
      <c r="M2824" s="14" t="n">
        <v>0</v>
      </c>
      <c r="N2824" s="11" t="n">
        <v>0</v>
      </c>
      <c r="O2824" s="11" t="n">
        <v>0</v>
      </c>
      <c r="P2824" s="11" t="n">
        <v>0</v>
      </c>
      <c r="Q2824" s="22" t="n">
        <f>M2826/H2824</f>
        <v>0.01</v>
      </c>
    </row>
    <row r="2825" ht="22.5" customHeight="1">
      <c r="A2825" s="19"/>
      <c r="B2825" s="33"/>
      <c r="C2825" s="12"/>
      <c r="D2825" s="19"/>
      <c r="E2825" s="19"/>
      <c r="F2825" s="19"/>
      <c r="G2825" s="28"/>
      <c r="H2825" s="19"/>
      <c r="I2825" s="19"/>
      <c r="J2825" s="12" t="s">
        <v>120</v>
      </c>
      <c r="K2825" s="14" t="n">
        <v>12</v>
      </c>
      <c r="L2825" s="14" t="n">
        <v>0</v>
      </c>
      <c r="M2825" s="14" t="n">
        <v>0</v>
      </c>
      <c r="N2825" s="11" t="n">
        <v>0</v>
      </c>
      <c r="O2825" s="11" t="n">
        <v>0</v>
      </c>
      <c r="P2825" s="11" t="n">
        <v>0</v>
      </c>
      <c r="Q2825" s="25"/>
    </row>
    <row r="2826" ht="22.5" customHeight="1">
      <c r="A2826" s="19"/>
      <c r="B2826" s="33"/>
      <c r="C2826" s="12"/>
      <c r="D2826" s="19"/>
      <c r="E2826" s="19"/>
      <c r="F2826" s="19"/>
      <c r="G2826" s="28"/>
      <c r="H2826" s="19"/>
      <c r="I2826" s="19"/>
      <c r="J2826" s="12" t="s">
        <v>121</v>
      </c>
      <c r="K2826" s="14" t="n">
        <v>478</v>
      </c>
      <c r="L2826" s="14" t="n">
        <v>18</v>
      </c>
      <c r="M2826" s="14" t="n">
        <v>1</v>
      </c>
      <c r="N2826" s="11" t="n">
        <v>0</v>
      </c>
      <c r="O2826" s="11" t="n">
        <v>0.25</v>
      </c>
      <c r="P2826" s="11" t="n">
        <v>0.25</v>
      </c>
      <c r="Q2826" s="25"/>
    </row>
    <row r="2827" ht="22.5" customHeight="1">
      <c r="A2827" s="19"/>
      <c r="B2827" s="33"/>
      <c r="C2827" s="52" t="n">
        <v>11729820</v>
      </c>
      <c r="D2827" s="12" t="s">
        <v>10</v>
      </c>
      <c r="E2827" s="12" t="s">
        <v>25</v>
      </c>
      <c r="F2827" s="12" t="s">
        <v>15</v>
      </c>
      <c r="G2827" s="23" t="n">
        <v>0.3</v>
      </c>
      <c r="H2827" s="12" t="n">
        <v>100</v>
      </c>
      <c r="I2827" s="20" t="n">
        <f>G2827*H2827*7</f>
        <v>210</v>
      </c>
      <c r="J2827" s="12" t="s">
        <v>119</v>
      </c>
      <c r="K2827" s="14" t="n">
        <v>3</v>
      </c>
      <c r="L2827" s="14" t="n">
        <v>0</v>
      </c>
      <c r="M2827" s="14" t="n">
        <v>0</v>
      </c>
      <c r="N2827" s="11" t="n">
        <v>0</v>
      </c>
      <c r="O2827" s="11" t="n">
        <v>0</v>
      </c>
      <c r="P2827" s="11" t="n">
        <v>0</v>
      </c>
      <c r="Q2827" s="22" t="n">
        <f>M2829/H2827</f>
        <v>0</v>
      </c>
    </row>
    <row r="2828" ht="22.5" customHeight="1">
      <c r="A2828" s="19"/>
      <c r="B2828" s="33"/>
      <c r="C2828" s="12"/>
      <c r="D2828" s="19"/>
      <c r="E2828" s="19"/>
      <c r="F2828" s="19"/>
      <c r="G2828" s="28"/>
      <c r="H2828" s="19"/>
      <c r="I2828" s="19"/>
      <c r="J2828" s="12" t="s">
        <v>120</v>
      </c>
      <c r="K2828" s="14" t="n">
        <v>21</v>
      </c>
      <c r="L2828" s="14" t="n">
        <v>0</v>
      </c>
      <c r="M2828" s="14" t="n">
        <v>0</v>
      </c>
      <c r="N2828" s="11" t="n">
        <v>0</v>
      </c>
      <c r="O2828" s="11" t="n">
        <v>0</v>
      </c>
      <c r="P2828" s="11" t="n">
        <v>0</v>
      </c>
      <c r="Q2828" s="25"/>
    </row>
    <row r="2829" ht="22.5" customHeight="1">
      <c r="A2829" s="19"/>
      <c r="B2829" s="33"/>
      <c r="C2829" s="12"/>
      <c r="D2829" s="19"/>
      <c r="E2829" s="19"/>
      <c r="F2829" s="19"/>
      <c r="G2829" s="28"/>
      <c r="H2829" s="19"/>
      <c r="I2829" s="19"/>
      <c r="J2829" s="12" t="s">
        <v>121</v>
      </c>
      <c r="K2829" s="14" t="n">
        <v>18</v>
      </c>
      <c r="L2829" s="14" t="n">
        <v>2</v>
      </c>
      <c r="M2829" s="14" t="n">
        <v>0</v>
      </c>
      <c r="N2829" s="11" t="n">
        <v>0</v>
      </c>
      <c r="O2829" s="11" t="n">
        <v>0</v>
      </c>
      <c r="P2829" s="11" t="n">
        <v>0</v>
      </c>
      <c r="Q2829" s="25"/>
    </row>
    <row r="2830" ht="22.5" customHeight="1">
      <c r="A2830" s="19"/>
      <c r="B2830" s="33"/>
      <c r="C2830" s="52" t="n">
        <v>11729830</v>
      </c>
      <c r="D2830" s="12" t="s">
        <v>10</v>
      </c>
      <c r="E2830" s="12" t="s">
        <v>11</v>
      </c>
      <c r="F2830" s="12" t="s">
        <v>12</v>
      </c>
      <c r="G2830" s="23" t="n">
        <v>0.17</v>
      </c>
      <c r="H2830" s="12" t="n">
        <v>100</v>
      </c>
      <c r="I2830" s="20" t="n">
        <f>G2830*H2830*7</f>
        <v>119</v>
      </c>
      <c r="J2830" s="12" t="s">
        <v>119</v>
      </c>
      <c r="K2830" s="14" t="n">
        <v>1</v>
      </c>
      <c r="L2830" s="14" t="n">
        <v>0</v>
      </c>
      <c r="M2830" s="14" t="n">
        <v>0</v>
      </c>
      <c r="N2830" s="11" t="n">
        <v>0</v>
      </c>
      <c r="O2830" s="11" t="n">
        <v>0</v>
      </c>
      <c r="P2830" s="11" t="n">
        <v>0</v>
      </c>
      <c r="Q2830" s="22" t="n">
        <f>M2832/H2830</f>
        <v>0</v>
      </c>
    </row>
    <row r="2831" ht="22.5" customHeight="1">
      <c r="A2831" s="19"/>
      <c r="B2831" s="33"/>
      <c r="C2831" s="12"/>
      <c r="D2831" s="19"/>
      <c r="E2831" s="19"/>
      <c r="F2831" s="19"/>
      <c r="G2831" s="28"/>
      <c r="H2831" s="19"/>
      <c r="I2831" s="19"/>
      <c r="J2831" s="12" t="s">
        <v>120</v>
      </c>
      <c r="K2831" s="14" t="n">
        <v>3</v>
      </c>
      <c r="L2831" s="14" t="n">
        <v>0</v>
      </c>
      <c r="M2831" s="14" t="n">
        <v>0</v>
      </c>
      <c r="N2831" s="11" t="n">
        <v>0</v>
      </c>
      <c r="O2831" s="11" t="n">
        <v>0</v>
      </c>
      <c r="P2831" s="11" t="n">
        <v>0</v>
      </c>
      <c r="Q2831" s="25"/>
    </row>
    <row r="2832" ht="22.5" customHeight="1">
      <c r="A2832" s="19"/>
      <c r="B2832" s="33"/>
      <c r="C2832" s="12"/>
      <c r="D2832" s="19"/>
      <c r="E2832" s="19"/>
      <c r="F2832" s="19"/>
      <c r="G2832" s="28"/>
      <c r="H2832" s="19"/>
      <c r="I2832" s="19"/>
      <c r="J2832" s="12" t="s">
        <v>121</v>
      </c>
      <c r="K2832" s="14" t="n">
        <v>59</v>
      </c>
      <c r="L2832" s="14" t="n">
        <v>9</v>
      </c>
      <c r="M2832" s="14" t="n">
        <v>0</v>
      </c>
      <c r="N2832" s="11" t="n">
        <v>0</v>
      </c>
      <c r="O2832" s="11" t="n">
        <v>0</v>
      </c>
      <c r="P2832" s="11" t="n">
        <v>0.0401</v>
      </c>
      <c r="Q2832" s="25"/>
    </row>
    <row r="2833" ht="22.5" customHeight="1">
      <c r="A2833" s="19"/>
      <c r="B2833" s="33"/>
      <c r="C2833" s="52" t="n">
        <v>11892329</v>
      </c>
      <c r="D2833" s="12" t="s">
        <v>10</v>
      </c>
      <c r="E2833" s="12" t="s">
        <v>11</v>
      </c>
      <c r="F2833" s="12" t="s">
        <v>15</v>
      </c>
      <c r="G2833" s="23" t="n">
        <v>0.25</v>
      </c>
      <c r="H2833" s="12" t="n">
        <v>500</v>
      </c>
      <c r="I2833" s="20" t="n">
        <f>G2833*H2833*7</f>
        <v>875</v>
      </c>
      <c r="J2833" s="12" t="s">
        <v>119</v>
      </c>
      <c r="K2833" s="14" t="n">
        <v>337</v>
      </c>
      <c r="L2833" s="14" t="n">
        <v>19</v>
      </c>
      <c r="M2833" s="14" t="n">
        <v>0</v>
      </c>
      <c r="N2833" s="11" t="n">
        <v>0</v>
      </c>
      <c r="O2833" s="11" t="n">
        <v>0</v>
      </c>
      <c r="P2833" s="11" t="n">
        <v>0</v>
      </c>
      <c r="Q2833" s="22" t="n">
        <f>M2835/H2833</f>
        <v>0.84</v>
      </c>
    </row>
    <row r="2834" ht="22.5" customHeight="1">
      <c r="A2834" s="19"/>
      <c r="B2834" s="33"/>
      <c r="C2834" s="12"/>
      <c r="D2834" s="19"/>
      <c r="E2834" s="19"/>
      <c r="F2834" s="19"/>
      <c r="G2834" s="28"/>
      <c r="H2834" s="19"/>
      <c r="I2834" s="19"/>
      <c r="J2834" s="12" t="s">
        <v>120</v>
      </c>
      <c r="K2834" s="14" t="n">
        <v>28170</v>
      </c>
      <c r="L2834" s="14" t="n">
        <v>8975</v>
      </c>
      <c r="M2834" s="14" t="n">
        <v>393</v>
      </c>
      <c r="N2834" s="11" t="n">
        <v>0.009</v>
      </c>
      <c r="O2834" s="11" t="n">
        <v>0.201</v>
      </c>
      <c r="P2834" s="11" t="n">
        <v>79.05</v>
      </c>
      <c r="Q2834" s="25"/>
    </row>
    <row r="2835" ht="22.5" customHeight="1">
      <c r="A2835" s="19"/>
      <c r="B2835" s="33"/>
      <c r="C2835" s="12"/>
      <c r="D2835" s="19"/>
      <c r="E2835" s="19"/>
      <c r="F2835" s="19"/>
      <c r="G2835" s="28"/>
      <c r="H2835" s="19"/>
      <c r="I2835" s="19"/>
      <c r="J2835" s="12" t="s">
        <v>121</v>
      </c>
      <c r="K2835" s="14" t="n">
        <v>33201</v>
      </c>
      <c r="L2835" s="14" t="n">
        <v>10092</v>
      </c>
      <c r="M2835" s="14" t="n">
        <v>420</v>
      </c>
      <c r="N2835" s="11" t="n">
        <v>0.009</v>
      </c>
      <c r="O2835" s="11" t="n">
        <v>0.202</v>
      </c>
      <c r="P2835" s="11" t="n">
        <v>84.75</v>
      </c>
      <c r="Q2835" s="25"/>
    </row>
    <row r="2836" ht="22.5" customHeight="1">
      <c r="A2836" s="19"/>
      <c r="B2836" s="33"/>
      <c r="C2836" s="52" t="n">
        <v>91557161</v>
      </c>
      <c r="D2836" s="12" t="s">
        <v>86</v>
      </c>
      <c r="E2836" s="12" t="s">
        <v>14</v>
      </c>
      <c r="F2836" s="12" t="s">
        <v>12</v>
      </c>
      <c r="G2836" s="23" t="n">
        <v>0.7</v>
      </c>
      <c r="H2836" s="12" t="n">
        <v>50</v>
      </c>
      <c r="I2836" s="20" t="n">
        <f>G2836*H2836*7</f>
        <v>245</v>
      </c>
      <c r="J2836" s="12" t="s">
        <v>119</v>
      </c>
      <c r="K2836" s="14" t="n">
        <v>1</v>
      </c>
      <c r="L2836" s="14" t="n">
        <v>0</v>
      </c>
      <c r="M2836" s="14" t="n">
        <v>0</v>
      </c>
      <c r="N2836" s="11" t="n">
        <v>0</v>
      </c>
      <c r="O2836" s="11" t="n">
        <v>0</v>
      </c>
      <c r="P2836" s="11" t="n">
        <v>0</v>
      </c>
      <c r="Q2836" s="22" t="n">
        <f>M2838/H2836</f>
        <v>0</v>
      </c>
    </row>
    <row r="2837" ht="22.5" customHeight="1">
      <c r="A2837" s="19"/>
      <c r="B2837" s="33"/>
      <c r="C2837" s="12"/>
      <c r="D2837" s="19"/>
      <c r="E2837" s="19"/>
      <c r="F2837" s="19"/>
      <c r="G2837" s="28"/>
      <c r="H2837" s="19"/>
      <c r="I2837" s="19"/>
      <c r="J2837" s="12" t="s">
        <v>120</v>
      </c>
      <c r="K2837" s="14" t="n">
        <v>552</v>
      </c>
      <c r="L2837" s="14" t="n">
        <v>2</v>
      </c>
      <c r="M2837" s="14" t="n">
        <v>0</v>
      </c>
      <c r="N2837" s="11" t="n">
        <v>0</v>
      </c>
      <c r="O2837" s="11" t="n">
        <v>0</v>
      </c>
      <c r="P2837" s="11" t="n">
        <v>0</v>
      </c>
      <c r="Q2837" s="25"/>
    </row>
    <row r="2838" ht="22.5" customHeight="1">
      <c r="A2838" s="19"/>
      <c r="B2838" s="33"/>
      <c r="C2838" s="12"/>
      <c r="D2838" s="19"/>
      <c r="E2838" s="19"/>
      <c r="F2838" s="19"/>
      <c r="G2838" s="28"/>
      <c r="H2838" s="19"/>
      <c r="I2838" s="19"/>
      <c r="J2838" s="12" t="s">
        <v>121</v>
      </c>
      <c r="K2838" s="14" t="n">
        <v>1836</v>
      </c>
      <c r="L2838" s="14" t="n">
        <v>3</v>
      </c>
      <c r="M2838" s="14" t="n">
        <v>0</v>
      </c>
      <c r="N2838" s="11" t="n">
        <v>0</v>
      </c>
      <c r="O2838" s="11" t="n">
        <v>0</v>
      </c>
      <c r="P2838" s="11" t="n">
        <v>0.0312</v>
      </c>
      <c r="Q2838" s="25"/>
    </row>
    <row r="2839" ht="22.5" customHeight="1">
      <c r="A2839" s="19"/>
      <c r="B2839" s="33"/>
      <c r="C2839" s="52" t="n">
        <v>91557333</v>
      </c>
      <c r="D2839" s="12" t="s">
        <v>91</v>
      </c>
      <c r="E2839" s="12" t="s">
        <v>14</v>
      </c>
      <c r="F2839" s="12" t="s">
        <v>12</v>
      </c>
      <c r="G2839" s="23" t="n">
        <v>0.5</v>
      </c>
      <c r="H2839" s="12" t="n">
        <v>99</v>
      </c>
      <c r="I2839" s="20" t="n">
        <f>G2839*H2839*7</f>
        <v>346.5</v>
      </c>
      <c r="J2839" s="12" t="s">
        <v>119</v>
      </c>
      <c r="K2839" s="14" t="n">
        <v>23</v>
      </c>
      <c r="L2839" s="14" t="n">
        <v>0</v>
      </c>
      <c r="M2839" s="14" t="n">
        <v>0</v>
      </c>
      <c r="N2839" s="11" t="n">
        <v>0</v>
      </c>
      <c r="O2839" s="11" t="n">
        <v>0</v>
      </c>
      <c r="P2839" s="11" t="n">
        <v>0</v>
      </c>
      <c r="Q2839" s="22" t="n">
        <f>M2841/H2839</f>
        <v>0</v>
      </c>
    </row>
    <row r="2840" ht="22.5" customHeight="1">
      <c r="A2840" s="19"/>
      <c r="B2840" s="33"/>
      <c r="C2840" s="12"/>
      <c r="D2840" s="19"/>
      <c r="E2840" s="19"/>
      <c r="F2840" s="19"/>
      <c r="G2840" s="28"/>
      <c r="H2840" s="19"/>
      <c r="I2840" s="19"/>
      <c r="J2840" s="12" t="s">
        <v>120</v>
      </c>
      <c r="K2840" s="14" t="n">
        <v>186</v>
      </c>
      <c r="L2840" s="14" t="n">
        <v>3</v>
      </c>
      <c r="M2840" s="14" t="n">
        <v>0</v>
      </c>
      <c r="N2840" s="11" t="n">
        <v>0</v>
      </c>
      <c r="O2840" s="11" t="n">
        <v>0</v>
      </c>
      <c r="P2840" s="11" t="n">
        <v>0</v>
      </c>
      <c r="Q2840" s="25"/>
      <c r="R2840" s="4" t="s">
        <v>153</v>
      </c>
    </row>
    <row r="2841" ht="22.5" customHeight="1">
      <c r="A2841" s="19"/>
      <c r="B2841" s="33"/>
      <c r="C2841" s="12"/>
      <c r="D2841" s="19"/>
      <c r="E2841" s="19"/>
      <c r="F2841" s="19"/>
      <c r="G2841" s="28"/>
      <c r="H2841" s="19"/>
      <c r="I2841" s="19"/>
      <c r="J2841" s="12" t="s">
        <v>121</v>
      </c>
      <c r="K2841" s="14" t="n">
        <v>186</v>
      </c>
      <c r="L2841" s="14" t="n">
        <v>3</v>
      </c>
      <c r="M2841" s="14" t="n">
        <v>0</v>
      </c>
      <c r="N2841" s="11" t="n">
        <v>0</v>
      </c>
      <c r="O2841" s="11" t="n">
        <v>0</v>
      </c>
      <c r="P2841" s="11" t="n">
        <v>0.0986</v>
      </c>
      <c r="Q2841" s="25"/>
    </row>
    <row r="2842" ht="22.5" customHeight="1">
      <c r="A2842" s="19"/>
      <c r="B2842" s="33"/>
      <c r="C2842" s="52" t="n">
        <v>91557162</v>
      </c>
      <c r="D2842" s="12" t="s">
        <v>35</v>
      </c>
      <c r="E2842" s="12" t="s">
        <v>14</v>
      </c>
      <c r="F2842" s="12" t="s">
        <v>12</v>
      </c>
      <c r="G2842" s="23" t="n">
        <v>0.2</v>
      </c>
      <c r="H2842" s="12" t="n">
        <v>333</v>
      </c>
      <c r="I2842" s="20" t="n">
        <f>G2842*H2842*7</f>
        <v>466.2</v>
      </c>
      <c r="J2842" s="12" t="s">
        <v>119</v>
      </c>
      <c r="K2842" s="14" t="n">
        <v>32</v>
      </c>
      <c r="L2842" s="14" t="n">
        <v>0</v>
      </c>
      <c r="M2842" s="14" t="n">
        <v>0</v>
      </c>
      <c r="N2842" s="11" t="n">
        <v>0</v>
      </c>
      <c r="O2842" s="11" t="n">
        <v>0</v>
      </c>
      <c r="P2842" s="11" t="n">
        <v>0</v>
      </c>
      <c r="Q2842" s="22" t="n">
        <f>M2844/H2842</f>
        <v>0</v>
      </c>
    </row>
    <row r="2843" ht="22.5" customHeight="1">
      <c r="A2843" s="19"/>
      <c r="B2843" s="33"/>
      <c r="C2843" s="12"/>
      <c r="D2843" s="19"/>
      <c r="E2843" s="19"/>
      <c r="F2843" s="19"/>
      <c r="G2843" s="28"/>
      <c r="H2843" s="19"/>
      <c r="I2843" s="19"/>
      <c r="J2843" s="12" t="s">
        <v>120</v>
      </c>
      <c r="K2843" s="14" t="n">
        <v>111</v>
      </c>
      <c r="L2843" s="14" t="n">
        <v>0</v>
      </c>
      <c r="M2843" s="14" t="n">
        <v>0</v>
      </c>
      <c r="N2843" s="11" t="n">
        <v>0</v>
      </c>
      <c r="O2843" s="11" t="n">
        <v>0</v>
      </c>
      <c r="P2843" s="11" t="n">
        <v>0</v>
      </c>
      <c r="Q2843" s="25"/>
    </row>
    <row r="2844" ht="22.5" customHeight="1">
      <c r="A2844" s="19"/>
      <c r="B2844" s="33"/>
      <c r="C2844" s="12"/>
      <c r="D2844" s="19"/>
      <c r="E2844" s="19"/>
      <c r="F2844" s="19"/>
      <c r="G2844" s="28"/>
      <c r="H2844" s="19"/>
      <c r="I2844" s="19"/>
      <c r="J2844" s="12" t="s">
        <v>121</v>
      </c>
      <c r="K2844" s="14" t="n">
        <v>446</v>
      </c>
      <c r="L2844" s="14" t="n">
        <v>0</v>
      </c>
      <c r="M2844" s="14" t="n">
        <v>0</v>
      </c>
      <c r="N2844" s="11" t="n">
        <v>0</v>
      </c>
      <c r="O2844" s="11" t="n">
        <v>0</v>
      </c>
      <c r="P2844" s="11" t="n">
        <v>0</v>
      </c>
      <c r="Q2844" s="25"/>
    </row>
    <row r="2845" ht="22.5" customHeight="1">
      <c r="A2845" s="19"/>
      <c r="B2845" s="33"/>
      <c r="C2845" s="52" t="n">
        <v>91560708</v>
      </c>
      <c r="D2845" s="12" t="s">
        <v>28</v>
      </c>
      <c r="E2845" s="12" t="s">
        <v>36</v>
      </c>
      <c r="F2845" s="12" t="s">
        <v>15</v>
      </c>
      <c r="G2845" s="23" t="n">
        <v>0.09</v>
      </c>
      <c r="H2845" s="12" t="n">
        <v>800</v>
      </c>
      <c r="I2845" s="20" t="n">
        <f>G2845*H2845*7</f>
        <v>504</v>
      </c>
      <c r="J2845" s="12" t="s">
        <v>119</v>
      </c>
      <c r="K2845" s="14" t="s">
        <v>136</v>
      </c>
      <c r="L2845" s="14"/>
      <c r="M2845" s="14"/>
      <c r="N2845" s="11"/>
      <c r="O2845" s="11"/>
      <c r="P2845" s="11"/>
      <c r="Q2845" s="22" t="n">
        <f>M2847/H2845</f>
        <v>0.005</v>
      </c>
    </row>
    <row r="2846" ht="22.5" customHeight="1">
      <c r="A2846" s="19"/>
      <c r="B2846" s="33"/>
      <c r="C2846" s="12"/>
      <c r="D2846" s="19"/>
      <c r="E2846" s="19"/>
      <c r="F2846" s="19"/>
      <c r="G2846" s="28"/>
      <c r="H2846" s="19"/>
      <c r="I2846" s="19"/>
      <c r="J2846" s="12" t="s">
        <v>120</v>
      </c>
      <c r="K2846" s="14" t="s">
        <v>136</v>
      </c>
      <c r="L2846" s="14"/>
      <c r="M2846" s="14"/>
      <c r="N2846" s="11"/>
      <c r="O2846" s="11"/>
      <c r="P2846" s="11"/>
      <c r="Q2846" s="25"/>
    </row>
    <row r="2847" ht="22.5" customHeight="1">
      <c r="A2847" s="19"/>
      <c r="B2847" s="33"/>
      <c r="C2847" s="12"/>
      <c r="D2847" s="19"/>
      <c r="E2847" s="19"/>
      <c r="F2847" s="19"/>
      <c r="G2847" s="28"/>
      <c r="H2847" s="19"/>
      <c r="I2847" s="19"/>
      <c r="J2847" s="12" t="s">
        <v>121</v>
      </c>
      <c r="K2847" s="14" t="n">
        <v>1184</v>
      </c>
      <c r="L2847" s="14" t="n">
        <v>102</v>
      </c>
      <c r="M2847" s="14" t="n">
        <v>4</v>
      </c>
      <c r="N2847" s="11" t="n">
        <v>0.003</v>
      </c>
      <c r="O2847" s="11" t="n">
        <v>0.068</v>
      </c>
      <c r="P2847" s="11" t="n">
        <v>0.27</v>
      </c>
      <c r="Q2847" s="25"/>
    </row>
    <row r="2848" ht="22.5" customHeight="1">
      <c r="A2848" s="19"/>
      <c r="B2848" s="33"/>
      <c r="C2848" s="52" t="n">
        <v>91560709</v>
      </c>
      <c r="D2848" s="12" t="s">
        <v>28</v>
      </c>
      <c r="E2848" s="12" t="s">
        <v>37</v>
      </c>
      <c r="F2848" s="12" t="s">
        <v>15</v>
      </c>
      <c r="G2848" s="23" t="n">
        <v>0.06</v>
      </c>
      <c r="H2848" s="12" t="n">
        <v>500</v>
      </c>
      <c r="I2848" s="20" t="n">
        <f>G2848*H2848*7</f>
        <v>210</v>
      </c>
      <c r="J2848" s="12" t="s">
        <v>119</v>
      </c>
      <c r="K2848" s="14" t="s">
        <v>136</v>
      </c>
      <c r="L2848" s="14"/>
      <c r="M2848" s="14"/>
      <c r="N2848" s="11"/>
      <c r="O2848" s="11"/>
      <c r="P2848" s="11"/>
      <c r="Q2848" s="22" t="n">
        <f>M2850/H2848</f>
        <v>0.084</v>
      </c>
    </row>
    <row r="2849" ht="22.5" customHeight="1">
      <c r="A2849" s="19"/>
      <c r="B2849" s="33"/>
      <c r="C2849" s="12"/>
      <c r="D2849" s="19"/>
      <c r="E2849" s="19"/>
      <c r="F2849" s="19"/>
      <c r="G2849" s="28"/>
      <c r="H2849" s="19"/>
      <c r="I2849" s="19"/>
      <c r="J2849" s="12" t="s">
        <v>120</v>
      </c>
      <c r="K2849" s="14" t="s">
        <v>136</v>
      </c>
      <c r="L2849" s="14"/>
      <c r="M2849" s="14"/>
      <c r="N2849" s="11"/>
      <c r="O2849" s="11"/>
      <c r="P2849" s="11"/>
      <c r="Q2849" s="25"/>
    </row>
    <row r="2850" ht="22.5" customHeight="1">
      <c r="A2850" s="19"/>
      <c r="B2850" s="29"/>
      <c r="C2850" s="12"/>
      <c r="D2850" s="19"/>
      <c r="E2850" s="19"/>
      <c r="F2850" s="19"/>
      <c r="G2850" s="28"/>
      <c r="H2850" s="19"/>
      <c r="I2850" s="19"/>
      <c r="J2850" s="12" t="s">
        <v>121</v>
      </c>
      <c r="K2850" s="14" t="n">
        <v>3725</v>
      </c>
      <c r="L2850" s="14" t="n">
        <v>1619</v>
      </c>
      <c r="M2850" s="14" t="n">
        <v>42</v>
      </c>
      <c r="N2850" s="11" t="n">
        <v>0.002</v>
      </c>
      <c r="O2850" s="11" t="n">
        <v>0.059</v>
      </c>
      <c r="P2850" s="11" t="n">
        <v>2.46</v>
      </c>
      <c r="Q2850" s="25"/>
    </row>
    <row r="2851" ht="22.5" customHeight="1">
      <c r="A2851" s="19"/>
      <c r="B2851" s="50" t="s">
        <v>122</v>
      </c>
      <c r="C2851" s="12" t="n">
        <v>6061077</v>
      </c>
      <c r="D2851" s="12" t="s">
        <v>38</v>
      </c>
      <c r="E2851" s="12" t="s">
        <v>14</v>
      </c>
      <c r="F2851" s="12" t="s">
        <v>15</v>
      </c>
      <c r="G2851" s="23" t="n">
        <v>2</v>
      </c>
      <c r="H2851" s="12" t="n">
        <v>20</v>
      </c>
      <c r="I2851" s="20" t="n">
        <f>G2851*H2851*7</f>
        <v>280</v>
      </c>
      <c r="J2851" s="12" t="s">
        <v>119</v>
      </c>
      <c r="K2851" s="16" t="n">
        <v>41</v>
      </c>
      <c r="L2851" s="14" t="n">
        <v>0</v>
      </c>
      <c r="M2851" s="14" t="n">
        <v>0</v>
      </c>
      <c r="N2851" s="11" t="n">
        <v>0</v>
      </c>
      <c r="O2851" s="11" t="n">
        <v>0</v>
      </c>
      <c r="P2851" s="11" t="n">
        <v>0</v>
      </c>
      <c r="Q2851" s="22" t="n">
        <f>M2853/H2851</f>
        <v>0.05</v>
      </c>
    </row>
    <row r="2852" ht="22.5" customHeight="1">
      <c r="A2852" s="19"/>
      <c r="B2852" s="19"/>
      <c r="C2852" s="12"/>
      <c r="D2852" s="19"/>
      <c r="E2852" s="19"/>
      <c r="F2852" s="19"/>
      <c r="G2852" s="28"/>
      <c r="H2852" s="19"/>
      <c r="I2852" s="19"/>
      <c r="J2852" s="12" t="s">
        <v>120</v>
      </c>
      <c r="K2852" s="16" t="n">
        <v>3250</v>
      </c>
      <c r="L2852" s="14" t="n">
        <v>23</v>
      </c>
      <c r="M2852" s="14" t="n">
        <v>0</v>
      </c>
      <c r="N2852" s="11" t="n">
        <v>0</v>
      </c>
      <c r="O2852" s="11" t="n">
        <v>0</v>
      </c>
      <c r="P2852" s="11" t="n">
        <v>0</v>
      </c>
      <c r="Q2852" s="25"/>
    </row>
    <row r="2853" ht="22.5" customHeight="1">
      <c r="A2853" s="19"/>
      <c r="B2853" s="19"/>
      <c r="C2853" s="12"/>
      <c r="D2853" s="19"/>
      <c r="E2853" s="19"/>
      <c r="F2853" s="19"/>
      <c r="G2853" s="28"/>
      <c r="H2853" s="19"/>
      <c r="I2853" s="19"/>
      <c r="J2853" s="12" t="s">
        <v>121</v>
      </c>
      <c r="K2853" s="16" t="n">
        <v>25048</v>
      </c>
      <c r="L2853" s="14" t="n">
        <v>90</v>
      </c>
      <c r="M2853" s="14" t="n">
        <v>1</v>
      </c>
      <c r="N2853" s="11" t="n">
        <v>0.002</v>
      </c>
      <c r="O2853" s="11" t="n">
        <v>0.195</v>
      </c>
      <c r="P2853" s="11" t="n">
        <v>0.195</v>
      </c>
      <c r="Q2853" s="25"/>
    </row>
    <row r="2854" ht="22.5" customHeight="1">
      <c r="A2854" s="19"/>
      <c r="B2854" s="19"/>
      <c r="C2854" s="12" t="n">
        <v>6607117</v>
      </c>
      <c r="D2854" s="12" t="s">
        <v>38</v>
      </c>
      <c r="E2854" s="12" t="s">
        <v>14</v>
      </c>
      <c r="F2854" s="12" t="s">
        <v>15</v>
      </c>
      <c r="G2854" s="23" t="n">
        <v>2</v>
      </c>
      <c r="H2854" s="12" t="n">
        <v>300</v>
      </c>
      <c r="I2854" s="20" t="n">
        <f>G2854*H2854*7</f>
        <v>4200</v>
      </c>
      <c r="J2854" s="12" t="s">
        <v>119</v>
      </c>
      <c r="K2854" s="16" t="n">
        <v>612</v>
      </c>
      <c r="L2854" s="14" t="n">
        <v>81</v>
      </c>
      <c r="M2854" s="14" t="n">
        <v>0</v>
      </c>
      <c r="N2854" s="11" t="n">
        <v>0</v>
      </c>
      <c r="O2854" s="11" t="n">
        <v>0</v>
      </c>
      <c r="P2854" s="11" t="n">
        <v>0</v>
      </c>
      <c r="Q2854" s="22" t="n">
        <f>M2856/H2854</f>
        <v>0.706666666666667</v>
      </c>
    </row>
    <row r="2855" ht="22.5" customHeight="1">
      <c r="A2855" s="19"/>
      <c r="B2855" s="19"/>
      <c r="C2855" s="12"/>
      <c r="D2855" s="19"/>
      <c r="E2855" s="19"/>
      <c r="F2855" s="19"/>
      <c r="G2855" s="28"/>
      <c r="H2855" s="19"/>
      <c r="I2855" s="19"/>
      <c r="J2855" s="12" t="s">
        <v>120</v>
      </c>
      <c r="K2855" s="14" t="n">
        <v>7299</v>
      </c>
      <c r="L2855" s="14" t="n">
        <v>695</v>
      </c>
      <c r="M2855" s="14" t="n">
        <v>17</v>
      </c>
      <c r="N2855" s="11" t="n">
        <v>0.027</v>
      </c>
      <c r="O2855" s="11" t="n">
        <v>1.091</v>
      </c>
      <c r="P2855" s="11" t="n">
        <v>18.546</v>
      </c>
      <c r="Q2855" s="25"/>
    </row>
    <row r="2856" ht="22.5" customHeight="1">
      <c r="A2856" s="19"/>
      <c r="B2856" s="19"/>
      <c r="C2856" s="12"/>
      <c r="D2856" s="19"/>
      <c r="E2856" s="19"/>
      <c r="F2856" s="19"/>
      <c r="G2856" s="28"/>
      <c r="H2856" s="19"/>
      <c r="I2856" s="19"/>
      <c r="J2856" s="12" t="s">
        <v>121</v>
      </c>
      <c r="K2856" s="43" t="n">
        <v>27409</v>
      </c>
      <c r="L2856" s="14" t="n">
        <v>2675</v>
      </c>
      <c r="M2856" s="14" t="n">
        <v>212</v>
      </c>
      <c r="N2856" s="11" t="n">
        <v>0.045</v>
      </c>
      <c r="O2856" s="11" t="n">
        <v>0.563</v>
      </c>
      <c r="P2856" s="11" t="n">
        <v>119.389</v>
      </c>
      <c r="Q2856" s="25"/>
    </row>
    <row r="2857" ht="22.5" customHeight="1">
      <c r="A2857" s="19"/>
      <c r="B2857" s="19"/>
      <c r="C2857" s="12" t="n">
        <v>5497580</v>
      </c>
      <c r="D2857" s="12" t="s">
        <v>28</v>
      </c>
      <c r="E2857" s="12" t="s">
        <v>17</v>
      </c>
      <c r="F2857" s="12" t="s">
        <v>15</v>
      </c>
      <c r="G2857" s="23" t="n">
        <v>0.28</v>
      </c>
      <c r="H2857" s="12" t="n">
        <v>1300</v>
      </c>
      <c r="I2857" s="20" t="n">
        <f>G2857*H2857*7</f>
        <v>2548</v>
      </c>
      <c r="J2857" s="12" t="s">
        <v>119</v>
      </c>
      <c r="K2857" s="16" t="n">
        <v>10410</v>
      </c>
      <c r="L2857" s="14" t="n">
        <v>3041</v>
      </c>
      <c r="M2857" s="14" t="n">
        <v>59</v>
      </c>
      <c r="N2857" s="11" t="n">
        <v>0.005</v>
      </c>
      <c r="O2857" s="11" t="n">
        <v>0.259</v>
      </c>
      <c r="P2857" s="11" t="n">
        <v>15.254</v>
      </c>
      <c r="Q2857" s="22" t="n">
        <f>M2859/H2857</f>
        <v>1.04307692307692</v>
      </c>
    </row>
    <row r="2858" ht="22.5" customHeight="1">
      <c r="A2858" s="19"/>
      <c r="B2858" s="19"/>
      <c r="C2858" s="12"/>
      <c r="D2858" s="19"/>
      <c r="E2858" s="19"/>
      <c r="F2858" s="19"/>
      <c r="G2858" s="28"/>
      <c r="H2858" s="19"/>
      <c r="I2858" s="19"/>
      <c r="J2858" s="12" t="s">
        <v>120</v>
      </c>
      <c r="K2858" s="16" t="n">
        <v>142259</v>
      </c>
      <c r="L2858" s="14" t="n">
        <v>37310</v>
      </c>
      <c r="M2858" s="14" t="n">
        <v>786</v>
      </c>
      <c r="N2858" s="11" t="n">
        <v>0.005</v>
      </c>
      <c r="O2858" s="11" t="n">
        <v>0.253</v>
      </c>
      <c r="P2858" s="11" t="n">
        <v>198.873</v>
      </c>
      <c r="Q2858" s="25"/>
    </row>
    <row r="2859" ht="22.5" customHeight="1">
      <c r="A2859" s="19"/>
      <c r="B2859" s="19"/>
      <c r="C2859" s="12"/>
      <c r="D2859" s="19"/>
      <c r="E2859" s="19"/>
      <c r="F2859" s="19"/>
      <c r="G2859" s="28"/>
      <c r="H2859" s="19"/>
      <c r="I2859" s="19"/>
      <c r="J2859" s="12" t="s">
        <v>121</v>
      </c>
      <c r="K2859" s="16" t="n">
        <v>333861</v>
      </c>
      <c r="L2859" s="14" t="n">
        <v>93575</v>
      </c>
      <c r="M2859" s="14" t="n">
        <v>1356</v>
      </c>
      <c r="N2859" s="11" t="n">
        <v>0.004</v>
      </c>
      <c r="O2859" s="11" t="n">
        <v>0.253</v>
      </c>
      <c r="P2859" s="11" t="n">
        <v>342.497</v>
      </c>
      <c r="Q2859" s="25"/>
    </row>
    <row r="2860" ht="22.5" customHeight="1">
      <c r="A2860" s="19"/>
      <c r="B2860" s="19"/>
      <c r="C2860" s="12" t="n">
        <v>91407542</v>
      </c>
      <c r="D2860" s="12" t="s">
        <v>28</v>
      </c>
      <c r="E2860" s="12" t="s">
        <v>39</v>
      </c>
      <c r="F2860" s="12" t="s">
        <v>15</v>
      </c>
      <c r="G2860" s="23" t="n">
        <v>0.02</v>
      </c>
      <c r="H2860" s="12" t="n">
        <v>500</v>
      </c>
      <c r="I2860" s="20" t="n">
        <f>G2860*H2860*7</f>
        <v>70</v>
      </c>
      <c r="J2860" s="12" t="s">
        <v>119</v>
      </c>
      <c r="K2860" s="16" t="n">
        <v>1197</v>
      </c>
      <c r="L2860" s="14" t="n">
        <v>145</v>
      </c>
      <c r="M2860" s="14" t="n">
        <v>5</v>
      </c>
      <c r="N2860" s="11" t="n">
        <v>0.001</v>
      </c>
      <c r="O2860" s="11" t="n">
        <v>0.02</v>
      </c>
      <c r="P2860" s="11" t="n">
        <v>0.1</v>
      </c>
      <c r="Q2860" s="22" t="n">
        <f>M2862/H2860</f>
        <v>1</v>
      </c>
    </row>
    <row r="2861" ht="22.5" customHeight="1">
      <c r="A2861" s="19"/>
      <c r="B2861" s="19"/>
      <c r="C2861" s="12"/>
      <c r="D2861" s="19"/>
      <c r="E2861" s="19"/>
      <c r="F2861" s="19"/>
      <c r="G2861" s="28"/>
      <c r="H2861" s="19"/>
      <c r="I2861" s="19"/>
      <c r="J2861" s="12" t="s">
        <v>120</v>
      </c>
      <c r="K2861" s="16" t="n">
        <v>63456</v>
      </c>
      <c r="L2861" s="14" t="n">
        <v>15261</v>
      </c>
      <c r="M2861" s="14" t="n">
        <v>473</v>
      </c>
      <c r="N2861" s="11" t="n">
        <v>0.001</v>
      </c>
      <c r="O2861" s="11" t="n">
        <v>0.02</v>
      </c>
      <c r="P2861" s="11" t="n">
        <v>9.59</v>
      </c>
      <c r="Q2861" s="25"/>
    </row>
    <row r="2862" ht="22.5" customHeight="1">
      <c r="A2862" s="19"/>
      <c r="B2862" s="19"/>
      <c r="C2862" s="12"/>
      <c r="D2862" s="19"/>
      <c r="E2862" s="19"/>
      <c r="F2862" s="19"/>
      <c r="G2862" s="28"/>
      <c r="H2862" s="19"/>
      <c r="I2862" s="19"/>
      <c r="J2862" s="12" t="s">
        <v>121</v>
      </c>
      <c r="K2862" s="16" t="n">
        <v>150788</v>
      </c>
      <c r="L2862" s="14" t="n">
        <v>31605</v>
      </c>
      <c r="M2862" s="14" t="n">
        <v>500</v>
      </c>
      <c r="N2862" s="11" t="n">
        <v>0</v>
      </c>
      <c r="O2862" s="11" t="n">
        <v>0.02</v>
      </c>
      <c r="P2862" s="11" t="n">
        <v>10.13</v>
      </c>
      <c r="Q2862" s="25"/>
    </row>
    <row r="2863" ht="22.5" customHeight="1">
      <c r="A2863" s="19"/>
      <c r="B2863" s="19"/>
      <c r="C2863" s="12" t="n">
        <v>8998645</v>
      </c>
      <c r="D2863" s="12" t="s">
        <v>28</v>
      </c>
      <c r="E2863" s="12" t="s">
        <v>17</v>
      </c>
      <c r="F2863" s="12" t="s">
        <v>15</v>
      </c>
      <c r="G2863" s="23" t="n">
        <v>0.28</v>
      </c>
      <c r="H2863" s="12" t="n">
        <v>200</v>
      </c>
      <c r="I2863" s="20" t="n">
        <f>G2863*H2863*7</f>
        <v>392</v>
      </c>
      <c r="J2863" s="12" t="s">
        <v>119</v>
      </c>
      <c r="K2863" s="16" t="n">
        <v>2262</v>
      </c>
      <c r="L2863" s="14" t="n">
        <v>18</v>
      </c>
      <c r="M2863" s="14" t="n">
        <v>0</v>
      </c>
      <c r="N2863" s="11" t="n">
        <v>0</v>
      </c>
      <c r="O2863" s="11" t="n">
        <v>0</v>
      </c>
      <c r="P2863" s="11" t="n">
        <v>0</v>
      </c>
      <c r="Q2863" s="22" t="n">
        <f>M2865/H2863</f>
        <v>0.085</v>
      </c>
    </row>
    <row r="2864" ht="22.5" customHeight="1">
      <c r="A2864" s="19"/>
      <c r="B2864" s="19"/>
      <c r="C2864" s="12"/>
      <c r="D2864" s="19"/>
      <c r="E2864" s="19"/>
      <c r="F2864" s="19"/>
      <c r="G2864" s="28"/>
      <c r="H2864" s="19"/>
      <c r="I2864" s="19"/>
      <c r="J2864" s="12" t="s">
        <v>120</v>
      </c>
      <c r="K2864" s="16" t="n">
        <v>22825</v>
      </c>
      <c r="L2864" s="14" t="n">
        <v>240</v>
      </c>
      <c r="M2864" s="14" t="n">
        <v>2</v>
      </c>
      <c r="N2864" s="11" t="n">
        <v>0.004</v>
      </c>
      <c r="O2864" s="11" t="n">
        <v>0.437</v>
      </c>
      <c r="P2864" s="11" t="n">
        <v>0.874</v>
      </c>
      <c r="Q2864" s="25"/>
    </row>
    <row r="2865" ht="22.5" customHeight="1">
      <c r="A2865" s="19"/>
      <c r="B2865" s="19"/>
      <c r="C2865" s="12"/>
      <c r="D2865" s="19"/>
      <c r="E2865" s="19"/>
      <c r="F2865" s="19"/>
      <c r="G2865" s="28"/>
      <c r="H2865" s="19"/>
      <c r="I2865" s="19"/>
      <c r="J2865" s="12" t="s">
        <v>121</v>
      </c>
      <c r="K2865" s="16" t="n">
        <v>73858</v>
      </c>
      <c r="L2865" s="14" t="n">
        <v>674</v>
      </c>
      <c r="M2865" s="16" t="n">
        <v>17</v>
      </c>
      <c r="N2865" s="11" t="n">
        <v>0.008</v>
      </c>
      <c r="O2865" s="11" t="n">
        <v>0.334</v>
      </c>
      <c r="P2865" s="11" t="n">
        <v>5.675</v>
      </c>
      <c r="Q2865" s="25"/>
    </row>
    <row r="2866" ht="22.5" customHeight="1">
      <c r="A2866" s="19"/>
      <c r="B2866" s="19"/>
      <c r="C2866" s="12" t="n">
        <v>4383473</v>
      </c>
      <c r="D2866" s="12" t="s">
        <v>38</v>
      </c>
      <c r="E2866" s="12" t="s">
        <v>14</v>
      </c>
      <c r="F2866" s="12" t="s">
        <v>15</v>
      </c>
      <c r="G2866" s="23" t="n">
        <v>0.2</v>
      </c>
      <c r="H2866" s="12" t="n">
        <v>150</v>
      </c>
      <c r="I2866" s="20" t="n">
        <f>G2866*H2866*7</f>
        <v>210</v>
      </c>
      <c r="J2866" s="12" t="s">
        <v>119</v>
      </c>
      <c r="K2866" s="16" t="n">
        <v>62</v>
      </c>
      <c r="L2866" s="14" t="n">
        <v>12</v>
      </c>
      <c r="M2866" s="14" t="n">
        <v>0</v>
      </c>
      <c r="N2866" s="11" t="n">
        <v>0</v>
      </c>
      <c r="O2866" s="11" t="n">
        <v>0</v>
      </c>
      <c r="P2866" s="11" t="n">
        <v>0</v>
      </c>
      <c r="Q2866" s="22" t="n">
        <f>M2868/H2866</f>
        <v>1</v>
      </c>
    </row>
    <row r="2867" ht="22.5" customHeight="1">
      <c r="A2867" s="19"/>
      <c r="B2867" s="19"/>
      <c r="C2867" s="12"/>
      <c r="D2867" s="19"/>
      <c r="E2867" s="19"/>
      <c r="F2867" s="19"/>
      <c r="G2867" s="28"/>
      <c r="H2867" s="19"/>
      <c r="I2867" s="19"/>
      <c r="J2867" s="12" t="s">
        <v>120</v>
      </c>
      <c r="K2867" s="16" t="n">
        <v>16978</v>
      </c>
      <c r="L2867" s="14" t="n">
        <v>2856</v>
      </c>
      <c r="M2867" s="14" t="n">
        <v>57</v>
      </c>
      <c r="N2867" s="11" t="n">
        <v>0.004</v>
      </c>
      <c r="O2867" s="11" t="n">
        <v>0.182</v>
      </c>
      <c r="P2867" s="11" t="n">
        <v>10.386</v>
      </c>
      <c r="Q2867" s="25"/>
    </row>
    <row r="2868" ht="22.5" customHeight="1">
      <c r="A2868" s="19"/>
      <c r="B2868" s="19"/>
      <c r="C2868" s="12"/>
      <c r="D2868" s="19"/>
      <c r="E2868" s="19"/>
      <c r="F2868" s="19"/>
      <c r="G2868" s="28"/>
      <c r="H2868" s="19"/>
      <c r="I2868" s="19"/>
      <c r="J2868" s="12" t="s">
        <v>121</v>
      </c>
      <c r="K2868" s="16" t="n">
        <v>48648</v>
      </c>
      <c r="L2868" s="14" t="n">
        <v>8115</v>
      </c>
      <c r="M2868" s="14" t="n">
        <v>150</v>
      </c>
      <c r="N2868" s="11" t="n">
        <v>0.003</v>
      </c>
      <c r="O2868" s="11" t="n">
        <v>0.184</v>
      </c>
      <c r="P2868" s="11" t="n">
        <v>27.63</v>
      </c>
      <c r="Q2868" s="25"/>
    </row>
    <row r="2869" ht="22.5" customHeight="1">
      <c r="A2869" s="19"/>
      <c r="B2869" s="19"/>
      <c r="C2869" s="12" t="n">
        <v>8094753</v>
      </c>
      <c r="D2869" s="12" t="s">
        <v>38</v>
      </c>
      <c r="E2869" s="12" t="s">
        <v>14</v>
      </c>
      <c r="F2869" s="12" t="s">
        <v>26</v>
      </c>
      <c r="G2869" s="23" t="n">
        <v>0.3</v>
      </c>
      <c r="H2869" s="12" t="n">
        <v>200</v>
      </c>
      <c r="I2869" s="20" t="n">
        <f>G2869*H2869*7</f>
        <v>420</v>
      </c>
      <c r="J2869" s="12" t="s">
        <v>119</v>
      </c>
      <c r="K2869" s="16" t="n">
        <v>22254</v>
      </c>
      <c r="L2869" s="14" t="n">
        <v>124</v>
      </c>
      <c r="M2869" s="14" t="n">
        <v>7</v>
      </c>
      <c r="N2869" s="11" t="n">
        <v>0.02</v>
      </c>
      <c r="O2869" s="11" t="n">
        <v>0.28</v>
      </c>
      <c r="P2869" s="11" t="n">
        <v>1.96</v>
      </c>
      <c r="Q2869" s="22" t="n">
        <f>M2871/H2869</f>
        <v>0.945</v>
      </c>
    </row>
    <row r="2870" ht="22.5" customHeight="1">
      <c r="A2870" s="19"/>
      <c r="B2870" s="19"/>
      <c r="C2870" s="12"/>
      <c r="D2870" s="19"/>
      <c r="E2870" s="19"/>
      <c r="F2870" s="19"/>
      <c r="G2870" s="28"/>
      <c r="H2870" s="19"/>
      <c r="I2870" s="19"/>
      <c r="J2870" s="12" t="s">
        <v>120</v>
      </c>
      <c r="K2870" s="16" t="n">
        <v>659466</v>
      </c>
      <c r="L2870" s="14" t="n">
        <v>1640</v>
      </c>
      <c r="M2870" s="14" t="n">
        <v>66</v>
      </c>
      <c r="N2870" s="11" t="n">
        <v>0.01</v>
      </c>
      <c r="O2870" s="11" t="n">
        <v>0.29</v>
      </c>
      <c r="P2870" s="11" t="n">
        <v>18.94</v>
      </c>
      <c r="Q2870" s="25"/>
    </row>
    <row r="2871" ht="22.5" customHeight="1">
      <c r="A2871" s="19"/>
      <c r="B2871" s="19"/>
      <c r="C2871" s="12"/>
      <c r="D2871" s="19"/>
      <c r="E2871" s="19"/>
      <c r="F2871" s="19"/>
      <c r="G2871" s="28"/>
      <c r="H2871" s="19"/>
      <c r="I2871" s="19"/>
      <c r="J2871" s="12" t="s">
        <v>121</v>
      </c>
      <c r="K2871" s="16" t="n">
        <v>1573128</v>
      </c>
      <c r="L2871" s="14" t="n">
        <v>4726</v>
      </c>
      <c r="M2871" s="14" t="n">
        <v>189</v>
      </c>
      <c r="N2871" s="11" t="n">
        <v>0.01</v>
      </c>
      <c r="O2871" s="11" t="n">
        <v>0.28</v>
      </c>
      <c r="P2871" s="11" t="n">
        <v>52.03</v>
      </c>
      <c r="Q2871" s="25"/>
    </row>
    <row r="2872" ht="22.5" customHeight="1">
      <c r="A2872" s="19"/>
      <c r="B2872" s="19"/>
      <c r="C2872" s="12" t="n">
        <v>9415350</v>
      </c>
      <c r="D2872" s="12" t="s">
        <v>40</v>
      </c>
      <c r="E2872" s="12" t="s">
        <v>14</v>
      </c>
      <c r="F2872" s="12" t="s">
        <v>26</v>
      </c>
      <c r="G2872" s="23" t="n">
        <v>0.15</v>
      </c>
      <c r="H2872" s="12" t="n">
        <v>50</v>
      </c>
      <c r="I2872" s="20" t="n">
        <f>G2872*H2872*7</f>
        <v>52.5</v>
      </c>
      <c r="J2872" s="12" t="s">
        <v>119</v>
      </c>
      <c r="K2872" s="16" t="n">
        <v>1723</v>
      </c>
      <c r="L2872" s="14" t="n">
        <v>18</v>
      </c>
      <c r="M2872" s="14" t="n">
        <v>3</v>
      </c>
      <c r="N2872" s="11" t="n">
        <v>0.02</v>
      </c>
      <c r="O2872" s="11" t="n">
        <v>0.1</v>
      </c>
      <c r="P2872" s="11" t="n">
        <v>0.31</v>
      </c>
      <c r="Q2872" s="22" t="n">
        <f>M2874/H2872</f>
        <v>0.96</v>
      </c>
    </row>
    <row r="2873" ht="22.5" customHeight="1">
      <c r="A2873" s="19"/>
      <c r="B2873" s="19"/>
      <c r="C2873" s="12"/>
      <c r="D2873" s="19"/>
      <c r="E2873" s="19"/>
      <c r="F2873" s="19"/>
      <c r="G2873" s="28"/>
      <c r="H2873" s="19"/>
      <c r="I2873" s="19"/>
      <c r="J2873" s="12" t="s">
        <v>120</v>
      </c>
      <c r="K2873" s="16" t="n">
        <v>10013</v>
      </c>
      <c r="L2873" s="14" t="n">
        <v>146</v>
      </c>
      <c r="M2873" s="14" t="n">
        <v>20</v>
      </c>
      <c r="N2873" s="11" t="n">
        <v>0.02</v>
      </c>
      <c r="O2873" s="11" t="n">
        <v>0.15</v>
      </c>
      <c r="P2873" s="11" t="n">
        <v>2.96</v>
      </c>
      <c r="Q2873" s="25"/>
    </row>
    <row r="2874" ht="22.5" customHeight="1">
      <c r="A2874" s="19"/>
      <c r="B2874" s="19"/>
      <c r="C2874" s="12"/>
      <c r="D2874" s="19"/>
      <c r="E2874" s="19"/>
      <c r="F2874" s="19"/>
      <c r="G2874" s="28"/>
      <c r="H2874" s="19"/>
      <c r="I2874" s="19"/>
      <c r="J2874" s="12" t="s">
        <v>121</v>
      </c>
      <c r="K2874" s="16" t="n">
        <v>27372</v>
      </c>
      <c r="L2874" s="14" t="n">
        <v>366</v>
      </c>
      <c r="M2874" s="14" t="n">
        <v>48</v>
      </c>
      <c r="N2874" s="11" t="n">
        <v>0.02</v>
      </c>
      <c r="O2874" s="11" t="n">
        <v>0.14</v>
      </c>
      <c r="P2874" s="11" t="n">
        <v>6.68</v>
      </c>
      <c r="Q2874" s="25"/>
    </row>
    <row r="2875" ht="22.5" customHeight="1">
      <c r="A2875" s="19"/>
      <c r="B2875" s="19"/>
      <c r="C2875" s="12" t="n">
        <v>2783561</v>
      </c>
      <c r="D2875" s="12" t="s">
        <v>41</v>
      </c>
      <c r="E2875" s="12" t="s">
        <v>14</v>
      </c>
      <c r="F2875" s="12" t="s">
        <v>15</v>
      </c>
      <c r="G2875" s="23" t="n">
        <v>0.1</v>
      </c>
      <c r="H2875" s="12" t="n">
        <v>500</v>
      </c>
      <c r="I2875" s="20" t="n">
        <f>G2875*H2875*7</f>
        <v>350</v>
      </c>
      <c r="J2875" s="12" t="s">
        <v>119</v>
      </c>
      <c r="K2875" s="16" t="n">
        <v>19</v>
      </c>
      <c r="L2875" s="14" t="n">
        <v>2</v>
      </c>
      <c r="M2875" s="14" t="n">
        <v>0</v>
      </c>
      <c r="N2875" s="11" t="n">
        <v>0</v>
      </c>
      <c r="O2875" s="11" t="n">
        <v>0</v>
      </c>
      <c r="P2875" s="11" t="n">
        <v>0</v>
      </c>
      <c r="Q2875" s="22" t="n">
        <f>M2877/H2875</f>
        <v>0.884</v>
      </c>
    </row>
    <row r="2876" ht="22.5" customHeight="1">
      <c r="A2876" s="19"/>
      <c r="B2876" s="19"/>
      <c r="C2876" s="12"/>
      <c r="D2876" s="19"/>
      <c r="E2876" s="19"/>
      <c r="F2876" s="19"/>
      <c r="G2876" s="28"/>
      <c r="H2876" s="19"/>
      <c r="I2876" s="19"/>
      <c r="J2876" s="12" t="s">
        <v>120</v>
      </c>
      <c r="K2876" s="16" t="n">
        <v>19716</v>
      </c>
      <c r="L2876" s="14" t="n">
        <v>6025</v>
      </c>
      <c r="M2876" s="16" t="n">
        <v>198</v>
      </c>
      <c r="N2876" s="11" t="n">
        <v>0.003</v>
      </c>
      <c r="O2876" s="11" t="n">
        <v>0.101</v>
      </c>
      <c r="P2876" s="11" t="n">
        <v>20.035</v>
      </c>
      <c r="Q2876" s="25"/>
    </row>
    <row r="2877" ht="22.5" customHeight="1">
      <c r="A2877" s="19"/>
      <c r="B2877" s="19"/>
      <c r="C2877" s="12"/>
      <c r="D2877" s="19"/>
      <c r="E2877" s="19"/>
      <c r="F2877" s="19"/>
      <c r="G2877" s="28"/>
      <c r="H2877" s="19"/>
      <c r="I2877" s="19"/>
      <c r="J2877" s="12" t="s">
        <v>121</v>
      </c>
      <c r="K2877" s="16" t="n">
        <v>74341</v>
      </c>
      <c r="L2877" s="14" t="n">
        <v>22663</v>
      </c>
      <c r="M2877" s="16" t="n">
        <v>442</v>
      </c>
      <c r="N2877" s="11" t="n">
        <v>0.002</v>
      </c>
      <c r="O2877" s="11" t="n">
        <v>0.101</v>
      </c>
      <c r="P2877" s="11" t="n">
        <v>44.47</v>
      </c>
      <c r="Q2877" s="25"/>
    </row>
    <row r="2878" ht="22.5" customHeight="1">
      <c r="A2878" s="19"/>
      <c r="B2878" s="19"/>
      <c r="C2878" s="12" t="n">
        <v>10599157</v>
      </c>
      <c r="D2878" s="12" t="s">
        <v>42</v>
      </c>
      <c r="E2878" s="12" t="s">
        <v>14</v>
      </c>
      <c r="F2878" s="12" t="s">
        <v>15</v>
      </c>
      <c r="G2878" s="23" t="n">
        <v>0.3</v>
      </c>
      <c r="H2878" s="12" t="n">
        <v>150</v>
      </c>
      <c r="I2878" s="20" t="n">
        <f>G2878*H2878*7</f>
        <v>315</v>
      </c>
      <c r="J2878" s="12" t="s">
        <v>119</v>
      </c>
      <c r="K2878" s="16" t="n">
        <v>5</v>
      </c>
      <c r="L2878" s="14" t="n">
        <v>2</v>
      </c>
      <c r="M2878" s="14" t="n">
        <v>0</v>
      </c>
      <c r="N2878" s="11" t="n">
        <v>0</v>
      </c>
      <c r="O2878" s="11" t="n">
        <v>0</v>
      </c>
      <c r="P2878" s="11" t="n">
        <v>0</v>
      </c>
      <c r="Q2878" s="22" t="n">
        <f>M2880/H2878</f>
        <v>0.673333333333333</v>
      </c>
    </row>
    <row r="2879" ht="22.5" customHeight="1">
      <c r="A2879" s="19"/>
      <c r="B2879" s="19"/>
      <c r="C2879" s="12"/>
      <c r="D2879" s="19"/>
      <c r="E2879" s="19"/>
      <c r="F2879" s="19"/>
      <c r="G2879" s="28"/>
      <c r="H2879" s="19"/>
      <c r="I2879" s="19"/>
      <c r="J2879" s="12" t="s">
        <v>120</v>
      </c>
      <c r="K2879" s="16" t="n">
        <v>8069</v>
      </c>
      <c r="L2879" s="14" t="n">
        <v>2431</v>
      </c>
      <c r="M2879" s="16" t="n">
        <v>48</v>
      </c>
      <c r="N2879" s="11" t="n">
        <v>0.006</v>
      </c>
      <c r="O2879" s="11" t="n">
        <v>0.318</v>
      </c>
      <c r="P2879" s="11" t="n">
        <v>15.25</v>
      </c>
      <c r="Q2879" s="25"/>
    </row>
    <row r="2880" ht="22.5" customHeight="1">
      <c r="A2880" s="19"/>
      <c r="B2880" s="19"/>
      <c r="C2880" s="12"/>
      <c r="D2880" s="19"/>
      <c r="E2880" s="19"/>
      <c r="F2880" s="19"/>
      <c r="G2880" s="28"/>
      <c r="H2880" s="19"/>
      <c r="I2880" s="19"/>
      <c r="J2880" s="12" t="s">
        <v>121</v>
      </c>
      <c r="K2880" s="16" t="n">
        <v>13391</v>
      </c>
      <c r="L2880" s="14" t="n">
        <v>3851</v>
      </c>
      <c r="M2880" s="16" t="n">
        <v>101</v>
      </c>
      <c r="N2880" s="11" t="n">
        <v>0.008</v>
      </c>
      <c r="O2880" s="11" t="n">
        <v>0.312</v>
      </c>
      <c r="P2880" s="11" t="n">
        <v>31.55</v>
      </c>
      <c r="Q2880" s="25"/>
    </row>
    <row r="2881" ht="22.5" customHeight="1">
      <c r="A2881" s="19"/>
      <c r="B2881" s="19"/>
      <c r="C2881" s="12" t="n">
        <v>10599681</v>
      </c>
      <c r="D2881" s="12" t="s">
        <v>43</v>
      </c>
      <c r="E2881" s="12" t="s">
        <v>14</v>
      </c>
      <c r="F2881" s="12" t="s">
        <v>15</v>
      </c>
      <c r="G2881" s="23" t="n">
        <v>0.13</v>
      </c>
      <c r="H2881" s="12" t="n">
        <v>400</v>
      </c>
      <c r="I2881" s="20" t="n">
        <f>G2881*H2881*7</f>
        <v>364</v>
      </c>
      <c r="J2881" s="12" t="s">
        <v>119</v>
      </c>
      <c r="K2881" s="14" t="n">
        <v>135</v>
      </c>
      <c r="L2881" s="14" t="n">
        <v>44</v>
      </c>
      <c r="M2881" s="14" t="n">
        <v>0</v>
      </c>
      <c r="N2881" s="11" t="n">
        <v>0</v>
      </c>
      <c r="O2881" s="11" t="n">
        <v>0</v>
      </c>
      <c r="P2881" s="11" t="n">
        <v>0</v>
      </c>
      <c r="Q2881" s="22" t="n">
        <f>M2883/H2881</f>
        <v>0.8625</v>
      </c>
    </row>
    <row r="2882" ht="22.5" customHeight="1">
      <c r="A2882" s="19"/>
      <c r="B2882" s="19"/>
      <c r="C2882" s="12"/>
      <c r="D2882" s="19"/>
      <c r="E2882" s="19"/>
      <c r="F2882" s="19"/>
      <c r="G2882" s="28"/>
      <c r="H2882" s="19"/>
      <c r="I2882" s="19"/>
      <c r="J2882" s="12" t="s">
        <v>120</v>
      </c>
      <c r="K2882" s="16" t="n">
        <v>8110</v>
      </c>
      <c r="L2882" s="14" t="n">
        <v>2372</v>
      </c>
      <c r="M2882" s="16" t="n">
        <v>106</v>
      </c>
      <c r="N2882" s="11" t="n">
        <v>0.006</v>
      </c>
      <c r="O2882" s="11" t="n">
        <v>0.13</v>
      </c>
      <c r="P2882" s="11" t="n">
        <v>13.78</v>
      </c>
      <c r="Q2882" s="25"/>
    </row>
    <row r="2883" ht="22.5" customHeight="1">
      <c r="A2883" s="19"/>
      <c r="B2883" s="19"/>
      <c r="C2883" s="12"/>
      <c r="D2883" s="19"/>
      <c r="E2883" s="19"/>
      <c r="F2883" s="19"/>
      <c r="G2883" s="28"/>
      <c r="H2883" s="19"/>
      <c r="I2883" s="19"/>
      <c r="J2883" s="12" t="s">
        <v>121</v>
      </c>
      <c r="K2883" s="16" t="n">
        <v>25405</v>
      </c>
      <c r="L2883" s="14" t="n">
        <v>7440</v>
      </c>
      <c r="M2883" s="16" t="n">
        <v>345</v>
      </c>
      <c r="N2883" s="11" t="n">
        <v>0.006</v>
      </c>
      <c r="O2883" s="11" t="n">
        <v>0.13</v>
      </c>
      <c r="P2883" s="11" t="n">
        <v>44.85</v>
      </c>
      <c r="Q2883" s="25"/>
    </row>
    <row r="2884" ht="22.5" customHeight="1">
      <c r="A2884" s="19"/>
      <c r="B2884" s="19"/>
      <c r="C2884" s="12" t="n">
        <v>6060965</v>
      </c>
      <c r="D2884" s="12" t="s">
        <v>38</v>
      </c>
      <c r="E2884" s="12" t="s">
        <v>14</v>
      </c>
      <c r="F2884" s="12" t="s">
        <v>15</v>
      </c>
      <c r="G2884" s="98" t="n">
        <v>0.3</v>
      </c>
      <c r="H2884" s="37" t="n">
        <v>100</v>
      </c>
      <c r="I2884" s="39" t="n">
        <f>G2884*H2884*7</f>
        <v>210</v>
      </c>
      <c r="J2884" s="12" t="s">
        <v>119</v>
      </c>
      <c r="K2884" s="14" t="n">
        <v>364</v>
      </c>
      <c r="L2884" s="14" t="n">
        <v>29</v>
      </c>
      <c r="M2884" s="14" t="n">
        <v>0</v>
      </c>
      <c r="N2884" s="11" t="n">
        <v>0</v>
      </c>
      <c r="O2884" s="11" t="n">
        <v>0</v>
      </c>
      <c r="P2884" s="11" t="n">
        <v>0</v>
      </c>
      <c r="Q2884" s="22" t="n">
        <f>M2886/H2884</f>
        <v>1</v>
      </c>
    </row>
    <row r="2885" ht="22.5" customHeight="1">
      <c r="A2885" s="19"/>
      <c r="B2885" s="19"/>
      <c r="C2885" s="19"/>
      <c r="D2885" s="19"/>
      <c r="E2885" s="19"/>
      <c r="F2885" s="19"/>
      <c r="G2885" s="44"/>
      <c r="H2885" s="33"/>
      <c r="I2885" s="33"/>
      <c r="J2885" s="12" t="s">
        <v>120</v>
      </c>
      <c r="K2885" s="14" t="n">
        <v>12873</v>
      </c>
      <c r="L2885" s="14" t="n">
        <v>1422</v>
      </c>
      <c r="M2885" s="15" t="n">
        <v>40</v>
      </c>
      <c r="N2885" s="11" t="n">
        <v>0.009</v>
      </c>
      <c r="O2885" s="11" t="n">
        <v>0.317</v>
      </c>
      <c r="P2885" s="11" t="n">
        <v>12.66</v>
      </c>
      <c r="Q2885" s="25"/>
      <c r="R2885" s="4" t="s">
        <v>154</v>
      </c>
    </row>
    <row r="2886" ht="22.5" customHeight="1">
      <c r="A2886" s="19"/>
      <c r="B2886" s="19"/>
      <c r="C2886" s="19"/>
      <c r="D2886" s="19"/>
      <c r="E2886" s="19"/>
      <c r="F2886" s="19"/>
      <c r="G2886" s="45"/>
      <c r="H2886" s="29"/>
      <c r="I2886" s="29"/>
      <c r="J2886" s="12" t="s">
        <v>121</v>
      </c>
      <c r="K2886" s="14" t="n">
        <v>32220</v>
      </c>
      <c r="L2886" s="14" t="n">
        <v>4040</v>
      </c>
      <c r="M2886" s="15" t="n">
        <v>100</v>
      </c>
      <c r="N2886" s="11" t="n">
        <v>0.008</v>
      </c>
      <c r="O2886" s="11" t="n">
        <v>0.314</v>
      </c>
      <c r="P2886" s="11" t="n">
        <v>31.38</v>
      </c>
      <c r="Q2886" s="25"/>
    </row>
    <row r="2887" ht="22.5" customHeight="1">
      <c r="A2887" s="19"/>
      <c r="B2887" s="19"/>
      <c r="C2887" s="12" t="n">
        <v>10842514</v>
      </c>
      <c r="D2887" s="12" t="s">
        <v>44</v>
      </c>
      <c r="E2887" s="12" t="s">
        <v>14</v>
      </c>
      <c r="F2887" s="12" t="s">
        <v>26</v>
      </c>
      <c r="G2887" s="98" t="n">
        <v>0.15</v>
      </c>
      <c r="H2887" s="37" t="n">
        <v>100</v>
      </c>
      <c r="I2887" s="39" t="n">
        <f>G2887*H2887*7</f>
        <v>105</v>
      </c>
      <c r="J2887" s="12" t="s">
        <v>119</v>
      </c>
      <c r="K2887" s="14" t="n">
        <v>2</v>
      </c>
      <c r="L2887" s="14" t="n">
        <v>1</v>
      </c>
      <c r="M2887" s="14" t="n">
        <v>0</v>
      </c>
      <c r="N2887" s="11" t="n">
        <v>0</v>
      </c>
      <c r="O2887" s="11" t="n">
        <v>0</v>
      </c>
      <c r="P2887" s="11" t="n">
        <v>0.01</v>
      </c>
      <c r="Q2887" s="22" t="n">
        <f>M2889/H2887</f>
        <v>0.03</v>
      </c>
      <c r="R2887" s="4" t="s">
        <v>123</v>
      </c>
    </row>
    <row r="2888" ht="22.5" customHeight="1">
      <c r="A2888" s="19"/>
      <c r="B2888" s="19"/>
      <c r="C2888" s="19"/>
      <c r="D2888" s="19"/>
      <c r="E2888" s="19"/>
      <c r="F2888" s="19"/>
      <c r="G2888" s="44"/>
      <c r="H2888" s="33"/>
      <c r="I2888" s="33"/>
      <c r="J2888" s="12" t="s">
        <v>120</v>
      </c>
      <c r="K2888" s="14" t="n">
        <v>53</v>
      </c>
      <c r="L2888" s="14" t="n">
        <v>12</v>
      </c>
      <c r="M2888" s="14" t="n">
        <v>0</v>
      </c>
      <c r="N2888" s="11" t="n">
        <v>0</v>
      </c>
      <c r="O2888" s="11" t="n">
        <v>0</v>
      </c>
      <c r="P2888" s="11" t="n">
        <v>0.06</v>
      </c>
      <c r="Q2888" s="25"/>
    </row>
    <row r="2889" ht="22.5" customHeight="1">
      <c r="A2889" s="19"/>
      <c r="B2889" s="19"/>
      <c r="C2889" s="19"/>
      <c r="D2889" s="19"/>
      <c r="E2889" s="19"/>
      <c r="F2889" s="19"/>
      <c r="G2889" s="45"/>
      <c r="H2889" s="29"/>
      <c r="I2889" s="29"/>
      <c r="J2889" s="12" t="s">
        <v>121</v>
      </c>
      <c r="K2889" s="14" t="n">
        <v>83698</v>
      </c>
      <c r="L2889" s="14" t="n">
        <v>651</v>
      </c>
      <c r="M2889" s="14" t="n">
        <v>3</v>
      </c>
      <c r="N2889" s="11" t="n">
        <v>0</v>
      </c>
      <c r="O2889" s="11" t="n">
        <v>0.23</v>
      </c>
      <c r="P2889" s="11" t="n">
        <v>0.69</v>
      </c>
      <c r="Q2889" s="25"/>
    </row>
    <row r="2890" ht="22.5" customHeight="1">
      <c r="A2890" s="19"/>
      <c r="B2890" s="19"/>
      <c r="C2890" s="12" t="n">
        <v>10815258</v>
      </c>
      <c r="D2890" s="12" t="s">
        <v>44</v>
      </c>
      <c r="E2890" s="12" t="s">
        <v>14</v>
      </c>
      <c r="F2890" s="12" t="s">
        <v>15</v>
      </c>
      <c r="G2890" s="98" t="n">
        <v>0.15</v>
      </c>
      <c r="H2890" s="37" t="n">
        <v>100</v>
      </c>
      <c r="I2890" s="39" t="n">
        <f>G2890*H2890*7</f>
        <v>105</v>
      </c>
      <c r="J2890" s="12" t="s">
        <v>119</v>
      </c>
      <c r="K2890" s="14" t="n">
        <v>32</v>
      </c>
      <c r="L2890" s="14" t="n">
        <v>0</v>
      </c>
      <c r="M2890" s="14" t="n">
        <v>0</v>
      </c>
      <c r="N2890" s="11" t="n">
        <v>0</v>
      </c>
      <c r="O2890" s="11" t="n">
        <v>0</v>
      </c>
      <c r="P2890" s="11" t="n">
        <v>0</v>
      </c>
      <c r="Q2890" s="22" t="n">
        <f>M2892/H2890</f>
        <v>0.01</v>
      </c>
    </row>
    <row r="2891" ht="22.5" customHeight="1">
      <c r="A2891" s="19"/>
      <c r="B2891" s="19"/>
      <c r="C2891" s="19"/>
      <c r="D2891" s="19"/>
      <c r="E2891" s="19"/>
      <c r="F2891" s="19"/>
      <c r="G2891" s="44"/>
      <c r="H2891" s="33"/>
      <c r="I2891" s="33"/>
      <c r="J2891" s="12" t="s">
        <v>120</v>
      </c>
      <c r="K2891" s="14" t="n">
        <v>1907</v>
      </c>
      <c r="L2891" s="14" t="n">
        <v>26</v>
      </c>
      <c r="M2891" s="14" t="n">
        <v>1</v>
      </c>
      <c r="N2891" s="11" t="n">
        <v>0.008</v>
      </c>
      <c r="O2891" s="11" t="n">
        <v>0.203</v>
      </c>
      <c r="P2891" s="11" t="n">
        <v>0.203</v>
      </c>
      <c r="Q2891" s="25"/>
    </row>
    <row r="2892" ht="22.5" customHeight="1">
      <c r="A2892" s="19"/>
      <c r="B2892" s="19"/>
      <c r="C2892" s="19"/>
      <c r="D2892" s="19"/>
      <c r="E2892" s="19"/>
      <c r="F2892" s="19"/>
      <c r="G2892" s="45"/>
      <c r="H2892" s="29"/>
      <c r="I2892" s="29"/>
      <c r="J2892" s="12" t="s">
        <v>121</v>
      </c>
      <c r="K2892" s="14" t="n">
        <v>6232</v>
      </c>
      <c r="L2892" s="14" t="n">
        <v>51</v>
      </c>
      <c r="M2892" s="14" t="n">
        <v>1</v>
      </c>
      <c r="N2892" s="11" t="n">
        <v>0.004</v>
      </c>
      <c r="O2892" s="11" t="n">
        <v>0.203</v>
      </c>
      <c r="P2892" s="11" t="n">
        <v>0.203</v>
      </c>
      <c r="Q2892" s="25"/>
    </row>
    <row r="2893" ht="22.5" customHeight="1">
      <c r="A2893" s="19"/>
      <c r="B2893" s="19"/>
      <c r="C2893" s="12" t="n">
        <v>91535229</v>
      </c>
      <c r="D2893" s="12" t="s">
        <v>28</v>
      </c>
      <c r="E2893" s="12" t="s">
        <v>39</v>
      </c>
      <c r="F2893" s="12" t="s">
        <v>15</v>
      </c>
      <c r="G2893" s="98" t="n">
        <v>0.02</v>
      </c>
      <c r="H2893" s="37" t="n">
        <v>500</v>
      </c>
      <c r="I2893" s="39" t="n">
        <f>G2893*H2893*7</f>
        <v>70</v>
      </c>
      <c r="J2893" s="12" t="s">
        <v>119</v>
      </c>
      <c r="K2893" s="14" t="n">
        <v>68</v>
      </c>
      <c r="L2893" s="14" t="n">
        <v>15</v>
      </c>
      <c r="M2893" s="14" t="n">
        <v>1</v>
      </c>
      <c r="N2893" s="11" t="n">
        <v>0.003</v>
      </c>
      <c r="O2893" s="11" t="n">
        <v>0.04</v>
      </c>
      <c r="P2893" s="11" t="n">
        <v>0.04</v>
      </c>
      <c r="Q2893" s="22" t="n">
        <f>M2895/H2893</f>
        <v>0.036</v>
      </c>
    </row>
    <row r="2894" ht="22.5" customHeight="1">
      <c r="A2894" s="19"/>
      <c r="B2894" s="19"/>
      <c r="C2894" s="19"/>
      <c r="D2894" s="19"/>
      <c r="E2894" s="19"/>
      <c r="F2894" s="19"/>
      <c r="G2894" s="44"/>
      <c r="H2894" s="33"/>
      <c r="I2894" s="33"/>
      <c r="J2894" s="12" t="s">
        <v>120</v>
      </c>
      <c r="K2894" s="14" t="n">
        <v>1840</v>
      </c>
      <c r="L2894" s="14" t="n">
        <v>590</v>
      </c>
      <c r="M2894" s="14" t="n">
        <v>15</v>
      </c>
      <c r="N2894" s="11" t="n">
        <v>0.001</v>
      </c>
      <c r="O2894" s="11" t="n">
        <v>0.04</v>
      </c>
      <c r="P2894" s="11" t="n">
        <v>0.6</v>
      </c>
      <c r="Q2894" s="25"/>
    </row>
    <row r="2895" ht="22.5" customHeight="1">
      <c r="A2895" s="19"/>
      <c r="B2895" s="19"/>
      <c r="C2895" s="19"/>
      <c r="D2895" s="19"/>
      <c r="E2895" s="19"/>
      <c r="F2895" s="19"/>
      <c r="G2895" s="45"/>
      <c r="H2895" s="29"/>
      <c r="I2895" s="29"/>
      <c r="J2895" s="12" t="s">
        <v>121</v>
      </c>
      <c r="K2895" s="14" t="n">
        <v>3110</v>
      </c>
      <c r="L2895" s="14" t="n">
        <v>869</v>
      </c>
      <c r="M2895" s="14" t="n">
        <v>18</v>
      </c>
      <c r="N2895" s="11" t="n">
        <v>0.001</v>
      </c>
      <c r="O2895" s="11" t="n">
        <v>0.04</v>
      </c>
      <c r="P2895" s="11" t="n">
        <v>0.72</v>
      </c>
      <c r="Q2895" s="25"/>
    </row>
    <row r="2896" ht="22.5" customHeight="1">
      <c r="A2896" s="19"/>
      <c r="B2896" s="19"/>
      <c r="C2896" s="12" t="n">
        <v>91535331</v>
      </c>
      <c r="D2896" s="12" t="s">
        <v>28</v>
      </c>
      <c r="E2896" s="12" t="s">
        <v>29</v>
      </c>
      <c r="F2896" s="12" t="s">
        <v>15</v>
      </c>
      <c r="G2896" s="98" t="n">
        <v>0.02</v>
      </c>
      <c r="H2896" s="37" t="n">
        <v>750</v>
      </c>
      <c r="I2896" s="39" t="n">
        <f>G2896*H2896*7</f>
        <v>105</v>
      </c>
      <c r="J2896" s="12" t="s">
        <v>119</v>
      </c>
      <c r="K2896" s="14" t="n">
        <v>46</v>
      </c>
      <c r="L2896" s="14" t="n">
        <v>13</v>
      </c>
      <c r="M2896" s="14" t="n">
        <v>0</v>
      </c>
      <c r="N2896" s="11" t="n">
        <v>0</v>
      </c>
      <c r="O2896" s="11" t="n">
        <v>0</v>
      </c>
      <c r="P2896" s="11" t="n">
        <v>0</v>
      </c>
      <c r="Q2896" s="22" t="n">
        <f>M2898/H2896</f>
        <v>0.0226666666666667</v>
      </c>
    </row>
    <row r="2897" ht="22.5" customHeight="1">
      <c r="A2897" s="19"/>
      <c r="B2897" s="19"/>
      <c r="C2897" s="19"/>
      <c r="D2897" s="19"/>
      <c r="E2897" s="19"/>
      <c r="F2897" s="19"/>
      <c r="G2897" s="44"/>
      <c r="H2897" s="33"/>
      <c r="I2897" s="33"/>
      <c r="J2897" s="12" t="s">
        <v>120</v>
      </c>
      <c r="K2897" s="14" t="n">
        <v>1675</v>
      </c>
      <c r="L2897" s="14" t="n">
        <v>536</v>
      </c>
      <c r="M2897" s="14" t="n">
        <v>11</v>
      </c>
      <c r="N2897" s="11" t="n">
        <v>0.001</v>
      </c>
      <c r="O2897" s="11" t="n">
        <v>0.04</v>
      </c>
      <c r="P2897" s="11" t="n">
        <v>0.44</v>
      </c>
      <c r="Q2897" s="25"/>
    </row>
    <row r="2898" ht="22.5" customHeight="1">
      <c r="A2898" s="19"/>
      <c r="B2898" s="19"/>
      <c r="C2898" s="19"/>
      <c r="D2898" s="19"/>
      <c r="E2898" s="19"/>
      <c r="F2898" s="19"/>
      <c r="G2898" s="45"/>
      <c r="H2898" s="29"/>
      <c r="I2898" s="29"/>
      <c r="J2898" s="12" t="s">
        <v>121</v>
      </c>
      <c r="K2898" s="14" t="n">
        <v>2825</v>
      </c>
      <c r="L2898" s="14" t="n">
        <v>891</v>
      </c>
      <c r="M2898" s="15" t="n">
        <v>17</v>
      </c>
      <c r="N2898" s="11" t="n">
        <v>0.001</v>
      </c>
      <c r="O2898" s="11" t="n">
        <v>0.04</v>
      </c>
      <c r="P2898" s="11" t="n">
        <v>0.68</v>
      </c>
      <c r="Q2898" s="25"/>
    </row>
    <row r="2899" ht="22.5" customHeight="1">
      <c r="A2899" s="19"/>
      <c r="B2899" s="19"/>
      <c r="C2899" s="12" t="n">
        <v>11324493</v>
      </c>
      <c r="D2899" s="12" t="s">
        <v>28</v>
      </c>
      <c r="E2899" s="12" t="s">
        <v>17</v>
      </c>
      <c r="F2899" s="12" t="s">
        <v>15</v>
      </c>
      <c r="G2899" s="98" t="n">
        <v>0.28</v>
      </c>
      <c r="H2899" s="37" t="n">
        <v>100</v>
      </c>
      <c r="I2899" s="39" t="n">
        <f>G2899*H2899*7</f>
        <v>196</v>
      </c>
      <c r="J2899" s="12" t="s">
        <v>119</v>
      </c>
      <c r="K2899" s="14" t="n">
        <v>23</v>
      </c>
      <c r="L2899" s="14" t="n">
        <v>4</v>
      </c>
      <c r="M2899" s="14" t="n">
        <v>0</v>
      </c>
      <c r="N2899" s="11" t="n">
        <v>0</v>
      </c>
      <c r="O2899" s="11" t="n">
        <v>0</v>
      </c>
      <c r="P2899" s="11" t="n">
        <v>0</v>
      </c>
      <c r="Q2899" s="22" t="n">
        <f>M2901/H2899</f>
        <v>0.03</v>
      </c>
    </row>
    <row r="2900" ht="22.5" customHeight="1">
      <c r="A2900" s="19"/>
      <c r="B2900" s="19"/>
      <c r="C2900" s="19"/>
      <c r="D2900" s="19"/>
      <c r="E2900" s="19"/>
      <c r="F2900" s="19"/>
      <c r="G2900" s="44"/>
      <c r="H2900" s="33"/>
      <c r="I2900" s="33"/>
      <c r="J2900" s="12" t="s">
        <v>120</v>
      </c>
      <c r="K2900" s="14" t="n">
        <v>253</v>
      </c>
      <c r="L2900" s="14" t="n">
        <v>107</v>
      </c>
      <c r="M2900" s="14" t="n">
        <v>2</v>
      </c>
      <c r="N2900" s="11" t="n">
        <v>0.006</v>
      </c>
      <c r="O2900" s="11" t="n">
        <v>0.3</v>
      </c>
      <c r="P2900" s="11" t="n">
        <v>0.6</v>
      </c>
      <c r="Q2900" s="25"/>
    </row>
    <row r="2901" ht="22.5" customHeight="1">
      <c r="A2901" s="19"/>
      <c r="B2901" s="19"/>
      <c r="C2901" s="19"/>
      <c r="D2901" s="19"/>
      <c r="E2901" s="19"/>
      <c r="F2901" s="19"/>
      <c r="G2901" s="45"/>
      <c r="H2901" s="29"/>
      <c r="I2901" s="29"/>
      <c r="J2901" s="12" t="s">
        <v>121</v>
      </c>
      <c r="K2901" s="14" t="n">
        <v>512</v>
      </c>
      <c r="L2901" s="14" t="n">
        <v>211</v>
      </c>
      <c r="M2901" s="14" t="n">
        <v>3</v>
      </c>
      <c r="N2901" s="11" t="n">
        <v>0.004</v>
      </c>
      <c r="O2901" s="11" t="n">
        <v>0.3</v>
      </c>
      <c r="P2901" s="11" t="n">
        <v>0.9</v>
      </c>
      <c r="Q2901" s="25"/>
    </row>
    <row r="2902" ht="22.5" customHeight="1">
      <c r="A2902" s="19"/>
      <c r="B2902" s="19"/>
      <c r="C2902" s="12" t="n">
        <v>10298628</v>
      </c>
      <c r="D2902" s="12" t="s">
        <v>45</v>
      </c>
      <c r="E2902" s="12" t="s">
        <v>14</v>
      </c>
      <c r="F2902" s="12" t="s">
        <v>26</v>
      </c>
      <c r="G2902" s="98" t="n">
        <v>0.15</v>
      </c>
      <c r="H2902" s="37" t="n">
        <v>100</v>
      </c>
      <c r="I2902" s="39" t="n">
        <f>G2902*H2902*7</f>
        <v>105</v>
      </c>
      <c r="J2902" s="12" t="s">
        <v>119</v>
      </c>
      <c r="K2902" s="14" t="n">
        <v>27442</v>
      </c>
      <c r="L2902" s="14" t="n">
        <v>76</v>
      </c>
      <c r="M2902" s="14" t="n">
        <v>8</v>
      </c>
      <c r="N2902" s="11" t="n">
        <v>0.04</v>
      </c>
      <c r="O2902" s="11" t="n">
        <v>0.34</v>
      </c>
      <c r="P2902" s="11" t="n">
        <v>2.7</v>
      </c>
      <c r="Q2902" s="22" t="n">
        <f>M2904/H2902</f>
        <v>0.92</v>
      </c>
    </row>
    <row r="2903" ht="22.5" customHeight="1">
      <c r="A2903" s="19"/>
      <c r="B2903" s="19"/>
      <c r="C2903" s="19"/>
      <c r="D2903" s="19"/>
      <c r="E2903" s="19"/>
      <c r="F2903" s="19"/>
      <c r="G2903" s="44"/>
      <c r="H2903" s="33"/>
      <c r="I2903" s="33"/>
      <c r="J2903" s="12" t="s">
        <v>120</v>
      </c>
      <c r="K2903" s="14" t="n">
        <v>191805</v>
      </c>
      <c r="L2903" s="14" t="n">
        <v>537</v>
      </c>
      <c r="M2903" s="14" t="n">
        <v>45</v>
      </c>
      <c r="N2903" s="11" t="n">
        <v>0.03</v>
      </c>
      <c r="O2903" s="11" t="n">
        <v>0.37</v>
      </c>
      <c r="P2903" s="11" t="n">
        <v>16.8</v>
      </c>
      <c r="Q2903" s="25"/>
    </row>
    <row r="2904" ht="22.5" customHeight="1">
      <c r="A2904" s="19"/>
      <c r="B2904" s="19"/>
      <c r="C2904" s="19"/>
      <c r="D2904" s="19"/>
      <c r="E2904" s="19"/>
      <c r="F2904" s="19"/>
      <c r="G2904" s="45"/>
      <c r="H2904" s="29"/>
      <c r="I2904" s="29"/>
      <c r="J2904" s="12" t="s">
        <v>121</v>
      </c>
      <c r="K2904" s="14" t="n">
        <v>508710</v>
      </c>
      <c r="L2904" s="14" t="n">
        <v>1800</v>
      </c>
      <c r="M2904" s="15" t="n">
        <v>92</v>
      </c>
      <c r="N2904" s="11" t="n">
        <v>0.02</v>
      </c>
      <c r="O2904" s="11" t="n">
        <v>0.44</v>
      </c>
      <c r="P2904" s="11" t="n">
        <v>40.27</v>
      </c>
      <c r="Q2904" s="25"/>
    </row>
    <row r="2905" ht="22.5" customHeight="1">
      <c r="A2905" s="19"/>
      <c r="B2905" s="19"/>
      <c r="C2905" s="12" t="n">
        <v>11655595</v>
      </c>
      <c r="D2905" s="12" t="s">
        <v>46</v>
      </c>
      <c r="E2905" s="12" t="s">
        <v>14</v>
      </c>
      <c r="F2905" s="12" t="s">
        <v>26</v>
      </c>
      <c r="G2905" s="98" t="n">
        <v>0.4</v>
      </c>
      <c r="H2905" s="37" t="n">
        <v>100</v>
      </c>
      <c r="I2905" s="39" t="n">
        <f>G2905*H2905*7</f>
        <v>280</v>
      </c>
      <c r="J2905" s="12" t="s">
        <v>119</v>
      </c>
      <c r="K2905" s="14" t="n">
        <v>103</v>
      </c>
      <c r="L2905" s="14" t="n">
        <v>1</v>
      </c>
      <c r="M2905" s="14" t="n">
        <v>0</v>
      </c>
      <c r="N2905" s="11" t="n">
        <v>0</v>
      </c>
      <c r="O2905" s="11" t="n">
        <v>0</v>
      </c>
      <c r="P2905" s="11" t="n">
        <v>0</v>
      </c>
      <c r="Q2905" s="22" t="n">
        <f>M2907/H2905</f>
        <v>0</v>
      </c>
    </row>
    <row r="2906" ht="22.5" customHeight="1">
      <c r="A2906" s="19"/>
      <c r="B2906" s="19"/>
      <c r="C2906" s="19"/>
      <c r="D2906" s="19"/>
      <c r="E2906" s="19"/>
      <c r="F2906" s="19"/>
      <c r="G2906" s="44"/>
      <c r="H2906" s="33"/>
      <c r="I2906" s="33"/>
      <c r="J2906" s="12" t="s">
        <v>120</v>
      </c>
      <c r="K2906" s="14" t="n">
        <v>398</v>
      </c>
      <c r="L2906" s="14" t="n">
        <v>5</v>
      </c>
      <c r="M2906" s="14" t="n">
        <v>0</v>
      </c>
      <c r="N2906" s="11" t="n">
        <v>0</v>
      </c>
      <c r="O2906" s="11" t="n">
        <v>0</v>
      </c>
      <c r="P2906" s="11" t="n">
        <v>0</v>
      </c>
      <c r="Q2906" s="25"/>
    </row>
    <row r="2907" ht="22.5" customHeight="1">
      <c r="A2907" s="19"/>
      <c r="B2907" s="19"/>
      <c r="C2907" s="19"/>
      <c r="D2907" s="19"/>
      <c r="E2907" s="19"/>
      <c r="F2907" s="19"/>
      <c r="G2907" s="45"/>
      <c r="H2907" s="29"/>
      <c r="I2907" s="29"/>
      <c r="J2907" s="12" t="s">
        <v>121</v>
      </c>
      <c r="K2907" s="14" t="n">
        <v>1691</v>
      </c>
      <c r="L2907" s="14" t="n">
        <v>32</v>
      </c>
      <c r="M2907" s="14" t="n">
        <v>0</v>
      </c>
      <c r="N2907" s="11" t="n">
        <v>0</v>
      </c>
      <c r="O2907" s="11" t="n">
        <v>0</v>
      </c>
      <c r="P2907" s="11" t="n">
        <v>0.14</v>
      </c>
      <c r="Q2907" s="25"/>
    </row>
    <row r="2908" ht="22.5" customHeight="1">
      <c r="A2908" s="19"/>
      <c r="B2908" s="19"/>
      <c r="C2908" s="12" t="n">
        <v>11655596</v>
      </c>
      <c r="D2908" s="12" t="s">
        <v>46</v>
      </c>
      <c r="E2908" s="12" t="s">
        <v>14</v>
      </c>
      <c r="F2908" s="12" t="s">
        <v>12</v>
      </c>
      <c r="G2908" s="98" t="n">
        <v>0.3</v>
      </c>
      <c r="H2908" s="37" t="n">
        <v>50</v>
      </c>
      <c r="I2908" s="39" t="n">
        <f>G2908*H2908*7</f>
        <v>105</v>
      </c>
      <c r="J2908" s="12" t="s">
        <v>119</v>
      </c>
      <c r="K2908" s="14" t="n">
        <v>4</v>
      </c>
      <c r="L2908" s="14" t="n">
        <v>0</v>
      </c>
      <c r="M2908" s="14" t="n">
        <v>0</v>
      </c>
      <c r="N2908" s="11" t="n">
        <v>0</v>
      </c>
      <c r="O2908" s="11" t="n">
        <v>0</v>
      </c>
      <c r="P2908" s="11" t="n">
        <v>0</v>
      </c>
      <c r="Q2908" s="22" t="n">
        <f>M2910/H2908</f>
        <v>0</v>
      </c>
    </row>
    <row r="2909" ht="22.5" customHeight="1">
      <c r="A2909" s="19"/>
      <c r="B2909" s="19"/>
      <c r="C2909" s="19"/>
      <c r="D2909" s="19"/>
      <c r="E2909" s="19"/>
      <c r="F2909" s="19"/>
      <c r="G2909" s="44"/>
      <c r="H2909" s="33"/>
      <c r="I2909" s="33"/>
      <c r="J2909" s="12" t="s">
        <v>120</v>
      </c>
      <c r="K2909" s="14" t="n">
        <v>306</v>
      </c>
      <c r="L2909" s="14" t="n">
        <v>1</v>
      </c>
      <c r="M2909" s="14" t="n">
        <v>0</v>
      </c>
      <c r="N2909" s="11" t="n">
        <v>0</v>
      </c>
      <c r="O2909" s="11" t="n">
        <v>0</v>
      </c>
      <c r="P2909" s="11" t="n">
        <v>0</v>
      </c>
      <c r="Q2909" s="25"/>
      <c r="R2909" s="4" t="s">
        <v>125</v>
      </c>
    </row>
    <row r="2910" ht="22.5" customHeight="1">
      <c r="A2910" s="19"/>
      <c r="B2910" s="19"/>
      <c r="C2910" s="19"/>
      <c r="D2910" s="19"/>
      <c r="E2910" s="19"/>
      <c r="F2910" s="19"/>
      <c r="G2910" s="45"/>
      <c r="H2910" s="29"/>
      <c r="I2910" s="29"/>
      <c r="J2910" s="12" t="s">
        <v>121</v>
      </c>
      <c r="K2910" s="14" t="n">
        <v>1272</v>
      </c>
      <c r="L2910" s="14" t="n">
        <v>8</v>
      </c>
      <c r="M2910" s="14" t="n">
        <v>0</v>
      </c>
      <c r="N2910" s="11" t="n">
        <v>0</v>
      </c>
      <c r="O2910" s="11" t="n">
        <v>0</v>
      </c>
      <c r="P2910" s="11" t="n">
        <v>0.002</v>
      </c>
      <c r="Q2910" s="25"/>
    </row>
    <row r="2911" ht="22.5" customHeight="1">
      <c r="A2911" s="19"/>
      <c r="B2911" s="19"/>
      <c r="C2911" s="12" t="n">
        <v>11690183</v>
      </c>
      <c r="D2911" s="12" t="s">
        <v>41</v>
      </c>
      <c r="E2911" s="12" t="s">
        <v>14</v>
      </c>
      <c r="F2911" s="12" t="s">
        <v>15</v>
      </c>
      <c r="G2911" s="98" t="n">
        <v>0.1</v>
      </c>
      <c r="H2911" s="37" t="n">
        <v>100</v>
      </c>
      <c r="I2911" s="39" t="n">
        <f>G2911*H2911*7</f>
        <v>70</v>
      </c>
      <c r="J2911" s="12" t="s">
        <v>119</v>
      </c>
      <c r="K2911" s="14" t="n">
        <v>3</v>
      </c>
      <c r="L2911" s="14" t="n">
        <v>0</v>
      </c>
      <c r="M2911" s="14" t="n">
        <v>0</v>
      </c>
      <c r="N2911" s="11" t="n">
        <v>0</v>
      </c>
      <c r="O2911" s="11" t="n">
        <v>0</v>
      </c>
      <c r="P2911" s="11" t="n">
        <v>0</v>
      </c>
      <c r="Q2911" s="22" t="n">
        <f>M2913/H2911</f>
        <v>0.58</v>
      </c>
    </row>
    <row r="2912" ht="22.5" customHeight="1">
      <c r="A2912" s="19"/>
      <c r="B2912" s="19"/>
      <c r="C2912" s="19"/>
      <c r="D2912" s="19"/>
      <c r="E2912" s="19"/>
      <c r="F2912" s="19"/>
      <c r="G2912" s="44"/>
      <c r="H2912" s="33"/>
      <c r="I2912" s="33"/>
      <c r="J2912" s="12" t="s">
        <v>120</v>
      </c>
      <c r="K2912" s="14" t="n">
        <v>4102</v>
      </c>
      <c r="L2912" s="14" t="n">
        <v>1366</v>
      </c>
      <c r="M2912" s="15" t="n">
        <v>35</v>
      </c>
      <c r="N2912" s="11" t="n">
        <v>0.005</v>
      </c>
      <c r="O2912" s="11" t="n">
        <v>0.2</v>
      </c>
      <c r="P2912" s="11" t="n">
        <v>7</v>
      </c>
      <c r="Q2912" s="25"/>
    </row>
    <row r="2913" ht="22.5" customHeight="1">
      <c r="A2913" s="19"/>
      <c r="B2913" s="19"/>
      <c r="C2913" s="19"/>
      <c r="D2913" s="19"/>
      <c r="E2913" s="19"/>
      <c r="F2913" s="19"/>
      <c r="G2913" s="45"/>
      <c r="H2913" s="29"/>
      <c r="I2913" s="29"/>
      <c r="J2913" s="12" t="s">
        <v>121</v>
      </c>
      <c r="K2913" s="14" t="n">
        <v>13296</v>
      </c>
      <c r="L2913" s="14" t="n">
        <v>4268</v>
      </c>
      <c r="M2913" s="15" t="n">
        <v>58</v>
      </c>
      <c r="N2913" s="11" t="n">
        <v>0.003</v>
      </c>
      <c r="O2913" s="11" t="n">
        <v>0.2</v>
      </c>
      <c r="P2913" s="11" t="n">
        <v>11.6</v>
      </c>
      <c r="Q2913" s="25"/>
    </row>
    <row r="2914" ht="22.5" customHeight="1">
      <c r="A2914" s="19"/>
      <c r="B2914" s="19"/>
      <c r="C2914" s="12" t="n">
        <v>11763482</v>
      </c>
      <c r="D2914" s="12" t="s">
        <v>46</v>
      </c>
      <c r="E2914" s="12" t="s">
        <v>14</v>
      </c>
      <c r="F2914" s="12" t="s">
        <v>12</v>
      </c>
      <c r="G2914" s="98" t="n">
        <v>0.4</v>
      </c>
      <c r="H2914" s="37" t="n">
        <v>100</v>
      </c>
      <c r="I2914" s="39" t="n">
        <f>G2914*H2914*7</f>
        <v>280</v>
      </c>
      <c r="J2914" s="12" t="s">
        <v>119</v>
      </c>
      <c r="K2914" s="14" t="n">
        <v>21</v>
      </c>
      <c r="L2914" s="14" t="n">
        <v>3</v>
      </c>
      <c r="M2914" s="14" t="n">
        <v>0</v>
      </c>
      <c r="N2914" s="11" t="n">
        <v>0.001</v>
      </c>
      <c r="O2914" s="11" t="n">
        <v>0</v>
      </c>
      <c r="P2914" s="11" t="n">
        <v>0.004</v>
      </c>
      <c r="Q2914" s="22" t="n">
        <f>M2916/H2914</f>
        <v>0</v>
      </c>
      <c r="R2914" s="4" t="s">
        <v>126</v>
      </c>
    </row>
    <row r="2915" ht="22.5" customHeight="1">
      <c r="A2915" s="19"/>
      <c r="B2915" s="19"/>
      <c r="C2915" s="19"/>
      <c r="D2915" s="19"/>
      <c r="E2915" s="19"/>
      <c r="F2915" s="19"/>
      <c r="G2915" s="44"/>
      <c r="H2915" s="33"/>
      <c r="I2915" s="33"/>
      <c r="J2915" s="12" t="s">
        <v>120</v>
      </c>
      <c r="K2915" s="14" t="n">
        <v>139</v>
      </c>
      <c r="L2915" s="14" t="n">
        <v>32</v>
      </c>
      <c r="M2915" s="14" t="n">
        <v>0</v>
      </c>
      <c r="N2915" s="11" t="n">
        <v>0.001</v>
      </c>
      <c r="O2915" s="11" t="n">
        <v>0</v>
      </c>
      <c r="P2915" s="11" t="n">
        <v>0.0356</v>
      </c>
      <c r="Q2915" s="25"/>
    </row>
    <row r="2916" ht="22.5" customHeight="1">
      <c r="A2916" s="19"/>
      <c r="B2916" s="19"/>
      <c r="C2916" s="19"/>
      <c r="D2916" s="19"/>
      <c r="E2916" s="19"/>
      <c r="F2916" s="19"/>
      <c r="G2916" s="45"/>
      <c r="H2916" s="29"/>
      <c r="I2916" s="29"/>
      <c r="J2916" s="12" t="s">
        <v>121</v>
      </c>
      <c r="K2916" s="14" t="n">
        <v>349</v>
      </c>
      <c r="L2916" s="14" t="n">
        <v>74</v>
      </c>
      <c r="M2916" s="14" t="n">
        <v>0</v>
      </c>
      <c r="N2916" s="11" t="n">
        <v>0.001</v>
      </c>
      <c r="O2916" s="11" t="n">
        <v>0</v>
      </c>
      <c r="P2916" s="11" t="n">
        <v>0.1534</v>
      </c>
      <c r="Q2916" s="25"/>
    </row>
    <row r="2917" ht="22.5" customHeight="1">
      <c r="A2917" s="19"/>
      <c r="B2917" s="50" t="s">
        <v>127</v>
      </c>
      <c r="C2917" s="12" t="n">
        <v>5464039</v>
      </c>
      <c r="D2917" s="12" t="s">
        <v>28</v>
      </c>
      <c r="E2917" s="12" t="s">
        <v>47</v>
      </c>
      <c r="F2917" s="12" t="s">
        <v>15</v>
      </c>
      <c r="G2917" s="23" t="n">
        <v>0.28</v>
      </c>
      <c r="H2917" s="12" t="n">
        <v>1500</v>
      </c>
      <c r="I2917" s="20" t="n">
        <f>G2917*H2917*7</f>
        <v>2940</v>
      </c>
      <c r="J2917" s="12" t="s">
        <v>119</v>
      </c>
      <c r="K2917" s="14" t="n">
        <v>13973</v>
      </c>
      <c r="L2917" s="14" t="n">
        <v>2586</v>
      </c>
      <c r="M2917" s="14" t="n">
        <v>51</v>
      </c>
      <c r="N2917" s="11" t="n">
        <v>0.006</v>
      </c>
      <c r="O2917" s="11" t="n">
        <v>0.3</v>
      </c>
      <c r="P2917" s="11" t="n">
        <v>15.292</v>
      </c>
      <c r="Q2917" s="22" t="n">
        <f>M2919/H2917</f>
        <v>0.88</v>
      </c>
    </row>
    <row r="2918" ht="22.5" customHeight="1">
      <c r="A2918" s="19"/>
      <c r="B2918" s="19"/>
      <c r="C2918" s="12"/>
      <c r="D2918" s="19"/>
      <c r="E2918" s="19"/>
      <c r="F2918" s="19"/>
      <c r="G2918" s="28"/>
      <c r="H2918" s="19"/>
      <c r="I2918" s="19"/>
      <c r="J2918" s="12" t="s">
        <v>120</v>
      </c>
      <c r="K2918" s="14" t="n">
        <v>127621</v>
      </c>
      <c r="L2918" s="14" t="n">
        <v>22093</v>
      </c>
      <c r="M2918" s="14" t="n">
        <v>444</v>
      </c>
      <c r="N2918" s="11" t="n">
        <v>0.006</v>
      </c>
      <c r="O2918" s="11" t="n">
        <v>0.296</v>
      </c>
      <c r="P2918" s="11" t="n">
        <v>131.476</v>
      </c>
      <c r="Q2918" s="25"/>
    </row>
    <row r="2919" ht="22.5" customHeight="1">
      <c r="A2919" s="19"/>
      <c r="B2919" s="19"/>
      <c r="C2919" s="12"/>
      <c r="D2919" s="19"/>
      <c r="E2919" s="19"/>
      <c r="F2919" s="19"/>
      <c r="G2919" s="28"/>
      <c r="H2919" s="19"/>
      <c r="I2919" s="19"/>
      <c r="J2919" s="12" t="s">
        <v>121</v>
      </c>
      <c r="K2919" s="14" t="n">
        <v>360799</v>
      </c>
      <c r="L2919" s="14" t="n">
        <v>61651</v>
      </c>
      <c r="M2919" s="14" t="n">
        <v>1320</v>
      </c>
      <c r="N2919" s="11" t="n">
        <v>0.006</v>
      </c>
      <c r="O2919" s="11" t="n">
        <v>0.297</v>
      </c>
      <c r="P2919" s="11" t="n">
        <v>391.952</v>
      </c>
      <c r="Q2919" s="25"/>
    </row>
    <row r="2920" ht="22.5" customHeight="1">
      <c r="A2920" s="19"/>
      <c r="B2920" s="19"/>
      <c r="C2920" s="12" t="n">
        <v>8057746</v>
      </c>
      <c r="D2920" s="12" t="s">
        <v>28</v>
      </c>
      <c r="E2920" s="12" t="s">
        <v>47</v>
      </c>
      <c r="F2920" s="12" t="s">
        <v>15</v>
      </c>
      <c r="G2920" s="23" t="n">
        <v>0.32</v>
      </c>
      <c r="H2920" s="12" t="n">
        <v>300</v>
      </c>
      <c r="I2920" s="20" t="n">
        <f>G2920*H2920*7</f>
        <v>672</v>
      </c>
      <c r="J2920" s="12" t="s">
        <v>119</v>
      </c>
      <c r="K2920" s="14" t="n">
        <v>0</v>
      </c>
      <c r="L2920" s="14" t="n">
        <v>0</v>
      </c>
      <c r="M2920" s="14" t="n">
        <v>0</v>
      </c>
      <c r="N2920" s="11" t="n">
        <v>0</v>
      </c>
      <c r="O2920" s="11" t="n">
        <v>0</v>
      </c>
      <c r="P2920" s="11" t="n">
        <v>0</v>
      </c>
      <c r="Q2920" s="22" t="n">
        <f>M2922/H2920</f>
        <v>0</v>
      </c>
    </row>
    <row r="2921" ht="22.5" customHeight="1">
      <c r="A2921" s="19"/>
      <c r="B2921" s="19"/>
      <c r="C2921" s="12"/>
      <c r="D2921" s="19"/>
      <c r="E2921" s="19"/>
      <c r="F2921" s="19"/>
      <c r="G2921" s="28"/>
      <c r="H2921" s="19"/>
      <c r="I2921" s="19"/>
      <c r="J2921" s="12" t="s">
        <v>120</v>
      </c>
      <c r="K2921" s="14" t="n">
        <v>0</v>
      </c>
      <c r="L2921" s="14" t="n">
        <v>0</v>
      </c>
      <c r="M2921" s="14" t="n">
        <v>0</v>
      </c>
      <c r="N2921" s="11" t="n">
        <v>0</v>
      </c>
      <c r="O2921" s="11" t="n">
        <v>0</v>
      </c>
      <c r="P2921" s="11" t="n">
        <v>0</v>
      </c>
      <c r="Q2921" s="25"/>
    </row>
    <row r="2922" ht="22.5" customHeight="1">
      <c r="A2922" s="19"/>
      <c r="B2922" s="19"/>
      <c r="C2922" s="12"/>
      <c r="D2922" s="19"/>
      <c r="E2922" s="19"/>
      <c r="F2922" s="19"/>
      <c r="G2922" s="28"/>
      <c r="H2922" s="19"/>
      <c r="I2922" s="19"/>
      <c r="J2922" s="12" t="s">
        <v>121</v>
      </c>
      <c r="K2922" s="14" t="n">
        <v>0</v>
      </c>
      <c r="L2922" s="14" t="n">
        <v>0</v>
      </c>
      <c r="M2922" s="14" t="n">
        <v>0</v>
      </c>
      <c r="N2922" s="11" t="n">
        <v>0</v>
      </c>
      <c r="O2922" s="11" t="n">
        <v>0</v>
      </c>
      <c r="P2922" s="11" t="n">
        <v>0</v>
      </c>
      <c r="Q2922" s="25"/>
    </row>
    <row r="2923" ht="22.5" customHeight="1">
      <c r="A2923" s="19"/>
      <c r="B2923" s="19"/>
      <c r="C2923" s="12" t="n">
        <v>91399821</v>
      </c>
      <c r="D2923" s="12" t="s">
        <v>43</v>
      </c>
      <c r="E2923" s="12" t="s">
        <v>14</v>
      </c>
      <c r="F2923" s="12" t="s">
        <v>26</v>
      </c>
      <c r="G2923" s="23" t="n">
        <v>0.1</v>
      </c>
      <c r="H2923" s="12" t="n">
        <v>500</v>
      </c>
      <c r="I2923" s="20" t="n">
        <f>G2923*H2923*7</f>
        <v>350</v>
      </c>
      <c r="J2923" s="12" t="s">
        <v>119</v>
      </c>
      <c r="K2923" s="14" t="n">
        <v>1818</v>
      </c>
      <c r="L2923" s="14" t="n">
        <v>302</v>
      </c>
      <c r="M2923" s="14" t="n">
        <v>1</v>
      </c>
      <c r="N2923" s="11" t="n">
        <v>0.01</v>
      </c>
      <c r="O2923" s="11" t="n">
        <v>2.17</v>
      </c>
      <c r="P2923" s="11" t="n">
        <v>2.17</v>
      </c>
      <c r="Q2923" s="22" t="n">
        <f>M2925/H2923</f>
        <v>0.178</v>
      </c>
    </row>
    <row r="2924" ht="22.5" customHeight="1">
      <c r="A2924" s="19"/>
      <c r="B2924" s="19"/>
      <c r="C2924" s="12"/>
      <c r="D2924" s="19"/>
      <c r="E2924" s="19"/>
      <c r="F2924" s="19"/>
      <c r="G2924" s="28"/>
      <c r="H2924" s="19"/>
      <c r="I2924" s="19"/>
      <c r="J2924" s="12" t="s">
        <v>120</v>
      </c>
      <c r="K2924" s="14" t="n">
        <v>9949</v>
      </c>
      <c r="L2924" s="14" t="n">
        <v>1442</v>
      </c>
      <c r="M2924" s="14" t="n">
        <v>1</v>
      </c>
      <c r="N2924" s="11" t="n">
        <v>0.01</v>
      </c>
      <c r="O2924" s="11" t="n">
        <v>11.17</v>
      </c>
      <c r="P2924" s="11" t="n">
        <v>11.17</v>
      </c>
      <c r="Q2924" s="25"/>
    </row>
    <row r="2925" ht="22.5" customHeight="1">
      <c r="A2925" s="19"/>
      <c r="B2925" s="19"/>
      <c r="C2925" s="12"/>
      <c r="D2925" s="19"/>
      <c r="E2925" s="19"/>
      <c r="F2925" s="19"/>
      <c r="G2925" s="28"/>
      <c r="H2925" s="19"/>
      <c r="I2925" s="19"/>
      <c r="J2925" s="12" t="s">
        <v>121</v>
      </c>
      <c r="K2925" s="14" t="n">
        <v>24756</v>
      </c>
      <c r="L2925" s="14" t="n">
        <v>4350</v>
      </c>
      <c r="M2925" s="14" t="n">
        <v>89</v>
      </c>
      <c r="N2925" s="11" t="n">
        <v>0.01</v>
      </c>
      <c r="O2925" s="11" t="n">
        <v>0.39</v>
      </c>
      <c r="P2925" s="11" t="n">
        <v>34.44</v>
      </c>
      <c r="Q2925" s="25"/>
    </row>
    <row r="2926" ht="22.5" customHeight="1">
      <c r="A2926" s="19"/>
      <c r="B2926" s="19"/>
      <c r="C2926" s="12" t="n">
        <v>8670368</v>
      </c>
      <c r="D2926" s="12" t="s">
        <v>16</v>
      </c>
      <c r="E2926" s="12" t="s">
        <v>11</v>
      </c>
      <c r="F2926" s="12" t="s">
        <v>32</v>
      </c>
      <c r="G2926" s="23" t="n">
        <v>0.12</v>
      </c>
      <c r="H2926" s="12" t="n">
        <v>100</v>
      </c>
      <c r="I2926" s="20" t="n">
        <f>G2926*H2926*7</f>
        <v>84</v>
      </c>
      <c r="J2926" s="12" t="s">
        <v>119</v>
      </c>
      <c r="K2926" s="14" t="n">
        <v>192</v>
      </c>
      <c r="L2926" s="35" t="n">
        <v>18</v>
      </c>
      <c r="M2926" s="14" t="n">
        <v>1</v>
      </c>
      <c r="N2926" s="11" t="n">
        <v>0</v>
      </c>
      <c r="O2926" s="11" t="n">
        <v>0.1</v>
      </c>
      <c r="P2926" s="11" t="n">
        <v>0.1</v>
      </c>
      <c r="Q2926" s="22" t="n">
        <f>M2928/H2926</f>
        <v>0.04</v>
      </c>
    </row>
    <row r="2927" ht="22.5" customHeight="1">
      <c r="A2927" s="19"/>
      <c r="B2927" s="19"/>
      <c r="C2927" s="12"/>
      <c r="D2927" s="19"/>
      <c r="E2927" s="19"/>
      <c r="F2927" s="19"/>
      <c r="G2927" s="28"/>
      <c r="H2927" s="19"/>
      <c r="I2927" s="19"/>
      <c r="J2927" s="12" t="s">
        <v>120</v>
      </c>
      <c r="K2927" s="14" t="n">
        <v>225</v>
      </c>
      <c r="L2927" s="14" t="n">
        <v>21</v>
      </c>
      <c r="M2927" s="14" t="n">
        <v>1</v>
      </c>
      <c r="N2927" s="11" t="n">
        <v>0</v>
      </c>
      <c r="O2927" s="11" t="n">
        <v>0.12</v>
      </c>
      <c r="P2927" s="11" t="n">
        <v>0.12</v>
      </c>
      <c r="Q2927" s="25"/>
    </row>
    <row r="2928" ht="22.5" customHeight="1">
      <c r="A2928" s="19"/>
      <c r="B2928" s="19"/>
      <c r="C2928" s="12"/>
      <c r="D2928" s="19"/>
      <c r="E2928" s="19"/>
      <c r="F2928" s="19"/>
      <c r="G2928" s="28"/>
      <c r="H2928" s="19"/>
      <c r="I2928" s="19"/>
      <c r="J2928" s="12" t="s">
        <v>121</v>
      </c>
      <c r="K2928" s="14" t="n">
        <v>3320</v>
      </c>
      <c r="L2928" s="14" t="n">
        <v>251</v>
      </c>
      <c r="M2928" s="14" t="n">
        <v>4</v>
      </c>
      <c r="N2928" s="11" t="n">
        <v>0</v>
      </c>
      <c r="O2928" s="11" t="n">
        <v>0.3</v>
      </c>
      <c r="P2928" s="11" t="n">
        <v>0.98</v>
      </c>
      <c r="Q2928" s="25"/>
    </row>
    <row r="2929" ht="22.5" customHeight="1">
      <c r="A2929" s="19"/>
      <c r="B2929" s="19"/>
      <c r="C2929" s="12" t="n">
        <v>10514860</v>
      </c>
      <c r="D2929" s="12" t="s">
        <v>46</v>
      </c>
      <c r="E2929" s="12" t="s">
        <v>14</v>
      </c>
      <c r="F2929" s="12" t="s">
        <v>15</v>
      </c>
      <c r="G2929" s="23" t="n">
        <v>0.7</v>
      </c>
      <c r="H2929" s="12" t="n">
        <v>200</v>
      </c>
      <c r="I2929" s="20" t="n">
        <f>G2929*H2929*7</f>
        <v>980</v>
      </c>
      <c r="J2929" s="12" t="s">
        <v>119</v>
      </c>
      <c r="K2929" s="14" t="n">
        <v>293</v>
      </c>
      <c r="L2929" s="14" t="n">
        <v>63</v>
      </c>
      <c r="M2929" s="14" t="n">
        <v>0</v>
      </c>
      <c r="N2929" s="11" t="n">
        <v>0</v>
      </c>
      <c r="O2929" s="11" t="n">
        <v>0</v>
      </c>
      <c r="P2929" s="11" t="n">
        <v>0</v>
      </c>
      <c r="Q2929" s="22" t="n">
        <f>M2931/H2929</f>
        <v>1</v>
      </c>
    </row>
    <row r="2930" ht="22.5" customHeight="1">
      <c r="A2930" s="19"/>
      <c r="B2930" s="19"/>
      <c r="C2930" s="12"/>
      <c r="D2930" s="19"/>
      <c r="E2930" s="19"/>
      <c r="F2930" s="19"/>
      <c r="G2930" s="28"/>
      <c r="H2930" s="19"/>
      <c r="I2930" s="19"/>
      <c r="J2930" s="12" t="s">
        <v>120</v>
      </c>
      <c r="K2930" s="14" t="n">
        <v>15635</v>
      </c>
      <c r="L2930" s="14" t="n">
        <v>4801</v>
      </c>
      <c r="M2930" s="14" t="n">
        <v>41</v>
      </c>
      <c r="N2930" s="11" t="n">
        <v>0.006</v>
      </c>
      <c r="O2930" s="11" t="n">
        <v>0.7</v>
      </c>
      <c r="P2930" s="11" t="n">
        <v>28.7</v>
      </c>
      <c r="Q2930" s="25"/>
    </row>
    <row r="2931" ht="22.5" customHeight="1">
      <c r="A2931" s="19"/>
      <c r="B2931" s="19"/>
      <c r="C2931" s="12"/>
      <c r="D2931" s="19"/>
      <c r="E2931" s="19"/>
      <c r="F2931" s="19"/>
      <c r="G2931" s="28"/>
      <c r="H2931" s="19"/>
      <c r="I2931" s="19"/>
      <c r="J2931" s="12" t="s">
        <v>121</v>
      </c>
      <c r="K2931" s="14" t="n">
        <v>79600</v>
      </c>
      <c r="L2931" s="14" t="n">
        <v>22801</v>
      </c>
      <c r="M2931" s="14" t="n">
        <v>200</v>
      </c>
      <c r="N2931" s="11" t="n">
        <v>0.006</v>
      </c>
      <c r="O2931" s="11" t="n">
        <v>0.7</v>
      </c>
      <c r="P2931" s="11" t="n">
        <v>140</v>
      </c>
      <c r="Q2931" s="25"/>
    </row>
    <row r="2932" ht="22.5" customHeight="1">
      <c r="A2932" s="19"/>
      <c r="B2932" s="19"/>
      <c r="C2932" s="12" t="n">
        <v>91532857</v>
      </c>
      <c r="D2932" s="12" t="s">
        <v>48</v>
      </c>
      <c r="E2932" s="12" t="s">
        <v>14</v>
      </c>
      <c r="F2932" s="12" t="s">
        <v>12</v>
      </c>
      <c r="G2932" s="23" t="n">
        <v>0.23</v>
      </c>
      <c r="H2932" s="12" t="n">
        <v>100</v>
      </c>
      <c r="I2932" s="20" t="n">
        <f>G2932*H2932*7</f>
        <v>161</v>
      </c>
      <c r="J2932" s="12" t="s">
        <v>119</v>
      </c>
      <c r="K2932" s="14" t="n">
        <v>625</v>
      </c>
      <c r="L2932" s="14" t="n">
        <v>74</v>
      </c>
      <c r="M2932" s="14" t="n">
        <v>5</v>
      </c>
      <c r="N2932" s="11" t="n">
        <v>0.008</v>
      </c>
      <c r="O2932" s="11" t="n">
        <v>0.116</v>
      </c>
      <c r="P2932" s="11" t="n">
        <v>0.5809</v>
      </c>
      <c r="Q2932" s="22" t="n">
        <f>M2934/H2932</f>
        <v>1</v>
      </c>
    </row>
    <row r="2933" ht="22.5" customHeight="1">
      <c r="A2933" s="19"/>
      <c r="B2933" s="19"/>
      <c r="C2933" s="12"/>
      <c r="D2933" s="19"/>
      <c r="E2933" s="19"/>
      <c r="F2933" s="19"/>
      <c r="G2933" s="28"/>
      <c r="H2933" s="19"/>
      <c r="I2933" s="19"/>
      <c r="J2933" s="12" t="s">
        <v>120</v>
      </c>
      <c r="K2933" s="14" t="n">
        <v>4621</v>
      </c>
      <c r="L2933" s="14" t="n">
        <v>585</v>
      </c>
      <c r="M2933" s="14" t="n">
        <v>25</v>
      </c>
      <c r="N2933" s="11" t="n">
        <v>0.01</v>
      </c>
      <c r="O2933" s="11" t="n">
        <v>0.229</v>
      </c>
      <c r="P2933" s="11" t="n">
        <v>5.7337</v>
      </c>
      <c r="Q2933" s="25"/>
    </row>
    <row r="2934" ht="22.5" customHeight="1">
      <c r="A2934" s="19"/>
      <c r="B2934" s="19"/>
      <c r="C2934" s="12"/>
      <c r="D2934" s="19"/>
      <c r="E2934" s="19"/>
      <c r="F2934" s="19"/>
      <c r="G2934" s="28"/>
      <c r="H2934" s="19"/>
      <c r="I2934" s="19"/>
      <c r="J2934" s="12" t="s">
        <v>121</v>
      </c>
      <c r="K2934" s="14" t="n">
        <v>79668</v>
      </c>
      <c r="L2934" s="14" t="n">
        <v>3472</v>
      </c>
      <c r="M2934" s="14" t="n">
        <v>100</v>
      </c>
      <c r="N2934" s="11" t="n">
        <v>0.007</v>
      </c>
      <c r="O2934" s="11" t="n">
        <v>0.254</v>
      </c>
      <c r="P2934" s="11" t="n">
        <v>25.3521</v>
      </c>
      <c r="Q2934" s="25"/>
    </row>
    <row r="2935" ht="22.5" customHeight="1">
      <c r="A2935" s="19"/>
      <c r="B2935" s="19"/>
      <c r="C2935" s="12" t="n">
        <v>91534913</v>
      </c>
      <c r="D2935" s="12" t="s">
        <v>49</v>
      </c>
      <c r="E2935" s="12" t="s">
        <v>50</v>
      </c>
      <c r="F2935" s="12" t="s">
        <v>15</v>
      </c>
      <c r="G2935" s="23" t="n">
        <v>0.5</v>
      </c>
      <c r="H2935" s="12" t="n">
        <v>100</v>
      </c>
      <c r="I2935" s="20" t="n">
        <f>G2935*H2935*7</f>
        <v>350</v>
      </c>
      <c r="J2935" s="12" t="s">
        <v>119</v>
      </c>
      <c r="K2935" s="14" t="n">
        <v>0</v>
      </c>
      <c r="L2935" s="14" t="n">
        <v>0</v>
      </c>
      <c r="M2935" s="14" t="n">
        <v>0</v>
      </c>
      <c r="N2935" s="11" t="n">
        <v>0</v>
      </c>
      <c r="O2935" s="11" t="n">
        <v>0</v>
      </c>
      <c r="P2935" s="11" t="n">
        <v>0</v>
      </c>
      <c r="Q2935" s="22" t="n">
        <f>M2937/H2935</f>
        <v>0</v>
      </c>
    </row>
    <row r="2936" ht="22.5" customHeight="1">
      <c r="A2936" s="19"/>
      <c r="B2936" s="19"/>
      <c r="C2936" s="12"/>
      <c r="D2936" s="19"/>
      <c r="E2936" s="19"/>
      <c r="F2936" s="19"/>
      <c r="G2936" s="28"/>
      <c r="H2936" s="19"/>
      <c r="I2936" s="19"/>
      <c r="J2936" s="12" t="s">
        <v>120</v>
      </c>
      <c r="K2936" s="14" t="n">
        <v>6</v>
      </c>
      <c r="L2936" s="14" t="n">
        <v>1</v>
      </c>
      <c r="M2936" s="14" t="n">
        <v>0</v>
      </c>
      <c r="N2936" s="11" t="n">
        <v>0</v>
      </c>
      <c r="O2936" s="11" t="n">
        <v>0</v>
      </c>
      <c r="P2936" s="11" t="n">
        <v>0</v>
      </c>
      <c r="Q2936" s="25"/>
    </row>
    <row r="2937" ht="22.5" customHeight="1">
      <c r="A2937" s="19"/>
      <c r="B2937" s="19"/>
      <c r="C2937" s="12"/>
      <c r="D2937" s="19"/>
      <c r="E2937" s="19"/>
      <c r="F2937" s="19"/>
      <c r="G2937" s="28"/>
      <c r="H2937" s="19"/>
      <c r="I2937" s="19"/>
      <c r="J2937" s="12" t="s">
        <v>121</v>
      </c>
      <c r="K2937" s="14" t="n">
        <v>12</v>
      </c>
      <c r="L2937" s="14" t="n">
        <v>1</v>
      </c>
      <c r="M2937" s="14" t="n">
        <v>0</v>
      </c>
      <c r="N2937" s="11" t="n">
        <v>0</v>
      </c>
      <c r="O2937" s="11" t="n">
        <v>0</v>
      </c>
      <c r="P2937" s="11" t="n">
        <v>0</v>
      </c>
      <c r="Q2937" s="25"/>
    </row>
    <row r="2938" ht="22.5" customHeight="1">
      <c r="A2938" s="19"/>
      <c r="B2938" s="19"/>
      <c r="C2938" s="12" t="n">
        <v>91538336</v>
      </c>
      <c r="D2938" s="12" t="s">
        <v>90</v>
      </c>
      <c r="E2938" s="12" t="s">
        <v>36</v>
      </c>
      <c r="F2938" s="12" t="s">
        <v>15</v>
      </c>
      <c r="G2938" s="23" t="n">
        <v>0.25</v>
      </c>
      <c r="H2938" s="12" t="n">
        <v>100</v>
      </c>
      <c r="I2938" s="20" t="n">
        <f>G2938*H2938*7</f>
        <v>175</v>
      </c>
      <c r="J2938" s="12" t="s">
        <v>119</v>
      </c>
      <c r="K2938" s="14" t="n">
        <v>264</v>
      </c>
      <c r="L2938" s="14" t="n">
        <v>18</v>
      </c>
      <c r="M2938" s="14" t="n">
        <v>0</v>
      </c>
      <c r="N2938" s="11" t="n">
        <v>0</v>
      </c>
      <c r="O2938" s="11" t="n">
        <v>0</v>
      </c>
      <c r="P2938" s="11" t="n">
        <v>0</v>
      </c>
      <c r="Q2938" s="22" t="n">
        <f>M2940/H2938</f>
        <v>0.05</v>
      </c>
    </row>
    <row r="2939" ht="22.5" customHeight="1">
      <c r="A2939" s="19"/>
      <c r="B2939" s="19"/>
      <c r="C2939" s="12"/>
      <c r="D2939" s="19"/>
      <c r="E2939" s="19"/>
      <c r="F2939" s="19"/>
      <c r="G2939" s="28"/>
      <c r="H2939" s="19"/>
      <c r="I2939" s="19"/>
      <c r="J2939" s="12" t="s">
        <v>120</v>
      </c>
      <c r="K2939" s="14" t="n">
        <v>7468</v>
      </c>
      <c r="L2939" s="14" t="n">
        <v>566</v>
      </c>
      <c r="M2939" s="14" t="n">
        <v>1</v>
      </c>
      <c r="N2939" s="11" t="n">
        <v>0.001</v>
      </c>
      <c r="O2939" s="11" t="n">
        <v>0.8</v>
      </c>
      <c r="P2939" s="11" t="n">
        <v>0.8</v>
      </c>
      <c r="Q2939" s="25"/>
    </row>
    <row r="2940" ht="22.5" customHeight="1">
      <c r="A2940" s="19"/>
      <c r="B2940" s="19"/>
      <c r="C2940" s="12"/>
      <c r="D2940" s="19"/>
      <c r="E2940" s="19"/>
      <c r="F2940" s="19"/>
      <c r="G2940" s="28"/>
      <c r="H2940" s="19"/>
      <c r="I2940" s="19"/>
      <c r="J2940" s="12" t="s">
        <v>121</v>
      </c>
      <c r="K2940" s="14" t="n">
        <v>29348</v>
      </c>
      <c r="L2940" s="14" t="n">
        <v>1567</v>
      </c>
      <c r="M2940" s="14" t="n">
        <v>5</v>
      </c>
      <c r="N2940" s="11" t="n">
        <v>0.003</v>
      </c>
      <c r="O2940" s="11" t="n">
        <v>0.8</v>
      </c>
      <c r="P2940" s="11" t="n">
        <v>4</v>
      </c>
      <c r="Q2940" s="25"/>
    </row>
    <row r="2941" ht="22.5" customHeight="1">
      <c r="A2941" s="19"/>
      <c r="B2941" s="19"/>
      <c r="C2941" s="12" t="n">
        <v>91533906</v>
      </c>
      <c r="D2941" s="12" t="s">
        <v>51</v>
      </c>
      <c r="E2941" s="12" t="s">
        <v>52</v>
      </c>
      <c r="F2941" s="12" t="s">
        <v>15</v>
      </c>
      <c r="G2941" s="23" t="n">
        <v>0.5</v>
      </c>
      <c r="H2941" s="12" t="n">
        <v>100</v>
      </c>
      <c r="I2941" s="20" t="n">
        <f>G2941*H2941*7</f>
        <v>350</v>
      </c>
      <c r="J2941" s="12" t="s">
        <v>119</v>
      </c>
      <c r="K2941" s="14" t="n">
        <v>0</v>
      </c>
      <c r="L2941" s="14" t="n">
        <v>0</v>
      </c>
      <c r="M2941" s="14" t="n">
        <v>0</v>
      </c>
      <c r="N2941" s="11" t="n">
        <v>0</v>
      </c>
      <c r="O2941" s="11" t="n">
        <v>0</v>
      </c>
      <c r="P2941" s="11" t="n">
        <v>0</v>
      </c>
      <c r="Q2941" s="22" t="n">
        <f>M2943/H2941</f>
        <v>0</v>
      </c>
    </row>
    <row r="2942" ht="22.5" customHeight="1">
      <c r="A2942" s="19"/>
      <c r="B2942" s="19"/>
      <c r="C2942" s="12"/>
      <c r="D2942" s="19"/>
      <c r="E2942" s="19"/>
      <c r="F2942" s="19"/>
      <c r="G2942" s="28"/>
      <c r="H2942" s="19"/>
      <c r="I2942" s="19"/>
      <c r="J2942" s="12" t="s">
        <v>120</v>
      </c>
      <c r="K2942" s="14" t="n">
        <v>2</v>
      </c>
      <c r="L2942" s="14" t="n">
        <v>0</v>
      </c>
      <c r="M2942" s="14" t="n">
        <v>0</v>
      </c>
      <c r="N2942" s="11" t="n">
        <v>0</v>
      </c>
      <c r="O2942" s="11" t="n">
        <v>0</v>
      </c>
      <c r="P2942" s="11" t="n">
        <v>0</v>
      </c>
      <c r="Q2942" s="25"/>
    </row>
    <row r="2943" ht="22.5" customHeight="1">
      <c r="A2943" s="19"/>
      <c r="B2943" s="19"/>
      <c r="C2943" s="12"/>
      <c r="D2943" s="19"/>
      <c r="E2943" s="19"/>
      <c r="F2943" s="19"/>
      <c r="G2943" s="28"/>
      <c r="H2943" s="19"/>
      <c r="I2943" s="19"/>
      <c r="J2943" s="12" t="s">
        <v>121</v>
      </c>
      <c r="K2943" s="14" t="n">
        <v>2</v>
      </c>
      <c r="L2943" s="14" t="n">
        <v>0</v>
      </c>
      <c r="M2943" s="14" t="n">
        <v>0</v>
      </c>
      <c r="N2943" s="11" t="n">
        <v>0</v>
      </c>
      <c r="O2943" s="11" t="n">
        <v>0</v>
      </c>
      <c r="P2943" s="11" t="n">
        <v>0</v>
      </c>
      <c r="Q2943" s="25"/>
    </row>
    <row r="2944" ht="22.5" customHeight="1">
      <c r="A2944" s="19"/>
      <c r="B2944" s="19"/>
      <c r="C2944" s="12" t="n">
        <v>91538334</v>
      </c>
      <c r="D2944" s="12" t="s">
        <v>90</v>
      </c>
      <c r="E2944" s="12" t="s">
        <v>18</v>
      </c>
      <c r="F2944" s="12" t="s">
        <v>15</v>
      </c>
      <c r="G2944" s="23" t="n">
        <v>0.5</v>
      </c>
      <c r="H2944" s="12" t="n">
        <v>100</v>
      </c>
      <c r="I2944" s="20" t="n">
        <f>G2944*H2944*7</f>
        <v>350</v>
      </c>
      <c r="J2944" s="12" t="s">
        <v>119</v>
      </c>
      <c r="K2944" s="14" t="n">
        <v>722</v>
      </c>
      <c r="L2944" s="14" t="n">
        <v>109</v>
      </c>
      <c r="M2944" s="14" t="n">
        <v>0</v>
      </c>
      <c r="N2944" s="11" t="n">
        <v>0</v>
      </c>
      <c r="O2944" s="11" t="n">
        <v>0</v>
      </c>
      <c r="P2944" s="11" t="n">
        <v>0</v>
      </c>
      <c r="Q2944" s="22" t="n">
        <f>M2946/H2944</f>
        <v>0.66</v>
      </c>
    </row>
    <row r="2945" ht="22.5" customHeight="1">
      <c r="A2945" s="19"/>
      <c r="B2945" s="19"/>
      <c r="C2945" s="12"/>
      <c r="D2945" s="19"/>
      <c r="E2945" s="19"/>
      <c r="F2945" s="19"/>
      <c r="G2945" s="28"/>
      <c r="H2945" s="19"/>
      <c r="I2945" s="19"/>
      <c r="J2945" s="12" t="s">
        <v>120</v>
      </c>
      <c r="K2945" s="14" t="n">
        <v>14945</v>
      </c>
      <c r="L2945" s="14" t="n">
        <v>2507</v>
      </c>
      <c r="M2945" s="14" t="n">
        <v>26</v>
      </c>
      <c r="N2945" s="11" t="n">
        <v>0.008</v>
      </c>
      <c r="O2945" s="11" t="n">
        <v>0.8</v>
      </c>
      <c r="P2945" s="11" t="n">
        <v>20.8</v>
      </c>
      <c r="Q2945" s="25"/>
    </row>
    <row r="2946" ht="22.5" customHeight="1">
      <c r="A2946" s="19"/>
      <c r="B2946" s="19"/>
      <c r="C2946" s="12"/>
      <c r="D2946" s="19"/>
      <c r="E2946" s="19"/>
      <c r="F2946" s="19"/>
      <c r="G2946" s="28"/>
      <c r="H2946" s="19"/>
      <c r="I2946" s="19"/>
      <c r="J2946" s="12" t="s">
        <v>121</v>
      </c>
      <c r="K2946" s="14" t="n">
        <v>53536</v>
      </c>
      <c r="L2946" s="14" t="n">
        <v>7861</v>
      </c>
      <c r="M2946" s="14" t="n">
        <v>66</v>
      </c>
      <c r="N2946" s="11" t="n">
        <v>0.007</v>
      </c>
      <c r="O2946" s="11" t="n">
        <v>0.8</v>
      </c>
      <c r="P2946" s="11" t="n">
        <v>52.8</v>
      </c>
      <c r="Q2946" s="25"/>
    </row>
    <row r="2947" ht="22.5" customHeight="1">
      <c r="A2947" s="19"/>
      <c r="B2947" s="19"/>
      <c r="C2947" s="12" t="n">
        <v>91545519</v>
      </c>
      <c r="D2947" s="12" t="s">
        <v>53</v>
      </c>
      <c r="E2947" s="12" t="s">
        <v>47</v>
      </c>
      <c r="F2947" s="12" t="s">
        <v>15</v>
      </c>
      <c r="G2947" s="23" t="n">
        <v>0.2</v>
      </c>
      <c r="H2947" s="12" t="n">
        <v>100</v>
      </c>
      <c r="I2947" s="20" t="n">
        <f>G2947*H2947*7</f>
        <v>140</v>
      </c>
      <c r="J2947" s="12" t="s">
        <v>119</v>
      </c>
      <c r="K2947" s="14" t="n">
        <v>164</v>
      </c>
      <c r="L2947" s="14" t="n">
        <v>9</v>
      </c>
      <c r="M2947" s="14" t="n">
        <v>1</v>
      </c>
      <c r="N2947" s="11" t="n">
        <v>0.022</v>
      </c>
      <c r="O2947" s="11" t="n">
        <v>0.2</v>
      </c>
      <c r="P2947" s="11" t="n">
        <v>0.2</v>
      </c>
      <c r="Q2947" s="22" t="n">
        <f>M2949/H2947</f>
        <v>0.5</v>
      </c>
    </row>
    <row r="2948" ht="22.5" customHeight="1">
      <c r="A2948" s="19"/>
      <c r="B2948" s="19"/>
      <c r="C2948" s="12"/>
      <c r="D2948" s="19"/>
      <c r="E2948" s="19"/>
      <c r="F2948" s="19"/>
      <c r="G2948" s="28"/>
      <c r="H2948" s="19"/>
      <c r="I2948" s="19"/>
      <c r="J2948" s="12" t="s">
        <v>120</v>
      </c>
      <c r="K2948" s="14" t="n">
        <v>11771</v>
      </c>
      <c r="L2948" s="14" t="n">
        <v>1694</v>
      </c>
      <c r="M2948" s="14" t="n">
        <v>50</v>
      </c>
      <c r="N2948" s="11" t="n">
        <v>0.006</v>
      </c>
      <c r="O2948" s="11" t="n">
        <v>0.2</v>
      </c>
      <c r="P2948" s="11" t="n">
        <v>10</v>
      </c>
      <c r="Q2948" s="25"/>
    </row>
    <row r="2949" ht="22.5" customHeight="1">
      <c r="A2949" s="19"/>
      <c r="B2949" s="19"/>
      <c r="C2949" s="12"/>
      <c r="D2949" s="19"/>
      <c r="E2949" s="19"/>
      <c r="F2949" s="19"/>
      <c r="G2949" s="28"/>
      <c r="H2949" s="19"/>
      <c r="I2949" s="19"/>
      <c r="J2949" s="12" t="s">
        <v>121</v>
      </c>
      <c r="K2949" s="14" t="n">
        <v>23165</v>
      </c>
      <c r="L2949" s="14" t="n">
        <v>2927</v>
      </c>
      <c r="M2949" s="14" t="n">
        <v>50</v>
      </c>
      <c r="N2949" s="11" t="n">
        <v>0.003</v>
      </c>
      <c r="O2949" s="11" t="n">
        <v>0.2</v>
      </c>
      <c r="P2949" s="11" t="n">
        <v>10</v>
      </c>
      <c r="Q2949" s="25"/>
    </row>
    <row r="2950" ht="22.5" customHeight="1">
      <c r="A2950" s="19"/>
      <c r="B2950" s="19"/>
      <c r="C2950" s="12" t="n">
        <v>91551388</v>
      </c>
      <c r="D2950" s="12" t="s">
        <v>54</v>
      </c>
      <c r="E2950" s="12" t="s">
        <v>34</v>
      </c>
      <c r="F2950" s="12" t="s">
        <v>12</v>
      </c>
      <c r="G2950" s="23" t="n">
        <v>0.5</v>
      </c>
      <c r="H2950" s="12" t="n">
        <v>50</v>
      </c>
      <c r="I2950" s="20" t="n">
        <f>G2950*H2950*7</f>
        <v>175</v>
      </c>
      <c r="J2950" s="12" t="s">
        <v>119</v>
      </c>
      <c r="K2950" s="14" t="n">
        <v>453</v>
      </c>
      <c r="L2950" s="14" t="n">
        <v>217</v>
      </c>
      <c r="M2950" s="14" t="n">
        <v>21</v>
      </c>
      <c r="N2950" s="11" t="n">
        <v>0.03</v>
      </c>
      <c r="O2950" s="11" t="n">
        <v>0.31</v>
      </c>
      <c r="P2950" s="11" t="n">
        <v>6.517</v>
      </c>
      <c r="Q2950" s="22" t="n">
        <f>M2952/H2950</f>
        <v>0.8</v>
      </c>
    </row>
    <row r="2951" ht="22.5" customHeight="1">
      <c r="A2951" s="19"/>
      <c r="B2951" s="19"/>
      <c r="C2951" s="12"/>
      <c r="D2951" s="19"/>
      <c r="E2951" s="19"/>
      <c r="F2951" s="19"/>
      <c r="G2951" s="28"/>
      <c r="H2951" s="19"/>
      <c r="I2951" s="19"/>
      <c r="J2951" s="12" t="s">
        <v>120</v>
      </c>
      <c r="K2951" s="14" t="n">
        <v>2446</v>
      </c>
      <c r="L2951" s="14" t="n">
        <v>971</v>
      </c>
      <c r="M2951" s="14" t="n">
        <v>40</v>
      </c>
      <c r="N2951" s="11" t="n">
        <v>0.028</v>
      </c>
      <c r="O2951" s="11" t="n">
        <v>0.685</v>
      </c>
      <c r="P2951" s="11" t="n">
        <v>27.4066</v>
      </c>
      <c r="Q2951" s="25"/>
    </row>
    <row r="2952" ht="22.5" customHeight="1">
      <c r="A2952" s="19"/>
      <c r="B2952" s="19"/>
      <c r="C2952" s="12"/>
      <c r="D2952" s="19"/>
      <c r="E2952" s="19"/>
      <c r="F2952" s="19"/>
      <c r="G2952" s="28"/>
      <c r="H2952" s="19"/>
      <c r="I2952" s="19"/>
      <c r="J2952" s="12" t="s">
        <v>121</v>
      </c>
      <c r="K2952" s="14" t="n">
        <v>5089</v>
      </c>
      <c r="L2952" s="14" t="n">
        <v>1475</v>
      </c>
      <c r="M2952" s="14" t="n">
        <v>40</v>
      </c>
      <c r="N2952" s="11" t="n">
        <v>0.024</v>
      </c>
      <c r="O2952" s="11" t="n">
        <v>0.877</v>
      </c>
      <c r="P2952" s="11" t="n">
        <v>35.0917</v>
      </c>
      <c r="Q2952" s="25"/>
    </row>
    <row r="2953" ht="22.5" customHeight="1">
      <c r="A2953" s="19"/>
      <c r="B2953" s="19"/>
      <c r="C2953" s="12" t="n">
        <v>91550293</v>
      </c>
      <c r="D2953" s="12" t="s">
        <v>55</v>
      </c>
      <c r="E2953" s="12" t="s">
        <v>56</v>
      </c>
      <c r="F2953" s="12" t="s">
        <v>15</v>
      </c>
      <c r="G2953" s="23" t="n">
        <v>0.35</v>
      </c>
      <c r="H2953" s="12" t="n">
        <v>66</v>
      </c>
      <c r="I2953" s="20" t="n">
        <f>G2953*H2953*7</f>
        <v>161.7</v>
      </c>
      <c r="J2953" s="12" t="s">
        <v>119</v>
      </c>
      <c r="K2953" s="14" t="n">
        <v>305</v>
      </c>
      <c r="L2953" s="14" t="n">
        <v>48</v>
      </c>
      <c r="M2953" s="14" t="n">
        <v>0</v>
      </c>
      <c r="N2953" s="11" t="n">
        <v>0</v>
      </c>
      <c r="O2953" s="11" t="n">
        <v>0</v>
      </c>
      <c r="P2953" s="11" t="n">
        <v>0</v>
      </c>
      <c r="Q2953" s="22" t="n">
        <f>M2955/H2953</f>
        <v>0.53030303030303</v>
      </c>
    </row>
    <row r="2954" ht="22.5" customHeight="1">
      <c r="A2954" s="19"/>
      <c r="B2954" s="19"/>
      <c r="C2954" s="12"/>
      <c r="D2954" s="19"/>
      <c r="E2954" s="19"/>
      <c r="F2954" s="19"/>
      <c r="G2954" s="28"/>
      <c r="H2954" s="19"/>
      <c r="I2954" s="19"/>
      <c r="J2954" s="12" t="s">
        <v>120</v>
      </c>
      <c r="K2954" s="14" t="n">
        <v>15057</v>
      </c>
      <c r="L2954" s="14" t="n">
        <v>2802</v>
      </c>
      <c r="M2954" s="14" t="n">
        <v>5</v>
      </c>
      <c r="N2954" s="11" t="n">
        <v>0.001</v>
      </c>
      <c r="O2954" s="11" t="n">
        <v>0.35</v>
      </c>
      <c r="P2954" s="11" t="n">
        <v>1.75</v>
      </c>
      <c r="Q2954" s="25"/>
    </row>
    <row r="2955" ht="22.5" customHeight="1">
      <c r="A2955" s="19"/>
      <c r="B2955" s="19"/>
      <c r="C2955" s="12"/>
      <c r="D2955" s="19"/>
      <c r="E2955" s="19"/>
      <c r="F2955" s="19"/>
      <c r="G2955" s="28"/>
      <c r="H2955" s="19"/>
      <c r="I2955" s="19"/>
      <c r="J2955" s="12" t="s">
        <v>121</v>
      </c>
      <c r="K2955" s="14" t="n">
        <v>86855</v>
      </c>
      <c r="L2955" s="14" t="n">
        <v>13073</v>
      </c>
      <c r="M2955" s="14" t="n">
        <v>35</v>
      </c>
      <c r="N2955" s="11" t="n">
        <v>0.001</v>
      </c>
      <c r="O2955" s="11" t="n">
        <v>0.35</v>
      </c>
      <c r="P2955" s="11" t="n">
        <v>12.25</v>
      </c>
      <c r="Q2955" s="25"/>
    </row>
    <row r="2956" ht="22.5" customHeight="1">
      <c r="A2956" s="19"/>
      <c r="B2956" s="19"/>
      <c r="C2956" s="12" t="n">
        <v>91550294</v>
      </c>
      <c r="D2956" s="12" t="s">
        <v>87</v>
      </c>
      <c r="E2956" s="12" t="s">
        <v>34</v>
      </c>
      <c r="F2956" s="12" t="s">
        <v>15</v>
      </c>
      <c r="G2956" s="23" t="n">
        <v>0.8</v>
      </c>
      <c r="H2956" s="12" t="n">
        <v>30</v>
      </c>
      <c r="I2956" s="20" t="n">
        <f>G2956*H2956*7</f>
        <v>168</v>
      </c>
      <c r="J2956" s="12" t="s">
        <v>119</v>
      </c>
      <c r="K2956" s="14" t="n">
        <v>77</v>
      </c>
      <c r="L2956" s="14" t="n">
        <v>0</v>
      </c>
      <c r="M2956" s="14" t="n">
        <v>0</v>
      </c>
      <c r="N2956" s="11" t="n">
        <v>0</v>
      </c>
      <c r="O2956" s="11" t="n">
        <v>0</v>
      </c>
      <c r="P2956" s="11" t="n">
        <v>0</v>
      </c>
      <c r="Q2956" s="22" t="n">
        <f>M2958/H2956</f>
        <v>0</v>
      </c>
    </row>
    <row r="2957" ht="22.5" customHeight="1">
      <c r="A2957" s="19"/>
      <c r="B2957" s="19"/>
      <c r="C2957" s="12"/>
      <c r="D2957" s="19"/>
      <c r="E2957" s="19"/>
      <c r="F2957" s="19"/>
      <c r="G2957" s="28"/>
      <c r="H2957" s="19"/>
      <c r="I2957" s="19"/>
      <c r="J2957" s="12" t="s">
        <v>120</v>
      </c>
      <c r="K2957" s="14" t="n">
        <v>3179</v>
      </c>
      <c r="L2957" s="14" t="n">
        <v>37</v>
      </c>
      <c r="M2957" s="14" t="n">
        <v>0</v>
      </c>
      <c r="N2957" s="11" t="n">
        <v>0</v>
      </c>
      <c r="O2957" s="11" t="n">
        <v>0</v>
      </c>
      <c r="P2957" s="11" t="n">
        <v>0</v>
      </c>
      <c r="Q2957" s="25"/>
    </row>
    <row r="2958" ht="22.5" customHeight="1">
      <c r="A2958" s="19"/>
      <c r="B2958" s="19"/>
      <c r="C2958" s="12"/>
      <c r="D2958" s="19"/>
      <c r="E2958" s="19"/>
      <c r="F2958" s="19"/>
      <c r="G2958" s="28"/>
      <c r="H2958" s="19"/>
      <c r="I2958" s="19"/>
      <c r="J2958" s="12" t="s">
        <v>121</v>
      </c>
      <c r="K2958" s="14" t="n">
        <v>7301</v>
      </c>
      <c r="L2958" s="14" t="n">
        <v>156</v>
      </c>
      <c r="M2958" s="14" t="n">
        <v>0</v>
      </c>
      <c r="N2958" s="11" t="n">
        <v>0</v>
      </c>
      <c r="O2958" s="11" t="n">
        <v>0</v>
      </c>
      <c r="P2958" s="11" t="n">
        <v>0</v>
      </c>
      <c r="Q2958" s="25"/>
    </row>
    <row r="2959" ht="22.5" customHeight="1">
      <c r="A2959" s="19"/>
      <c r="B2959" s="19"/>
      <c r="C2959" s="12" t="n">
        <v>9333145</v>
      </c>
      <c r="D2959" s="12" t="s">
        <v>57</v>
      </c>
      <c r="E2959" s="12" t="s">
        <v>14</v>
      </c>
      <c r="F2959" s="12" t="s">
        <v>26</v>
      </c>
      <c r="G2959" s="23" t="n">
        <v>0.38</v>
      </c>
      <c r="H2959" s="12" t="n">
        <v>200</v>
      </c>
      <c r="I2959" s="20" t="n">
        <f>G2959*H2959*7</f>
        <v>532</v>
      </c>
      <c r="J2959" s="12" t="s">
        <v>119</v>
      </c>
      <c r="K2959" s="14" t="n">
        <v>42750</v>
      </c>
      <c r="L2959" s="14" t="n">
        <v>206</v>
      </c>
      <c r="M2959" s="14" t="n">
        <v>10</v>
      </c>
      <c r="N2959" s="11" t="n">
        <v>0.01</v>
      </c>
      <c r="O2959" s="11" t="n">
        <v>0.26</v>
      </c>
      <c r="P2959" s="11" t="n">
        <v>2.58</v>
      </c>
      <c r="Q2959" s="22" t="n">
        <f>M2961/H2959</f>
        <v>0.91</v>
      </c>
    </row>
    <row r="2960" ht="22.5" customHeight="1">
      <c r="A2960" s="19"/>
      <c r="B2960" s="19"/>
      <c r="C2960" s="12"/>
      <c r="D2960" s="19"/>
      <c r="E2960" s="19"/>
      <c r="F2960" s="19"/>
      <c r="G2960" s="28"/>
      <c r="H2960" s="19"/>
      <c r="I2960" s="19"/>
      <c r="J2960" s="12" t="s">
        <v>120</v>
      </c>
      <c r="K2960" s="14" t="n">
        <v>307090</v>
      </c>
      <c r="L2960" s="14" t="n">
        <v>1341</v>
      </c>
      <c r="M2960" s="14" t="n">
        <v>73</v>
      </c>
      <c r="N2960" s="11" t="n">
        <v>0.01</v>
      </c>
      <c r="O2960" s="11" t="n">
        <v>0.27</v>
      </c>
      <c r="P2960" s="11" t="n">
        <v>19.76</v>
      </c>
      <c r="Q2960" s="25"/>
    </row>
    <row r="2961" ht="22.5" customHeight="1">
      <c r="A2961" s="19"/>
      <c r="B2961" s="19"/>
      <c r="C2961" s="12"/>
      <c r="D2961" s="19"/>
      <c r="E2961" s="19"/>
      <c r="F2961" s="19"/>
      <c r="G2961" s="28"/>
      <c r="H2961" s="19"/>
      <c r="I2961" s="19"/>
      <c r="J2961" s="12" t="s">
        <v>121</v>
      </c>
      <c r="K2961" s="14" t="n">
        <v>993263</v>
      </c>
      <c r="L2961" s="14" t="n">
        <v>3167</v>
      </c>
      <c r="M2961" s="14" t="n">
        <v>182</v>
      </c>
      <c r="N2961" s="11" t="n">
        <v>0.02</v>
      </c>
      <c r="O2961" s="11" t="n">
        <v>0.31</v>
      </c>
      <c r="P2961" s="11" t="n">
        <v>55.74</v>
      </c>
      <c r="Q2961" s="25"/>
    </row>
    <row r="2962" ht="22.5" customHeight="1">
      <c r="A2962" s="19"/>
      <c r="B2962" s="19"/>
      <c r="C2962" s="12" t="n">
        <v>91555309</v>
      </c>
      <c r="D2962" s="12" t="s">
        <v>53</v>
      </c>
      <c r="E2962" s="12" t="s">
        <v>39</v>
      </c>
      <c r="F2962" s="12" t="s">
        <v>15</v>
      </c>
      <c r="G2962" s="23" t="n">
        <v>1</v>
      </c>
      <c r="H2962" s="12" t="n">
        <v>50</v>
      </c>
      <c r="I2962" s="20" t="n">
        <f>G2962*H2962*7</f>
        <v>350</v>
      </c>
      <c r="J2962" s="12" t="s">
        <v>119</v>
      </c>
      <c r="K2962" s="14" t="n">
        <v>1</v>
      </c>
      <c r="L2962" s="14" t="n">
        <v>1</v>
      </c>
      <c r="M2962" s="14" t="n">
        <v>0</v>
      </c>
      <c r="N2962" s="11" t="n">
        <v>0</v>
      </c>
      <c r="O2962" s="11" t="n">
        <v>0</v>
      </c>
      <c r="P2962" s="11" t="n">
        <v>0</v>
      </c>
      <c r="Q2962" s="22" t="n">
        <f>M2964/H2962</f>
        <v>0</v>
      </c>
    </row>
    <row r="2963" ht="22.5" customHeight="1">
      <c r="A2963" s="19"/>
      <c r="B2963" s="19"/>
      <c r="C2963" s="12"/>
      <c r="D2963" s="19"/>
      <c r="E2963" s="19"/>
      <c r="F2963" s="19"/>
      <c r="G2963" s="28"/>
      <c r="H2963" s="19"/>
      <c r="I2963" s="19"/>
      <c r="J2963" s="12" t="s">
        <v>120</v>
      </c>
      <c r="K2963" s="14" t="n">
        <v>2</v>
      </c>
      <c r="L2963" s="14" t="n">
        <v>2</v>
      </c>
      <c r="M2963" s="14" t="n">
        <v>0</v>
      </c>
      <c r="N2963" s="11" t="n">
        <v>0</v>
      </c>
      <c r="O2963" s="11" t="n">
        <v>0</v>
      </c>
      <c r="P2963" s="11" t="n">
        <v>0</v>
      </c>
      <c r="Q2963" s="25"/>
    </row>
    <row r="2964" ht="22.5" customHeight="1">
      <c r="A2964" s="19"/>
      <c r="B2964" s="19"/>
      <c r="C2964" s="12"/>
      <c r="D2964" s="19"/>
      <c r="E2964" s="19"/>
      <c r="F2964" s="19"/>
      <c r="G2964" s="28"/>
      <c r="H2964" s="19"/>
      <c r="I2964" s="19"/>
      <c r="J2964" s="12" t="s">
        <v>121</v>
      </c>
      <c r="K2964" s="14" t="n">
        <v>3</v>
      </c>
      <c r="L2964" s="14" t="n">
        <v>3</v>
      </c>
      <c r="M2964" s="14" t="n">
        <v>0</v>
      </c>
      <c r="N2964" s="11" t="n">
        <v>0</v>
      </c>
      <c r="O2964" s="11" t="n">
        <v>0</v>
      </c>
      <c r="P2964" s="11" t="n">
        <v>0</v>
      </c>
      <c r="Q2964" s="25"/>
    </row>
    <row r="2965" ht="22.5" customHeight="1">
      <c r="A2965" s="19"/>
      <c r="B2965" s="19"/>
      <c r="C2965" s="12" t="n">
        <v>91554853</v>
      </c>
      <c r="D2965" s="12" t="s">
        <v>53</v>
      </c>
      <c r="E2965" s="12" t="s">
        <v>39</v>
      </c>
      <c r="F2965" s="12" t="s">
        <v>21</v>
      </c>
      <c r="G2965" s="23" t="n">
        <v>0.1</v>
      </c>
      <c r="H2965" s="12" t="n">
        <v>200</v>
      </c>
      <c r="I2965" s="20" t="n">
        <f>G2965*H2965*7</f>
        <v>140</v>
      </c>
      <c r="J2965" s="12" t="s">
        <v>119</v>
      </c>
      <c r="K2965" s="14" t="n">
        <v>0</v>
      </c>
      <c r="L2965" s="14" t="n">
        <v>0</v>
      </c>
      <c r="M2965" s="14" t="n">
        <v>0</v>
      </c>
      <c r="N2965" s="11" t="n">
        <v>0</v>
      </c>
      <c r="O2965" s="11" t="n">
        <v>0</v>
      </c>
      <c r="P2965" s="11" t="n">
        <v>0</v>
      </c>
      <c r="Q2965" s="22" t="n">
        <f>M2967/H2965</f>
        <v>0.005</v>
      </c>
    </row>
    <row r="2966" ht="22.5" customHeight="1">
      <c r="A2966" s="19"/>
      <c r="B2966" s="19"/>
      <c r="C2966" s="12"/>
      <c r="D2966" s="19"/>
      <c r="E2966" s="19"/>
      <c r="F2966" s="19"/>
      <c r="G2966" s="28"/>
      <c r="H2966" s="19"/>
      <c r="I2966" s="19"/>
      <c r="J2966" s="12" t="s">
        <v>120</v>
      </c>
      <c r="K2966" s="14" t="n">
        <v>13574</v>
      </c>
      <c r="L2966" s="14" t="n">
        <v>90</v>
      </c>
      <c r="M2966" s="16" t="n">
        <v>1</v>
      </c>
      <c r="N2966" s="11" t="n">
        <v>0</v>
      </c>
      <c r="O2966" s="11" t="n">
        <v>0.3</v>
      </c>
      <c r="P2966" s="11" t="n">
        <v>0.3</v>
      </c>
      <c r="Q2966" s="25"/>
    </row>
    <row r="2967" ht="22.5" customHeight="1">
      <c r="A2967" s="19"/>
      <c r="B2967" s="19"/>
      <c r="C2967" s="12"/>
      <c r="D2967" s="19"/>
      <c r="E2967" s="19"/>
      <c r="F2967" s="19"/>
      <c r="G2967" s="28"/>
      <c r="H2967" s="19"/>
      <c r="I2967" s="19"/>
      <c r="J2967" s="12" t="s">
        <v>121</v>
      </c>
      <c r="K2967" s="14" t="n">
        <v>58422</v>
      </c>
      <c r="L2967" s="14" t="n">
        <v>330</v>
      </c>
      <c r="M2967" s="16" t="n">
        <v>1</v>
      </c>
      <c r="N2967" s="11" t="n">
        <v>0</v>
      </c>
      <c r="O2967" s="11" t="n">
        <v>0.3</v>
      </c>
      <c r="P2967" s="11" t="n">
        <v>0.3</v>
      </c>
      <c r="Q2967" s="25"/>
    </row>
    <row r="2968" ht="22.5" customHeight="1">
      <c r="A2968" s="19"/>
      <c r="B2968" s="19"/>
      <c r="C2968" s="12" t="n">
        <v>91557347</v>
      </c>
      <c r="D2968" s="12" t="s">
        <v>58</v>
      </c>
      <c r="E2968" s="12" t="s">
        <v>14</v>
      </c>
      <c r="F2968" s="12" t="s">
        <v>15</v>
      </c>
      <c r="G2968" s="23" t="n">
        <v>0.5</v>
      </c>
      <c r="H2968" s="12" t="n">
        <v>50</v>
      </c>
      <c r="I2968" s="20" t="n">
        <f>G2968*H2968*7</f>
        <v>175</v>
      </c>
      <c r="J2968" s="12" t="s">
        <v>119</v>
      </c>
      <c r="K2968" s="14" t="n">
        <v>345</v>
      </c>
      <c r="L2968" s="14" t="n">
        <v>2</v>
      </c>
      <c r="M2968" s="14" t="n">
        <v>0</v>
      </c>
      <c r="N2968" s="11" t="n">
        <v>0</v>
      </c>
      <c r="O2968" s="11" t="n">
        <v>0</v>
      </c>
      <c r="P2968" s="11" t="n">
        <v>0</v>
      </c>
      <c r="Q2968" s="22" t="n">
        <f>M2970/H2968</f>
        <v>0.16</v>
      </c>
    </row>
    <row r="2969" ht="22.5" customHeight="1">
      <c r="A2969" s="19"/>
      <c r="B2969" s="19"/>
      <c r="C2969" s="12"/>
      <c r="D2969" s="19"/>
      <c r="E2969" s="19"/>
      <c r="F2969" s="19"/>
      <c r="G2969" s="28"/>
      <c r="H2969" s="19"/>
      <c r="I2969" s="19"/>
      <c r="J2969" s="12" t="s">
        <v>120</v>
      </c>
      <c r="K2969" s="14" t="n">
        <v>11634</v>
      </c>
      <c r="L2969" s="14" t="n">
        <v>439</v>
      </c>
      <c r="M2969" s="14" t="n">
        <v>4</v>
      </c>
      <c r="N2969" s="11" t="n">
        <v>0.007</v>
      </c>
      <c r="O2969" s="11" t="n">
        <v>0.8</v>
      </c>
      <c r="P2969" s="11" t="n">
        <v>3.2</v>
      </c>
      <c r="Q2969" s="25"/>
    </row>
    <row r="2970" ht="22.5" customHeight="1">
      <c r="A2970" s="19"/>
      <c r="B2970" s="19"/>
      <c r="C2970" s="12"/>
      <c r="D2970" s="19"/>
      <c r="E2970" s="19"/>
      <c r="F2970" s="19"/>
      <c r="G2970" s="28"/>
      <c r="H2970" s="19"/>
      <c r="I2970" s="19"/>
      <c r="J2970" s="12" t="s">
        <v>121</v>
      </c>
      <c r="K2970" s="14" t="n">
        <v>40541</v>
      </c>
      <c r="L2970" s="14" t="n">
        <v>1054</v>
      </c>
      <c r="M2970" s="14" t="n">
        <v>8</v>
      </c>
      <c r="N2970" s="11" t="n">
        <v>0.006</v>
      </c>
      <c r="O2970" s="11" t="n">
        <v>0.8</v>
      </c>
      <c r="P2970" s="11" t="n">
        <v>6.4</v>
      </c>
      <c r="Q2970" s="25"/>
    </row>
    <row r="2971" ht="22.5" customHeight="1">
      <c r="A2971" s="19"/>
      <c r="B2971" s="19"/>
      <c r="C2971" s="12" t="n">
        <v>9298539</v>
      </c>
      <c r="D2971" s="12" t="s">
        <v>57</v>
      </c>
      <c r="E2971" s="12" t="s">
        <v>14</v>
      </c>
      <c r="F2971" s="12" t="s">
        <v>15</v>
      </c>
      <c r="G2971" s="23" t="n">
        <v>0.3</v>
      </c>
      <c r="H2971" s="12" t="n">
        <v>50</v>
      </c>
      <c r="I2971" s="20" t="n">
        <f>G2971*H2971*7</f>
        <v>105</v>
      </c>
      <c r="J2971" s="12" t="s">
        <v>119</v>
      </c>
      <c r="K2971" s="14" t="n">
        <v>423</v>
      </c>
      <c r="L2971" s="14" t="n">
        <v>1</v>
      </c>
      <c r="M2971" s="14" t="n">
        <v>0</v>
      </c>
      <c r="N2971" s="11" t="n">
        <v>0</v>
      </c>
      <c r="O2971" s="11" t="n">
        <v>0</v>
      </c>
      <c r="P2971" s="11" t="n">
        <v>0</v>
      </c>
      <c r="Q2971" s="22" t="n">
        <f>M2973/H2971</f>
        <v>1</v>
      </c>
    </row>
    <row r="2972" ht="22.5" customHeight="1">
      <c r="A2972" s="19"/>
      <c r="B2972" s="19"/>
      <c r="C2972" s="12"/>
      <c r="D2972" s="19"/>
      <c r="E2972" s="19"/>
      <c r="F2972" s="19"/>
      <c r="G2972" s="28"/>
      <c r="H2972" s="19"/>
      <c r="I2972" s="19"/>
      <c r="J2972" s="12" t="s">
        <v>120</v>
      </c>
      <c r="K2972" s="14" t="n">
        <v>31344</v>
      </c>
      <c r="L2972" s="14" t="n">
        <v>732</v>
      </c>
      <c r="M2972" s="14" t="n">
        <v>50</v>
      </c>
      <c r="N2972" s="11" t="n">
        <v>0.02</v>
      </c>
      <c r="O2972" s="11" t="n">
        <v>0.3</v>
      </c>
      <c r="P2972" s="11" t="n">
        <v>15</v>
      </c>
      <c r="Q2972" s="25"/>
      <c r="R2972" s="4" t="s">
        <v>153</v>
      </c>
    </row>
    <row r="2973" ht="22.5" customHeight="1">
      <c r="A2973" s="19"/>
      <c r="B2973" s="19"/>
      <c r="C2973" s="12"/>
      <c r="D2973" s="19"/>
      <c r="E2973" s="19"/>
      <c r="F2973" s="19"/>
      <c r="G2973" s="28"/>
      <c r="H2973" s="19"/>
      <c r="I2973" s="19"/>
      <c r="J2973" s="12" t="s">
        <v>121</v>
      </c>
      <c r="K2973" s="14" t="n">
        <v>31497</v>
      </c>
      <c r="L2973" s="14" t="n">
        <v>740</v>
      </c>
      <c r="M2973" s="14" t="n">
        <v>50</v>
      </c>
      <c r="N2973" s="11" t="n">
        <v>0.02</v>
      </c>
      <c r="O2973" s="11" t="n">
        <v>0.3</v>
      </c>
      <c r="P2973" s="11" t="n">
        <v>15</v>
      </c>
      <c r="Q2973" s="25"/>
    </row>
    <row r="2974" ht="22.5" customHeight="1">
      <c r="A2974" s="19"/>
      <c r="B2974" s="50" t="s">
        <v>131</v>
      </c>
      <c r="C2974" s="12" t="n">
        <v>91399439</v>
      </c>
      <c r="D2974" s="12" t="s">
        <v>64</v>
      </c>
      <c r="E2974" s="12" t="s">
        <v>29</v>
      </c>
      <c r="F2974" s="12" t="s">
        <v>15</v>
      </c>
      <c r="G2974" s="23" t="n">
        <v>0.1</v>
      </c>
      <c r="H2974" s="12" t="n">
        <v>200</v>
      </c>
      <c r="I2974" s="20" t="n">
        <f>G2974*H2974*7</f>
        <v>140</v>
      </c>
      <c r="J2974" s="12" t="s">
        <v>119</v>
      </c>
      <c r="K2974" s="16" t="n">
        <v>576</v>
      </c>
      <c r="L2974" s="14" t="n">
        <v>21</v>
      </c>
      <c r="M2974" s="16" t="n">
        <v>0</v>
      </c>
      <c r="N2974" s="11" t="n">
        <v>0</v>
      </c>
      <c r="O2974" s="11" t="n">
        <v>0</v>
      </c>
      <c r="P2974" s="11" t="n">
        <v>0</v>
      </c>
      <c r="Q2974" s="22" t="n">
        <f>M2976/H2974</f>
        <v>0.205</v>
      </c>
    </row>
    <row r="2975" ht="22.5" customHeight="1">
      <c r="A2975" s="19"/>
      <c r="B2975" s="19"/>
      <c r="C2975" s="12"/>
      <c r="D2975" s="19"/>
      <c r="E2975" s="19"/>
      <c r="F2975" s="19"/>
      <c r="G2975" s="28"/>
      <c r="H2975" s="19"/>
      <c r="I2975" s="19"/>
      <c r="J2975" s="12" t="s">
        <v>120</v>
      </c>
      <c r="K2975" s="16" t="n">
        <v>87385</v>
      </c>
      <c r="L2975" s="14" t="n">
        <v>8664</v>
      </c>
      <c r="M2975" s="16" t="n">
        <v>30</v>
      </c>
      <c r="N2975" s="11" t="n">
        <v>0</v>
      </c>
      <c r="O2975" s="11" t="n">
        <v>0.1</v>
      </c>
      <c r="P2975" s="11" t="n">
        <v>3</v>
      </c>
      <c r="Q2975" s="25"/>
    </row>
    <row r="2976" ht="22.5" customHeight="1">
      <c r="A2976" s="19"/>
      <c r="B2976" s="19"/>
      <c r="C2976" s="12"/>
      <c r="D2976" s="19"/>
      <c r="E2976" s="19"/>
      <c r="F2976" s="19"/>
      <c r="G2976" s="28"/>
      <c r="H2976" s="19"/>
      <c r="I2976" s="19"/>
      <c r="J2976" s="12" t="s">
        <v>121</v>
      </c>
      <c r="K2976" s="16" t="n">
        <v>147391</v>
      </c>
      <c r="L2976" s="14" t="n">
        <v>10608</v>
      </c>
      <c r="M2976" s="10" t="n">
        <v>41</v>
      </c>
      <c r="N2976" s="11" t="n">
        <v>0</v>
      </c>
      <c r="O2976" s="11" t="n">
        <v>0.1</v>
      </c>
      <c r="P2976" s="11" t="n">
        <v>4.1</v>
      </c>
      <c r="Q2976" s="25"/>
    </row>
    <row r="2977" ht="22.5" customHeight="1">
      <c r="A2977" s="19"/>
      <c r="B2977" s="19"/>
      <c r="C2977" s="12" t="n">
        <v>91399437</v>
      </c>
      <c r="D2977" s="12" t="s">
        <v>65</v>
      </c>
      <c r="E2977" s="12" t="s">
        <v>63</v>
      </c>
      <c r="F2977" s="12" t="s">
        <v>15</v>
      </c>
      <c r="G2977" s="23" t="n">
        <v>0.15</v>
      </c>
      <c r="H2977" s="12" t="n">
        <v>50</v>
      </c>
      <c r="I2977" s="20" t="n">
        <f>G2977*H2977*7</f>
        <v>52.5</v>
      </c>
      <c r="J2977" s="12" t="s">
        <v>119</v>
      </c>
      <c r="K2977" s="16" t="n">
        <v>231</v>
      </c>
      <c r="L2977" s="14" t="n">
        <v>89</v>
      </c>
      <c r="M2977" s="16" t="n">
        <v>2</v>
      </c>
      <c r="N2977" s="11" t="n">
        <v>0.003</v>
      </c>
      <c r="O2977" s="11" t="n">
        <v>0.15</v>
      </c>
      <c r="P2977" s="11" t="n">
        <v>0.3</v>
      </c>
      <c r="Q2977" s="22" t="n">
        <f>M2979/H2977</f>
        <v>1</v>
      </c>
    </row>
    <row r="2978" ht="22.5" customHeight="1">
      <c r="A2978" s="19"/>
      <c r="B2978" s="19"/>
      <c r="C2978" s="12"/>
      <c r="D2978" s="19"/>
      <c r="E2978" s="19"/>
      <c r="F2978" s="19"/>
      <c r="G2978" s="28"/>
      <c r="H2978" s="19"/>
      <c r="I2978" s="19"/>
      <c r="J2978" s="12" t="s">
        <v>120</v>
      </c>
      <c r="K2978" s="16" t="n">
        <v>5922</v>
      </c>
      <c r="L2978" s="14" t="n">
        <v>3303</v>
      </c>
      <c r="M2978" s="14" t="n">
        <v>50</v>
      </c>
      <c r="N2978" s="11" t="n">
        <v>0.002</v>
      </c>
      <c r="O2978" s="11" t="n">
        <v>0.15</v>
      </c>
      <c r="P2978" s="11" t="n">
        <v>7.5</v>
      </c>
      <c r="Q2978" s="25"/>
    </row>
    <row r="2979" ht="22.5" customHeight="1">
      <c r="A2979" s="19"/>
      <c r="B2979" s="19"/>
      <c r="C2979" s="12"/>
      <c r="D2979" s="19"/>
      <c r="E2979" s="19"/>
      <c r="F2979" s="19"/>
      <c r="G2979" s="28"/>
      <c r="H2979" s="19"/>
      <c r="I2979" s="19"/>
      <c r="J2979" s="12" t="s">
        <v>121</v>
      </c>
      <c r="K2979" s="16" t="n">
        <v>15220</v>
      </c>
      <c r="L2979" s="14" t="n">
        <v>6324</v>
      </c>
      <c r="M2979" s="14" t="n">
        <v>50</v>
      </c>
      <c r="N2979" s="11" t="n">
        <v>0.001</v>
      </c>
      <c r="O2979" s="11" t="n">
        <v>0.15</v>
      </c>
      <c r="P2979" s="11" t="n">
        <v>7.5</v>
      </c>
      <c r="Q2979" s="25"/>
    </row>
    <row r="2980" ht="22.5" customHeight="1">
      <c r="A2980" s="19"/>
      <c r="B2980" s="19"/>
      <c r="C2980" s="12" t="n">
        <v>5556054</v>
      </c>
      <c r="D2980" s="12" t="s">
        <v>66</v>
      </c>
      <c r="E2980" s="12" t="s">
        <v>39</v>
      </c>
      <c r="F2980" s="12" t="s">
        <v>15</v>
      </c>
      <c r="G2980" s="23" t="n">
        <v>0.8</v>
      </c>
      <c r="H2980" s="12" t="n">
        <v>100</v>
      </c>
      <c r="I2980" s="20" t="n">
        <f>G2980*H2980*7</f>
        <v>560</v>
      </c>
      <c r="J2980" s="12" t="s">
        <v>119</v>
      </c>
      <c r="K2980" s="16" t="n">
        <v>469</v>
      </c>
      <c r="L2980" s="14" t="n">
        <v>13</v>
      </c>
      <c r="M2980" s="16" t="n">
        <v>0</v>
      </c>
      <c r="N2980" s="11" t="n">
        <v>0</v>
      </c>
      <c r="O2980" s="11" t="n">
        <v>0</v>
      </c>
      <c r="P2980" s="11" t="n">
        <v>0</v>
      </c>
      <c r="Q2980" s="22" t="n">
        <f>M2982/H2980</f>
        <v>0</v>
      </c>
    </row>
    <row r="2981" ht="22.5" customHeight="1">
      <c r="A2981" s="19"/>
      <c r="B2981" s="19"/>
      <c r="C2981" s="12"/>
      <c r="D2981" s="19"/>
      <c r="E2981" s="19"/>
      <c r="F2981" s="19"/>
      <c r="G2981" s="28"/>
      <c r="H2981" s="19"/>
      <c r="I2981" s="19"/>
      <c r="J2981" s="12" t="s">
        <v>120</v>
      </c>
      <c r="K2981" s="16" t="n">
        <v>6922</v>
      </c>
      <c r="L2981" s="14" t="n">
        <v>472</v>
      </c>
      <c r="M2981" s="16" t="n">
        <v>0</v>
      </c>
      <c r="N2981" s="11" t="n">
        <v>0</v>
      </c>
      <c r="O2981" s="11" t="n">
        <v>0</v>
      </c>
      <c r="P2981" s="11" t="n">
        <v>0</v>
      </c>
      <c r="Q2981" s="25"/>
    </row>
    <row r="2982" ht="22.5" customHeight="1">
      <c r="A2982" s="19"/>
      <c r="B2982" s="19"/>
      <c r="C2982" s="12"/>
      <c r="D2982" s="19"/>
      <c r="E2982" s="19"/>
      <c r="F2982" s="19"/>
      <c r="G2982" s="28"/>
      <c r="H2982" s="19"/>
      <c r="I2982" s="19"/>
      <c r="J2982" s="12" t="s">
        <v>121</v>
      </c>
      <c r="K2982" s="16" t="n">
        <v>17836</v>
      </c>
      <c r="L2982" s="14" t="n">
        <v>856</v>
      </c>
      <c r="M2982" s="16" t="n">
        <v>0</v>
      </c>
      <c r="N2982" s="11" t="n">
        <v>0</v>
      </c>
      <c r="O2982" s="11" t="n">
        <v>0</v>
      </c>
      <c r="P2982" s="11" t="n">
        <v>0</v>
      </c>
      <c r="Q2982" s="25"/>
    </row>
    <row r="2983" ht="22.5" customHeight="1">
      <c r="A2983" s="19"/>
      <c r="B2983" s="19"/>
      <c r="C2983" s="12" t="n">
        <v>8628042</v>
      </c>
      <c r="D2983" s="12" t="s">
        <v>30</v>
      </c>
      <c r="E2983" s="12" t="s">
        <v>14</v>
      </c>
      <c r="F2983" s="12" t="s">
        <v>26</v>
      </c>
      <c r="G2983" s="23" t="n">
        <v>0.48</v>
      </c>
      <c r="H2983" s="12" t="n">
        <v>500</v>
      </c>
      <c r="I2983" s="20" t="n">
        <f>G2983*H2983*7</f>
        <v>1680</v>
      </c>
      <c r="J2983" s="12" t="s">
        <v>119</v>
      </c>
      <c r="K2983" s="16" t="n">
        <v>5160</v>
      </c>
      <c r="L2983" s="14" t="n">
        <v>2460</v>
      </c>
      <c r="M2983" s="16" t="n">
        <v>46</v>
      </c>
      <c r="N2983" s="11" t="n">
        <v>0.01</v>
      </c>
      <c r="O2983" s="11" t="n">
        <v>0.78</v>
      </c>
      <c r="P2983" s="11" t="n">
        <v>35.92</v>
      </c>
      <c r="Q2983" s="22" t="n">
        <f>M2985/H2983</f>
        <v>0.96</v>
      </c>
    </row>
    <row r="2984" ht="22.5" customHeight="1">
      <c r="A2984" s="19"/>
      <c r="B2984" s="19"/>
      <c r="C2984" s="12"/>
      <c r="D2984" s="19"/>
      <c r="E2984" s="19"/>
      <c r="F2984" s="19"/>
      <c r="G2984" s="28"/>
      <c r="H2984" s="19"/>
      <c r="I2984" s="19"/>
      <c r="J2984" s="12" t="s">
        <v>120</v>
      </c>
      <c r="K2984" s="16" t="n">
        <v>18032</v>
      </c>
      <c r="L2984" s="14" t="n">
        <v>8224</v>
      </c>
      <c r="M2984" s="16" t="n">
        <v>204</v>
      </c>
      <c r="N2984" s="11" t="n">
        <v>0.02</v>
      </c>
      <c r="O2984" s="11" t="n">
        <v>0.73</v>
      </c>
      <c r="P2984" s="11" t="n">
        <v>148.24</v>
      </c>
      <c r="Q2984" s="25"/>
    </row>
    <row r="2985" ht="22.5" customHeight="1">
      <c r="A2985" s="19"/>
      <c r="B2985" s="19"/>
      <c r="C2985" s="12"/>
      <c r="D2985" s="19"/>
      <c r="E2985" s="19"/>
      <c r="F2985" s="19"/>
      <c r="G2985" s="28"/>
      <c r="H2985" s="19"/>
      <c r="I2985" s="19"/>
      <c r="J2985" s="12" t="s">
        <v>121</v>
      </c>
      <c r="K2985" s="16" t="n">
        <v>111500</v>
      </c>
      <c r="L2985" s="14" t="n">
        <v>14702</v>
      </c>
      <c r="M2985" s="10" t="n">
        <v>480</v>
      </c>
      <c r="N2985" s="11" t="n">
        <v>0.02</v>
      </c>
      <c r="O2985" s="11" t="n">
        <v>0.69</v>
      </c>
      <c r="P2985" s="11" t="n">
        <v>329.05</v>
      </c>
      <c r="Q2985" s="25"/>
    </row>
    <row r="2986" ht="22.5" customHeight="1">
      <c r="A2986" s="19"/>
      <c r="B2986" s="19"/>
      <c r="C2986" s="12" t="n">
        <v>9297014</v>
      </c>
      <c r="D2986" s="12" t="s">
        <v>13</v>
      </c>
      <c r="E2986" s="12" t="s">
        <v>14</v>
      </c>
      <c r="F2986" s="12" t="s">
        <v>26</v>
      </c>
      <c r="G2986" s="23" t="n">
        <v>0.19</v>
      </c>
      <c r="H2986" s="12" t="n">
        <v>300</v>
      </c>
      <c r="I2986" s="20" t="n">
        <f>G2986*H2986*7</f>
        <v>399</v>
      </c>
      <c r="J2986" s="12" t="s">
        <v>119</v>
      </c>
      <c r="K2986" s="16" t="n">
        <v>3085</v>
      </c>
      <c r="L2986" s="14" t="n">
        <v>639</v>
      </c>
      <c r="M2986" s="16" t="n">
        <v>40</v>
      </c>
      <c r="N2986" s="11" t="n">
        <v>0.02</v>
      </c>
      <c r="O2986" s="11" t="n">
        <v>0.29</v>
      </c>
      <c r="P2986" s="11" t="n">
        <v>11.79</v>
      </c>
      <c r="Q2986" s="22" t="n">
        <f>M2988/H2986</f>
        <v>0.903333333333333</v>
      </c>
    </row>
    <row r="2987" ht="22.5" customHeight="1">
      <c r="A2987" s="19"/>
      <c r="B2987" s="19"/>
      <c r="C2987" s="12"/>
      <c r="D2987" s="19"/>
      <c r="E2987" s="19"/>
      <c r="F2987" s="19"/>
      <c r="G2987" s="28"/>
      <c r="H2987" s="19"/>
      <c r="I2987" s="19"/>
      <c r="J2987" s="12" t="s">
        <v>120</v>
      </c>
      <c r="K2987" s="16" t="n">
        <v>15145</v>
      </c>
      <c r="L2987" s="14" t="n">
        <v>1911</v>
      </c>
      <c r="M2987" s="10" t="n">
        <v>141</v>
      </c>
      <c r="N2987" s="11" t="n">
        <v>0.02</v>
      </c>
      <c r="O2987" s="11" t="n">
        <v>0.27</v>
      </c>
      <c r="P2987" s="11" t="n">
        <v>37.76</v>
      </c>
      <c r="Q2987" s="25"/>
    </row>
    <row r="2988" ht="22.5" customHeight="1">
      <c r="A2988" s="19"/>
      <c r="B2988" s="19"/>
      <c r="C2988" s="12"/>
      <c r="D2988" s="19"/>
      <c r="E2988" s="19"/>
      <c r="F2988" s="19"/>
      <c r="G2988" s="28"/>
      <c r="H2988" s="19"/>
      <c r="I2988" s="19"/>
      <c r="J2988" s="12" t="s">
        <v>121</v>
      </c>
      <c r="K2988" s="16" t="n">
        <v>38382</v>
      </c>
      <c r="L2988" s="14" t="n">
        <v>3310</v>
      </c>
      <c r="M2988" s="10" t="n">
        <v>271</v>
      </c>
      <c r="N2988" s="11" t="n">
        <v>0.02</v>
      </c>
      <c r="O2988" s="11" t="n">
        <v>0.28</v>
      </c>
      <c r="P2988" s="11" t="n">
        <v>75.05</v>
      </c>
      <c r="Q2988" s="25"/>
    </row>
    <row r="2989" ht="22.5" customHeight="1">
      <c r="A2989" s="19"/>
      <c r="B2989" s="19"/>
      <c r="C2989" s="12" t="n">
        <v>7815836</v>
      </c>
      <c r="D2989" s="12" t="s">
        <v>67</v>
      </c>
      <c r="E2989" s="12" t="s">
        <v>39</v>
      </c>
      <c r="F2989" s="12" t="s">
        <v>15</v>
      </c>
      <c r="G2989" s="23" t="n">
        <v>0.08</v>
      </c>
      <c r="H2989" s="12" t="n">
        <v>12000</v>
      </c>
      <c r="I2989" s="20" t="n">
        <f>G2989*H2989*7</f>
        <v>6720</v>
      </c>
      <c r="J2989" s="12" t="s">
        <v>119</v>
      </c>
      <c r="K2989" s="16" t="n">
        <v>13633</v>
      </c>
      <c r="L2989" s="14" t="n">
        <v>2844</v>
      </c>
      <c r="M2989" s="16" t="n">
        <v>66</v>
      </c>
      <c r="N2989" s="11" t="n">
        <v>0.002</v>
      </c>
      <c r="O2989" s="11" t="n">
        <v>0.097</v>
      </c>
      <c r="P2989" s="11" t="n">
        <v>6.39</v>
      </c>
      <c r="Q2989" s="22" t="n">
        <f>M2991/H2989</f>
        <v>0.17125</v>
      </c>
    </row>
    <row r="2990" ht="22.5" customHeight="1">
      <c r="A2990" s="19"/>
      <c r="B2990" s="19"/>
      <c r="C2990" s="12"/>
      <c r="D2990" s="19"/>
      <c r="E2990" s="19"/>
      <c r="F2990" s="19"/>
      <c r="G2990" s="28"/>
      <c r="H2990" s="19"/>
      <c r="I2990" s="19"/>
      <c r="J2990" s="12" t="s">
        <v>120</v>
      </c>
      <c r="K2990" s="16" t="n">
        <v>176318</v>
      </c>
      <c r="L2990" s="14" t="n">
        <v>39391</v>
      </c>
      <c r="M2990" s="16" t="n">
        <v>994</v>
      </c>
      <c r="N2990" s="11" t="n">
        <v>0.002</v>
      </c>
      <c r="O2990" s="11" t="n">
        <v>0.094</v>
      </c>
      <c r="P2990" s="11" t="n">
        <v>93.565</v>
      </c>
      <c r="Q2990" s="25"/>
    </row>
    <row r="2991" ht="22.5" customHeight="1">
      <c r="A2991" s="19"/>
      <c r="B2991" s="19"/>
      <c r="C2991" s="12"/>
      <c r="D2991" s="19"/>
      <c r="E2991" s="19"/>
      <c r="F2991" s="19"/>
      <c r="G2991" s="28"/>
      <c r="H2991" s="19"/>
      <c r="I2991" s="19"/>
      <c r="J2991" s="12" t="s">
        <v>121</v>
      </c>
      <c r="K2991" s="16" t="n">
        <v>393330</v>
      </c>
      <c r="L2991" s="14" t="n">
        <v>81048</v>
      </c>
      <c r="M2991" s="16" t="n">
        <v>2055</v>
      </c>
      <c r="N2991" s="11" t="n">
        <v>0.002</v>
      </c>
      <c r="O2991" s="11" t="n">
        <v>0.093</v>
      </c>
      <c r="P2991" s="11" t="n">
        <v>192.075</v>
      </c>
      <c r="Q2991" s="25"/>
    </row>
    <row r="2992" ht="22.5" customHeight="1">
      <c r="A2992" s="19"/>
      <c r="B2992" s="19"/>
      <c r="C2992" s="12" t="n">
        <v>8312006</v>
      </c>
      <c r="D2992" s="12" t="s">
        <v>68</v>
      </c>
      <c r="E2992" s="12" t="s">
        <v>14</v>
      </c>
      <c r="F2992" s="12" t="s">
        <v>15</v>
      </c>
      <c r="G2992" s="23" t="n">
        <v>0.12</v>
      </c>
      <c r="H2992" s="13" t="n">
        <v>50</v>
      </c>
      <c r="I2992" s="20" t="n">
        <f>G2992*H2992*7</f>
        <v>42</v>
      </c>
      <c r="J2992" s="12" t="s">
        <v>119</v>
      </c>
      <c r="K2992" s="16" t="n">
        <v>21</v>
      </c>
      <c r="L2992" s="16" t="n">
        <v>5</v>
      </c>
      <c r="M2992" s="16" t="n">
        <v>1</v>
      </c>
      <c r="N2992" s="11" t="n">
        <v>0.024</v>
      </c>
      <c r="O2992" s="11" t="n">
        <v>0.12</v>
      </c>
      <c r="P2992" s="11" t="n">
        <v>0.12</v>
      </c>
      <c r="Q2992" s="22" t="n">
        <f>M2994/H2992</f>
        <v>0.6</v>
      </c>
    </row>
    <row r="2993" ht="22.5" customHeight="1">
      <c r="A2993" s="19"/>
      <c r="B2993" s="19"/>
      <c r="C2993" s="12"/>
      <c r="D2993" s="19"/>
      <c r="E2993" s="19"/>
      <c r="F2993" s="19"/>
      <c r="G2993" s="28"/>
      <c r="H2993" s="28"/>
      <c r="I2993" s="19"/>
      <c r="J2993" s="12" t="s">
        <v>120</v>
      </c>
      <c r="K2993" s="16" t="n">
        <v>5609</v>
      </c>
      <c r="L2993" s="14" t="n">
        <v>1451</v>
      </c>
      <c r="M2993" s="16" t="n">
        <v>28</v>
      </c>
      <c r="N2993" s="11" t="n">
        <v>0.002</v>
      </c>
      <c r="O2993" s="11" t="n">
        <v>0.12</v>
      </c>
      <c r="P2993" s="11" t="n">
        <v>3.36</v>
      </c>
      <c r="Q2993" s="25"/>
    </row>
    <row r="2994" ht="22.5" customHeight="1">
      <c r="A2994" s="19"/>
      <c r="B2994" s="19"/>
      <c r="C2994" s="12"/>
      <c r="D2994" s="19"/>
      <c r="E2994" s="19"/>
      <c r="F2994" s="19"/>
      <c r="G2994" s="28"/>
      <c r="H2994" s="28"/>
      <c r="I2994" s="19"/>
      <c r="J2994" s="12" t="s">
        <v>121</v>
      </c>
      <c r="K2994" s="16" t="n">
        <v>7279</v>
      </c>
      <c r="L2994" s="14" t="n">
        <v>1687</v>
      </c>
      <c r="M2994" s="16" t="n">
        <v>30</v>
      </c>
      <c r="N2994" s="11" t="n">
        <v>0.002</v>
      </c>
      <c r="O2994" s="11" t="n">
        <v>0.12</v>
      </c>
      <c r="P2994" s="11" t="n">
        <v>3.6</v>
      </c>
      <c r="Q2994" s="25"/>
    </row>
    <row r="2995" ht="22.5" customHeight="1">
      <c r="A2995" s="19"/>
      <c r="B2995" s="19"/>
      <c r="C2995" s="12" t="n">
        <v>91467820</v>
      </c>
      <c r="D2995" s="12" t="s">
        <v>69</v>
      </c>
      <c r="E2995" s="12" t="s">
        <v>39</v>
      </c>
      <c r="F2995" s="12" t="s">
        <v>15</v>
      </c>
      <c r="G2995" s="23" t="n">
        <v>0.1</v>
      </c>
      <c r="H2995" s="13" t="n">
        <v>300</v>
      </c>
      <c r="I2995" s="20" t="n">
        <f>G2995*H2995*7</f>
        <v>210</v>
      </c>
      <c r="J2995" s="12" t="s">
        <v>119</v>
      </c>
      <c r="K2995" s="16" t="n">
        <v>286</v>
      </c>
      <c r="L2995" s="14" t="n">
        <v>22</v>
      </c>
      <c r="M2995" s="16" t="n">
        <v>2</v>
      </c>
      <c r="N2995" s="11" t="n">
        <v>0.009</v>
      </c>
      <c r="O2995" s="11" t="n">
        <v>0.1</v>
      </c>
      <c r="P2995" s="11" t="n">
        <v>0.2</v>
      </c>
      <c r="Q2995" s="22" t="n">
        <f>M2997/H2995</f>
        <v>0.666666666666667</v>
      </c>
    </row>
    <row r="2996" ht="22.5" customHeight="1">
      <c r="A2996" s="19"/>
      <c r="B2996" s="19"/>
      <c r="C2996" s="12"/>
      <c r="D2996" s="19"/>
      <c r="E2996" s="19"/>
      <c r="F2996" s="19"/>
      <c r="G2996" s="28"/>
      <c r="H2996" s="28"/>
      <c r="I2996" s="19"/>
      <c r="J2996" s="12" t="s">
        <v>120</v>
      </c>
      <c r="K2996" s="16" t="n">
        <v>108346</v>
      </c>
      <c r="L2996" s="14" t="n">
        <v>28097</v>
      </c>
      <c r="M2996" s="16" t="n">
        <v>200</v>
      </c>
      <c r="N2996" s="11" t="n">
        <v>0.001</v>
      </c>
      <c r="O2996" s="11" t="n">
        <v>0.1</v>
      </c>
      <c r="P2996" s="11" t="n">
        <v>20</v>
      </c>
      <c r="Q2996" s="25"/>
    </row>
    <row r="2997" ht="22.5" customHeight="1">
      <c r="A2997" s="19"/>
      <c r="B2997" s="19"/>
      <c r="C2997" s="12"/>
      <c r="D2997" s="19"/>
      <c r="E2997" s="19"/>
      <c r="F2997" s="19"/>
      <c r="G2997" s="28"/>
      <c r="H2997" s="28"/>
      <c r="I2997" s="19"/>
      <c r="J2997" s="12" t="s">
        <v>121</v>
      </c>
      <c r="K2997" s="16" t="n">
        <v>136591</v>
      </c>
      <c r="L2997" s="14" t="n">
        <v>30905</v>
      </c>
      <c r="M2997" s="16" t="n">
        <v>200</v>
      </c>
      <c r="N2997" s="11" t="n">
        <v>0.001</v>
      </c>
      <c r="O2997" s="11" t="n">
        <v>0.1</v>
      </c>
      <c r="P2997" s="11" t="n">
        <v>20</v>
      </c>
      <c r="Q2997" s="25"/>
    </row>
    <row r="2998" ht="22.5" customHeight="1">
      <c r="A2998" s="19"/>
      <c r="B2998" s="19"/>
      <c r="C2998" s="12" t="n">
        <v>91467821</v>
      </c>
      <c r="D2998" s="12" t="s">
        <v>69</v>
      </c>
      <c r="E2998" s="12" t="s">
        <v>17</v>
      </c>
      <c r="F2998" s="12" t="s">
        <v>15</v>
      </c>
      <c r="G2998" s="23" t="n">
        <v>0.17</v>
      </c>
      <c r="H2998" s="13" t="n">
        <v>100</v>
      </c>
      <c r="I2998" s="20" t="n">
        <f>G2998*H2998*7</f>
        <v>119</v>
      </c>
      <c r="J2998" s="12" t="s">
        <v>119</v>
      </c>
      <c r="K2998" s="16" t="n">
        <v>1120</v>
      </c>
      <c r="L2998" s="14" t="n">
        <v>198</v>
      </c>
      <c r="M2998" s="16" t="n">
        <v>5</v>
      </c>
      <c r="N2998" s="11" t="n">
        <v>0.004</v>
      </c>
      <c r="O2998" s="11" t="n">
        <v>0.17</v>
      </c>
      <c r="P2998" s="11" t="n">
        <v>0.85</v>
      </c>
      <c r="Q2998" s="22" t="n">
        <f>M3000/H2998</f>
        <v>1</v>
      </c>
    </row>
    <row r="2999" ht="22.5" customHeight="1">
      <c r="A2999" s="19"/>
      <c r="B2999" s="19"/>
      <c r="C2999" s="12"/>
      <c r="D2999" s="19"/>
      <c r="E2999" s="19"/>
      <c r="F2999" s="19"/>
      <c r="G2999" s="28"/>
      <c r="H2999" s="28"/>
      <c r="I2999" s="19"/>
      <c r="J2999" s="12" t="s">
        <v>120</v>
      </c>
      <c r="K2999" s="16" t="n">
        <v>37308</v>
      </c>
      <c r="L2999" s="14" t="n">
        <v>6492</v>
      </c>
      <c r="M2999" s="16" t="n">
        <v>56</v>
      </c>
      <c r="N2999" s="11" t="n">
        <v>0.001</v>
      </c>
      <c r="O2999" s="11" t="n">
        <v>0.17</v>
      </c>
      <c r="P2999" s="11" t="n">
        <v>9.52</v>
      </c>
      <c r="Q2999" s="25"/>
    </row>
    <row r="3000" ht="22.5" customHeight="1">
      <c r="A3000" s="19"/>
      <c r="B3000" s="19"/>
      <c r="C3000" s="12"/>
      <c r="D3000" s="19"/>
      <c r="E3000" s="19"/>
      <c r="F3000" s="19"/>
      <c r="G3000" s="28"/>
      <c r="H3000" s="28"/>
      <c r="I3000" s="19"/>
      <c r="J3000" s="12" t="s">
        <v>121</v>
      </c>
      <c r="K3000" s="16" t="n">
        <v>97299</v>
      </c>
      <c r="L3000" s="14" t="n">
        <v>14162</v>
      </c>
      <c r="M3000" s="16" t="n">
        <v>100</v>
      </c>
      <c r="N3000" s="11" t="n">
        <v>0.001</v>
      </c>
      <c r="O3000" s="11" t="n">
        <v>0.17</v>
      </c>
      <c r="P3000" s="11" t="n">
        <v>17</v>
      </c>
      <c r="Q3000" s="25"/>
    </row>
    <row r="3001" ht="22.5" customHeight="1">
      <c r="A3001" s="19"/>
      <c r="B3001" s="19"/>
      <c r="C3001" s="12" t="n">
        <v>10295313</v>
      </c>
      <c r="D3001" s="12" t="s">
        <v>68</v>
      </c>
      <c r="E3001" s="12" t="s">
        <v>14</v>
      </c>
      <c r="F3001" s="12" t="s">
        <v>15</v>
      </c>
      <c r="G3001" s="23" t="n">
        <v>3</v>
      </c>
      <c r="H3001" s="13" t="n">
        <v>100</v>
      </c>
      <c r="I3001" s="20" t="n">
        <f>G3001*H3001*7</f>
        <v>2100</v>
      </c>
      <c r="J3001" s="12" t="s">
        <v>119</v>
      </c>
      <c r="K3001" s="16" t="n">
        <v>3</v>
      </c>
      <c r="L3001" s="16" t="n">
        <v>0</v>
      </c>
      <c r="M3001" s="16" t="n">
        <v>0</v>
      </c>
      <c r="N3001" s="11" t="n">
        <v>0</v>
      </c>
      <c r="O3001" s="11" t="n">
        <v>0</v>
      </c>
      <c r="P3001" s="11" t="n">
        <v>0</v>
      </c>
      <c r="Q3001" s="22" t="n">
        <f>M3003/H3001</f>
        <v>0</v>
      </c>
    </row>
    <row r="3002" ht="22.5" customHeight="1">
      <c r="A3002" s="19"/>
      <c r="B3002" s="19"/>
      <c r="C3002" s="12"/>
      <c r="D3002" s="19"/>
      <c r="E3002" s="19"/>
      <c r="F3002" s="19"/>
      <c r="G3002" s="28"/>
      <c r="H3002" s="28"/>
      <c r="I3002" s="19"/>
      <c r="J3002" s="12" t="s">
        <v>120</v>
      </c>
      <c r="K3002" s="16" t="n">
        <v>740</v>
      </c>
      <c r="L3002" s="16" t="n">
        <v>0</v>
      </c>
      <c r="M3002" s="16" t="n">
        <v>0</v>
      </c>
      <c r="N3002" s="11" t="n">
        <v>0</v>
      </c>
      <c r="O3002" s="11" t="n">
        <v>0</v>
      </c>
      <c r="P3002" s="11" t="n">
        <v>0</v>
      </c>
      <c r="Q3002" s="25"/>
    </row>
    <row r="3003" ht="22.5" customHeight="1">
      <c r="A3003" s="19"/>
      <c r="B3003" s="19"/>
      <c r="C3003" s="12"/>
      <c r="D3003" s="19"/>
      <c r="E3003" s="19"/>
      <c r="F3003" s="19"/>
      <c r="G3003" s="28"/>
      <c r="H3003" s="28"/>
      <c r="I3003" s="19"/>
      <c r="J3003" s="12" t="s">
        <v>121</v>
      </c>
      <c r="K3003" s="16" t="n">
        <v>953</v>
      </c>
      <c r="L3003" s="16" t="n">
        <v>1</v>
      </c>
      <c r="M3003" s="16" t="n">
        <v>0</v>
      </c>
      <c r="N3003" s="11" t="n">
        <v>0</v>
      </c>
      <c r="O3003" s="11" t="n">
        <v>0</v>
      </c>
      <c r="P3003" s="11" t="n">
        <v>0</v>
      </c>
      <c r="Q3003" s="25"/>
    </row>
    <row r="3004" ht="22.5" customHeight="1">
      <c r="A3004" s="19"/>
      <c r="B3004" s="19"/>
      <c r="C3004" s="12" t="n">
        <v>91496145</v>
      </c>
      <c r="D3004" s="12" t="s">
        <v>69</v>
      </c>
      <c r="E3004" s="12" t="s">
        <v>63</v>
      </c>
      <c r="F3004" s="12" t="s">
        <v>15</v>
      </c>
      <c r="G3004" s="23" t="n">
        <v>0.14</v>
      </c>
      <c r="H3004" s="13" t="n">
        <v>50</v>
      </c>
      <c r="I3004" s="20" t="n">
        <f>G3004*H3004*7</f>
        <v>49</v>
      </c>
      <c r="J3004" s="12" t="s">
        <v>119</v>
      </c>
      <c r="K3004" s="16" t="n">
        <v>280</v>
      </c>
      <c r="L3004" s="16" t="n">
        <v>35</v>
      </c>
      <c r="M3004" s="16" t="n">
        <v>1</v>
      </c>
      <c r="N3004" s="11" t="n">
        <v>0.004</v>
      </c>
      <c r="O3004" s="11" t="n">
        <v>0.15</v>
      </c>
      <c r="P3004" s="11" t="n">
        <v>0.15</v>
      </c>
      <c r="Q3004" s="22" t="n">
        <f>M3006/H3004</f>
        <v>1</v>
      </c>
    </row>
    <row r="3005" ht="22.5" customHeight="1">
      <c r="A3005" s="19"/>
      <c r="B3005" s="19"/>
      <c r="C3005" s="12"/>
      <c r="D3005" s="19"/>
      <c r="E3005" s="19"/>
      <c r="F3005" s="19"/>
      <c r="G3005" s="28"/>
      <c r="H3005" s="28"/>
      <c r="I3005" s="19"/>
      <c r="J3005" s="12" t="s">
        <v>120</v>
      </c>
      <c r="K3005" s="16" t="n">
        <v>40640</v>
      </c>
      <c r="L3005" s="14" t="n">
        <v>9517</v>
      </c>
      <c r="M3005" s="16" t="n">
        <v>49</v>
      </c>
      <c r="N3005" s="11" t="n">
        <v>0.001</v>
      </c>
      <c r="O3005" s="11" t="n">
        <v>0.15</v>
      </c>
      <c r="P3005" s="11" t="n">
        <v>7.35</v>
      </c>
      <c r="Q3005" s="25"/>
    </row>
    <row r="3006" ht="22.5" customHeight="1">
      <c r="A3006" s="19"/>
      <c r="B3006" s="19"/>
      <c r="C3006" s="12"/>
      <c r="D3006" s="19"/>
      <c r="E3006" s="19"/>
      <c r="F3006" s="19"/>
      <c r="G3006" s="28"/>
      <c r="H3006" s="28"/>
      <c r="I3006" s="19"/>
      <c r="J3006" s="12" t="s">
        <v>121</v>
      </c>
      <c r="K3006" s="16" t="n">
        <v>72933</v>
      </c>
      <c r="L3006" s="14" t="n">
        <v>14073</v>
      </c>
      <c r="M3006" s="16" t="n">
        <v>50</v>
      </c>
      <c r="N3006" s="11" t="n">
        <v>0.001</v>
      </c>
      <c r="O3006" s="11" t="n">
        <v>0.15</v>
      </c>
      <c r="P3006" s="11" t="n">
        <v>7.5</v>
      </c>
      <c r="Q3006" s="25"/>
    </row>
    <row r="3007" ht="22.5" customHeight="1">
      <c r="A3007" s="19"/>
      <c r="B3007" s="19"/>
      <c r="C3007" s="12" t="n">
        <v>91496146</v>
      </c>
      <c r="D3007" s="12" t="s">
        <v>69</v>
      </c>
      <c r="E3007" s="12" t="s">
        <v>47</v>
      </c>
      <c r="F3007" s="12" t="s">
        <v>15</v>
      </c>
      <c r="G3007" s="23" t="n">
        <v>0.14</v>
      </c>
      <c r="H3007" s="13" t="n">
        <v>200</v>
      </c>
      <c r="I3007" s="20" t="n">
        <f>G3007*H3007*7</f>
        <v>196</v>
      </c>
      <c r="J3007" s="12" t="s">
        <v>119</v>
      </c>
      <c r="K3007" s="16" t="n">
        <v>128</v>
      </c>
      <c r="L3007" s="16" t="n">
        <v>23</v>
      </c>
      <c r="M3007" s="16" t="n">
        <v>1</v>
      </c>
      <c r="N3007" s="11" t="n">
        <v>0.006</v>
      </c>
      <c r="O3007" s="11" t="n">
        <v>0.14</v>
      </c>
      <c r="P3007" s="11" t="n">
        <v>0.14</v>
      </c>
      <c r="Q3007" s="22" t="n">
        <f>M3009/H3007</f>
        <v>0.825</v>
      </c>
    </row>
    <row r="3008" ht="22.5" customHeight="1">
      <c r="A3008" s="19"/>
      <c r="B3008" s="19"/>
      <c r="C3008" s="12"/>
      <c r="D3008" s="19"/>
      <c r="E3008" s="19"/>
      <c r="F3008" s="19"/>
      <c r="G3008" s="28"/>
      <c r="H3008" s="28"/>
      <c r="I3008" s="19"/>
      <c r="J3008" s="12" t="s">
        <v>120</v>
      </c>
      <c r="K3008" s="16" t="n">
        <v>32367</v>
      </c>
      <c r="L3008" s="14" t="n">
        <v>9604</v>
      </c>
      <c r="M3008" s="16" t="n">
        <v>95</v>
      </c>
      <c r="N3008" s="11" t="n">
        <v>0.001</v>
      </c>
      <c r="O3008" s="11" t="n">
        <v>0.14</v>
      </c>
      <c r="P3008" s="11" t="n">
        <v>13.3</v>
      </c>
      <c r="Q3008" s="25"/>
    </row>
    <row r="3009" ht="22.5" customHeight="1">
      <c r="A3009" s="19"/>
      <c r="B3009" s="19"/>
      <c r="C3009" s="12"/>
      <c r="D3009" s="19"/>
      <c r="E3009" s="19"/>
      <c r="F3009" s="19"/>
      <c r="G3009" s="28"/>
      <c r="H3009" s="28"/>
      <c r="I3009" s="19"/>
      <c r="J3009" s="12" t="s">
        <v>121</v>
      </c>
      <c r="K3009" s="16" t="n">
        <v>48783</v>
      </c>
      <c r="L3009" s="14" t="n">
        <v>11863</v>
      </c>
      <c r="M3009" s="16" t="n">
        <v>165</v>
      </c>
      <c r="N3009" s="11" t="n">
        <v>0.002</v>
      </c>
      <c r="O3009" s="11" t="n">
        <v>0.14</v>
      </c>
      <c r="P3009" s="11" t="n">
        <v>23.1</v>
      </c>
      <c r="Q3009" s="25"/>
    </row>
    <row r="3010" ht="22.5" customHeight="1">
      <c r="A3010" s="19"/>
      <c r="B3010" s="19"/>
      <c r="C3010" s="12" t="n">
        <v>91496147</v>
      </c>
      <c r="D3010" s="12" t="s">
        <v>69</v>
      </c>
      <c r="E3010" s="12" t="s">
        <v>11</v>
      </c>
      <c r="F3010" s="12" t="s">
        <v>15</v>
      </c>
      <c r="G3010" s="23" t="n">
        <v>0.14</v>
      </c>
      <c r="H3010" s="13" t="n">
        <v>150</v>
      </c>
      <c r="I3010" s="20" t="n">
        <f>G3010*H3010*7</f>
        <v>147</v>
      </c>
      <c r="J3010" s="12" t="s">
        <v>119</v>
      </c>
      <c r="K3010" s="16" t="n">
        <v>557</v>
      </c>
      <c r="L3010" s="14" t="n">
        <v>51</v>
      </c>
      <c r="M3010" s="16" t="n">
        <v>3</v>
      </c>
      <c r="N3010" s="11" t="n">
        <v>0.008</v>
      </c>
      <c r="O3010" s="11" t="n">
        <v>0.13</v>
      </c>
      <c r="P3010" s="11" t="n">
        <v>0.39</v>
      </c>
      <c r="Q3010" s="22" t="n">
        <f>M3012/H3010</f>
        <v>0.88</v>
      </c>
    </row>
    <row r="3011" ht="22.5" customHeight="1">
      <c r="A3011" s="19"/>
      <c r="B3011" s="19"/>
      <c r="C3011" s="12"/>
      <c r="D3011" s="19"/>
      <c r="E3011" s="19"/>
      <c r="F3011" s="19"/>
      <c r="G3011" s="28"/>
      <c r="H3011" s="28"/>
      <c r="I3011" s="19"/>
      <c r="J3011" s="12" t="s">
        <v>120</v>
      </c>
      <c r="K3011" s="16" t="n">
        <v>34135</v>
      </c>
      <c r="L3011" s="14" t="n">
        <v>4035</v>
      </c>
      <c r="M3011" s="16" t="n">
        <v>98</v>
      </c>
      <c r="N3011" s="11" t="n">
        <v>0.003</v>
      </c>
      <c r="O3011" s="11" t="n">
        <v>0.13</v>
      </c>
      <c r="P3011" s="11" t="n">
        <v>12.74</v>
      </c>
      <c r="Q3011" s="25"/>
    </row>
    <row r="3012" ht="22.5" customHeight="1">
      <c r="A3012" s="19"/>
      <c r="B3012" s="19"/>
      <c r="C3012" s="12"/>
      <c r="D3012" s="19"/>
      <c r="E3012" s="19"/>
      <c r="F3012" s="19"/>
      <c r="G3012" s="28"/>
      <c r="H3012" s="28"/>
      <c r="I3012" s="19"/>
      <c r="J3012" s="12" t="s">
        <v>121</v>
      </c>
      <c r="K3012" s="16" t="n">
        <v>59020</v>
      </c>
      <c r="L3012" s="14" t="n">
        <v>6867</v>
      </c>
      <c r="M3012" s="16" t="n">
        <v>132</v>
      </c>
      <c r="N3012" s="11" t="n">
        <v>0.003</v>
      </c>
      <c r="O3012" s="11" t="n">
        <v>0.13</v>
      </c>
      <c r="P3012" s="11" t="n">
        <v>17.16</v>
      </c>
      <c r="Q3012" s="25"/>
    </row>
    <row r="3013" ht="22.5" customHeight="1">
      <c r="A3013" s="19"/>
      <c r="B3013" s="19"/>
      <c r="C3013" s="12" t="n">
        <v>91496148</v>
      </c>
      <c r="D3013" s="12" t="s">
        <v>69</v>
      </c>
      <c r="E3013" s="12" t="s">
        <v>14</v>
      </c>
      <c r="F3013" s="12" t="s">
        <v>15</v>
      </c>
      <c r="G3013" s="23" t="n">
        <v>0.15</v>
      </c>
      <c r="H3013" s="13" t="n">
        <v>160</v>
      </c>
      <c r="I3013" s="20" t="n">
        <f>G3013*H3013*7</f>
        <v>168</v>
      </c>
      <c r="J3013" s="12" t="s">
        <v>119</v>
      </c>
      <c r="K3013" s="16" t="n">
        <v>10</v>
      </c>
      <c r="L3013" s="16" t="n">
        <v>1</v>
      </c>
      <c r="M3013" s="16" t="n">
        <v>0</v>
      </c>
      <c r="N3013" s="11" t="n">
        <v>0</v>
      </c>
      <c r="O3013" s="11" t="n">
        <v>0</v>
      </c>
      <c r="P3013" s="11" t="n">
        <v>0</v>
      </c>
      <c r="Q3013" s="22" t="n">
        <f>M3015/H3013</f>
        <v>1</v>
      </c>
    </row>
    <row r="3014" ht="22.5" customHeight="1">
      <c r="A3014" s="19"/>
      <c r="B3014" s="19"/>
      <c r="C3014" s="12"/>
      <c r="D3014" s="19"/>
      <c r="E3014" s="19"/>
      <c r="F3014" s="19"/>
      <c r="G3014" s="28"/>
      <c r="H3014" s="28"/>
      <c r="I3014" s="19"/>
      <c r="J3014" s="12" t="s">
        <v>120</v>
      </c>
      <c r="K3014" s="16" t="n">
        <v>47677</v>
      </c>
      <c r="L3014" s="14" t="n">
        <v>19304</v>
      </c>
      <c r="M3014" s="16" t="n">
        <v>160</v>
      </c>
      <c r="N3014" s="11" t="n">
        <v>0.001</v>
      </c>
      <c r="O3014" s="11" t="n">
        <v>0.15</v>
      </c>
      <c r="P3014" s="11" t="n">
        <v>24</v>
      </c>
      <c r="Q3014" s="25"/>
    </row>
    <row r="3015" ht="22.5" customHeight="1">
      <c r="A3015" s="19"/>
      <c r="B3015" s="19"/>
      <c r="C3015" s="12"/>
      <c r="D3015" s="19"/>
      <c r="E3015" s="19"/>
      <c r="F3015" s="19"/>
      <c r="G3015" s="28"/>
      <c r="H3015" s="28"/>
      <c r="I3015" s="19"/>
      <c r="J3015" s="12" t="s">
        <v>121</v>
      </c>
      <c r="K3015" s="16" t="n">
        <v>66083</v>
      </c>
      <c r="L3015" s="14" t="n">
        <v>24241</v>
      </c>
      <c r="M3015" s="16" t="n">
        <v>160</v>
      </c>
      <c r="N3015" s="11" t="n">
        <v>0.001</v>
      </c>
      <c r="O3015" s="11" t="n">
        <v>0.15</v>
      </c>
      <c r="P3015" s="11" t="n">
        <v>24</v>
      </c>
      <c r="Q3015" s="25"/>
    </row>
    <row r="3016" ht="22.5" customHeight="1">
      <c r="A3016" s="19"/>
      <c r="B3016" s="19"/>
      <c r="C3016" s="12" t="n">
        <v>10765365</v>
      </c>
      <c r="D3016" s="12" t="s">
        <v>70</v>
      </c>
      <c r="E3016" s="12" t="s">
        <v>63</v>
      </c>
      <c r="F3016" s="12" t="s">
        <v>15</v>
      </c>
      <c r="G3016" s="23" t="n">
        <v>0.19</v>
      </c>
      <c r="H3016" s="13" t="n">
        <v>100</v>
      </c>
      <c r="I3016" s="20" t="n">
        <f>G3016*H3016*7</f>
        <v>133</v>
      </c>
      <c r="J3016" s="12" t="s">
        <v>119</v>
      </c>
      <c r="K3016" s="16" t="n">
        <v>9410</v>
      </c>
      <c r="L3016" s="16" t="n">
        <v>73</v>
      </c>
      <c r="M3016" s="16" t="n">
        <v>4</v>
      </c>
      <c r="N3016" s="11" t="n">
        <v>0.01</v>
      </c>
      <c r="O3016" s="11" t="n">
        <v>0.18</v>
      </c>
      <c r="P3016" s="11" t="n">
        <v>0.72</v>
      </c>
      <c r="Q3016" s="22" t="n">
        <f>M3018/H3016</f>
        <v>1</v>
      </c>
    </row>
    <row r="3017" ht="22.5" customHeight="1">
      <c r="A3017" s="19"/>
      <c r="B3017" s="19"/>
      <c r="C3017" s="12"/>
      <c r="D3017" s="19"/>
      <c r="E3017" s="19"/>
      <c r="F3017" s="19"/>
      <c r="G3017" s="28"/>
      <c r="H3017" s="28"/>
      <c r="I3017" s="19"/>
      <c r="J3017" s="12" t="s">
        <v>120</v>
      </c>
      <c r="K3017" s="16" t="n">
        <v>91691</v>
      </c>
      <c r="L3017" s="14" t="n">
        <v>960</v>
      </c>
      <c r="M3017" s="16" t="n">
        <v>93</v>
      </c>
      <c r="N3017" s="11" t="n">
        <v>0.018</v>
      </c>
      <c r="O3017" s="11" t="n">
        <v>0.181</v>
      </c>
      <c r="P3017" s="11" t="n">
        <v>16.81</v>
      </c>
      <c r="Q3017" s="25"/>
    </row>
    <row r="3018" ht="22.5" customHeight="1">
      <c r="A3018" s="19"/>
      <c r="B3018" s="19"/>
      <c r="C3018" s="12"/>
      <c r="D3018" s="19"/>
      <c r="E3018" s="19"/>
      <c r="F3018" s="19"/>
      <c r="G3018" s="28"/>
      <c r="H3018" s="28"/>
      <c r="I3018" s="19"/>
      <c r="J3018" s="12" t="s">
        <v>121</v>
      </c>
      <c r="K3018" s="16" t="n">
        <v>228464</v>
      </c>
      <c r="L3018" s="14" t="n">
        <v>2103</v>
      </c>
      <c r="M3018" s="16" t="n">
        <v>100</v>
      </c>
      <c r="N3018" s="11" t="n">
        <v>0.009</v>
      </c>
      <c r="O3018" s="11" t="n">
        <v>0.181</v>
      </c>
      <c r="P3018" s="11" t="n">
        <v>18.08</v>
      </c>
      <c r="Q3018" s="25"/>
    </row>
    <row r="3019" ht="22.5" customHeight="1">
      <c r="A3019" s="19"/>
      <c r="B3019" s="19"/>
      <c r="C3019" s="12" t="n">
        <v>11079953</v>
      </c>
      <c r="D3019" s="12" t="s">
        <v>66</v>
      </c>
      <c r="E3019" s="12" t="s">
        <v>39</v>
      </c>
      <c r="F3019" s="12" t="s">
        <v>15</v>
      </c>
      <c r="G3019" s="23" t="n">
        <v>0.8</v>
      </c>
      <c r="H3019" s="13" t="n">
        <v>100</v>
      </c>
      <c r="I3019" s="20" t="n">
        <f>G3019*H3019*7</f>
        <v>560</v>
      </c>
      <c r="J3019" s="12" t="s">
        <v>119</v>
      </c>
      <c r="K3019" s="16" t="n">
        <v>0</v>
      </c>
      <c r="L3019" s="16" t="n">
        <v>0</v>
      </c>
      <c r="M3019" s="16" t="n">
        <v>0</v>
      </c>
      <c r="N3019" s="11" t="n">
        <v>0</v>
      </c>
      <c r="O3019" s="11" t="n">
        <v>0</v>
      </c>
      <c r="P3019" s="11" t="n">
        <v>0</v>
      </c>
      <c r="Q3019" s="22" t="n">
        <f>M3021/H3019</f>
        <v>0</v>
      </c>
    </row>
    <row r="3020" ht="22.5" customHeight="1">
      <c r="A3020" s="19"/>
      <c r="B3020" s="19"/>
      <c r="C3020" s="12"/>
      <c r="D3020" s="19"/>
      <c r="E3020" s="19"/>
      <c r="F3020" s="19"/>
      <c r="G3020" s="28"/>
      <c r="H3020" s="28"/>
      <c r="I3020" s="19"/>
      <c r="J3020" s="12" t="s">
        <v>120</v>
      </c>
      <c r="K3020" s="16" t="n">
        <v>4</v>
      </c>
      <c r="L3020" s="16" t="n">
        <v>2</v>
      </c>
      <c r="M3020" s="16" t="n">
        <v>0</v>
      </c>
      <c r="N3020" s="11" t="n">
        <v>0</v>
      </c>
      <c r="O3020" s="11" t="n">
        <v>0</v>
      </c>
      <c r="P3020" s="11" t="n">
        <v>0</v>
      </c>
      <c r="Q3020" s="25"/>
    </row>
    <row r="3021" ht="22.5" customHeight="1">
      <c r="A3021" s="19"/>
      <c r="B3021" s="19"/>
      <c r="C3021" s="12"/>
      <c r="D3021" s="19"/>
      <c r="E3021" s="19"/>
      <c r="F3021" s="19"/>
      <c r="G3021" s="28"/>
      <c r="H3021" s="28"/>
      <c r="I3021" s="19"/>
      <c r="J3021" s="12" t="s">
        <v>121</v>
      </c>
      <c r="K3021" s="16" t="n">
        <v>6</v>
      </c>
      <c r="L3021" s="16" t="n">
        <v>2</v>
      </c>
      <c r="M3021" s="16" t="n">
        <v>0</v>
      </c>
      <c r="N3021" s="11" t="n">
        <v>0</v>
      </c>
      <c r="O3021" s="11" t="n">
        <v>0</v>
      </c>
      <c r="P3021" s="11" t="n">
        <v>0</v>
      </c>
      <c r="Q3021" s="25"/>
    </row>
    <row r="3022" ht="22.5" customHeight="1">
      <c r="A3022" s="19"/>
      <c r="B3022" s="19"/>
      <c r="C3022" s="12" t="n">
        <v>9535696</v>
      </c>
      <c r="D3022" s="12" t="s">
        <v>89</v>
      </c>
      <c r="E3022" s="12" t="s">
        <v>39</v>
      </c>
      <c r="F3022" s="12" t="s">
        <v>15</v>
      </c>
      <c r="G3022" s="23" t="n">
        <v>0.1</v>
      </c>
      <c r="H3022" s="13" t="n">
        <v>100</v>
      </c>
      <c r="I3022" s="20" t="n">
        <f>G3022*H3022*7</f>
        <v>70</v>
      </c>
      <c r="J3022" s="12" t="s">
        <v>119</v>
      </c>
      <c r="K3022" s="16" t="n">
        <v>633</v>
      </c>
      <c r="L3022" s="16" t="n">
        <v>16</v>
      </c>
      <c r="M3022" s="16" t="n">
        <v>0</v>
      </c>
      <c r="N3022" s="11" t="n">
        <v>0</v>
      </c>
      <c r="O3022" s="11" t="n">
        <v>0</v>
      </c>
      <c r="P3022" s="11" t="n">
        <v>0</v>
      </c>
      <c r="Q3022" s="22" t="n">
        <f>M3024/H3022</f>
        <v>0.01</v>
      </c>
    </row>
    <row r="3023" ht="22.5" customHeight="1">
      <c r="A3023" s="19"/>
      <c r="B3023" s="19"/>
      <c r="C3023" s="12"/>
      <c r="D3023" s="19"/>
      <c r="E3023" s="19"/>
      <c r="F3023" s="19"/>
      <c r="G3023" s="28"/>
      <c r="H3023" s="28"/>
      <c r="I3023" s="19"/>
      <c r="J3023" s="12" t="s">
        <v>120</v>
      </c>
      <c r="K3023" s="16" t="n">
        <v>9987</v>
      </c>
      <c r="L3023" s="14" t="n">
        <v>420</v>
      </c>
      <c r="M3023" s="16" t="n">
        <v>1</v>
      </c>
      <c r="N3023" s="11" t="n">
        <v>0</v>
      </c>
      <c r="O3023" s="11" t="n">
        <v>0.2</v>
      </c>
      <c r="P3023" s="11" t="n">
        <v>0.2</v>
      </c>
      <c r="Q3023" s="25"/>
    </row>
    <row r="3024" ht="22.5" customHeight="1">
      <c r="A3024" s="19"/>
      <c r="B3024" s="19"/>
      <c r="C3024" s="12"/>
      <c r="D3024" s="19"/>
      <c r="E3024" s="19"/>
      <c r="F3024" s="19"/>
      <c r="G3024" s="28"/>
      <c r="H3024" s="28"/>
      <c r="I3024" s="19"/>
      <c r="J3024" s="12" t="s">
        <v>121</v>
      </c>
      <c r="K3024" s="16" t="n">
        <v>36506</v>
      </c>
      <c r="L3024" s="14" t="n">
        <v>1102</v>
      </c>
      <c r="M3024" s="16" t="n">
        <v>1</v>
      </c>
      <c r="N3024" s="11" t="n">
        <v>0</v>
      </c>
      <c r="O3024" s="11" t="n">
        <v>0.2</v>
      </c>
      <c r="P3024" s="11" t="n">
        <v>0.2</v>
      </c>
      <c r="Q3024" s="25"/>
    </row>
    <row r="3025" ht="22.5" customHeight="1">
      <c r="A3025" s="19"/>
      <c r="B3025" s="19"/>
      <c r="C3025" s="12" t="n">
        <v>11690181</v>
      </c>
      <c r="D3025" s="12" t="s">
        <v>71</v>
      </c>
      <c r="E3025" s="12" t="s">
        <v>14</v>
      </c>
      <c r="F3025" s="12" t="s">
        <v>15</v>
      </c>
      <c r="G3025" s="23" t="n">
        <v>0.45</v>
      </c>
      <c r="H3025" s="13" t="n">
        <v>500</v>
      </c>
      <c r="I3025" s="20" t="n">
        <f>G3025*H3025*7</f>
        <v>1575</v>
      </c>
      <c r="J3025" s="12" t="s">
        <v>119</v>
      </c>
      <c r="K3025" s="16" t="n">
        <v>1141</v>
      </c>
      <c r="L3025" s="16" t="n">
        <v>10</v>
      </c>
      <c r="M3025" s="16" t="n">
        <v>0</v>
      </c>
      <c r="N3025" s="11" t="n">
        <v>0</v>
      </c>
      <c r="O3025" s="11" t="n">
        <v>0</v>
      </c>
      <c r="P3025" s="11" t="n">
        <v>0</v>
      </c>
      <c r="Q3025" s="22" t="n">
        <f>M3027/H3025</f>
        <v>0.8</v>
      </c>
    </row>
    <row r="3026" ht="22.5" customHeight="1">
      <c r="A3026" s="19"/>
      <c r="B3026" s="19"/>
      <c r="C3026" s="12"/>
      <c r="D3026" s="19"/>
      <c r="E3026" s="19"/>
      <c r="F3026" s="19"/>
      <c r="G3026" s="28"/>
      <c r="H3026" s="28"/>
      <c r="I3026" s="19"/>
      <c r="J3026" s="12" t="s">
        <v>120</v>
      </c>
      <c r="K3026" s="16" t="n">
        <v>334028</v>
      </c>
      <c r="L3026" s="14" t="n">
        <v>9923</v>
      </c>
      <c r="M3026" s="16" t="n">
        <v>238</v>
      </c>
      <c r="N3026" s="11" t="n">
        <v>0.01</v>
      </c>
      <c r="O3026" s="11" t="n">
        <v>0.42</v>
      </c>
      <c r="P3026" s="11" t="n">
        <v>99.96</v>
      </c>
      <c r="Q3026" s="25"/>
    </row>
    <row r="3027" ht="22.5" customHeight="1">
      <c r="A3027" s="19"/>
      <c r="B3027" s="19"/>
      <c r="C3027" s="12"/>
      <c r="D3027" s="19"/>
      <c r="E3027" s="19"/>
      <c r="F3027" s="19"/>
      <c r="G3027" s="28"/>
      <c r="H3027" s="28"/>
      <c r="I3027" s="19"/>
      <c r="J3027" s="12" t="s">
        <v>121</v>
      </c>
      <c r="K3027" s="16" t="n">
        <v>479677</v>
      </c>
      <c r="L3027" s="14" t="n">
        <v>15098</v>
      </c>
      <c r="M3027" s="16" t="n">
        <v>400</v>
      </c>
      <c r="N3027" s="11" t="n">
        <v>0.011</v>
      </c>
      <c r="O3027" s="11" t="n">
        <v>0.42</v>
      </c>
      <c r="P3027" s="11" t="n">
        <v>168</v>
      </c>
      <c r="Q3027" s="25"/>
    </row>
    <row r="3028" ht="22.5" customHeight="1">
      <c r="A3028" s="19"/>
      <c r="B3028" s="19"/>
      <c r="C3028" s="12" t="n">
        <v>11836152</v>
      </c>
      <c r="D3028" s="12" t="s">
        <v>67</v>
      </c>
      <c r="E3028" s="12" t="s">
        <v>39</v>
      </c>
      <c r="F3028" s="12" t="s">
        <v>15</v>
      </c>
      <c r="G3028" s="23" t="n">
        <v>0.09</v>
      </c>
      <c r="H3028" s="13" t="n">
        <v>100</v>
      </c>
      <c r="I3028" s="20" t="n">
        <f>G3028*H3028*7</f>
        <v>63</v>
      </c>
      <c r="J3028" s="12" t="s">
        <v>119</v>
      </c>
      <c r="K3028" s="16" t="n">
        <v>42</v>
      </c>
      <c r="L3028" s="14" t="n">
        <v>6</v>
      </c>
      <c r="M3028" s="16" t="n">
        <v>0</v>
      </c>
      <c r="N3028" s="11" t="n">
        <v>0</v>
      </c>
      <c r="O3028" s="11" t="n">
        <v>0</v>
      </c>
      <c r="P3028" s="11" t="n">
        <v>0</v>
      </c>
      <c r="Q3028" s="22" t="n">
        <f>M3030/H3028</f>
        <v>0.04</v>
      </c>
    </row>
    <row r="3029" ht="22.5" customHeight="1">
      <c r="A3029" s="19"/>
      <c r="B3029" s="19"/>
      <c r="C3029" s="12"/>
      <c r="D3029" s="19"/>
      <c r="E3029" s="19"/>
      <c r="F3029" s="19"/>
      <c r="G3029" s="28"/>
      <c r="H3029" s="28"/>
      <c r="I3029" s="19"/>
      <c r="J3029" s="12" t="s">
        <v>120</v>
      </c>
      <c r="K3029" s="16" t="n">
        <v>611</v>
      </c>
      <c r="L3029" s="14" t="n">
        <v>99</v>
      </c>
      <c r="M3029" s="16" t="n">
        <v>1</v>
      </c>
      <c r="N3029" s="11" t="n">
        <v>0.001</v>
      </c>
      <c r="O3029" s="11" t="n">
        <v>0.09</v>
      </c>
      <c r="P3029" s="11" t="n">
        <v>0.09</v>
      </c>
      <c r="Q3029" s="25"/>
    </row>
    <row r="3030" ht="22.5" customHeight="1">
      <c r="A3030" s="19"/>
      <c r="B3030" s="19"/>
      <c r="C3030" s="12"/>
      <c r="D3030" s="19"/>
      <c r="E3030" s="19"/>
      <c r="F3030" s="19"/>
      <c r="G3030" s="28"/>
      <c r="H3030" s="28"/>
      <c r="I3030" s="19"/>
      <c r="J3030" s="12" t="s">
        <v>121</v>
      </c>
      <c r="K3030" s="16" t="n">
        <v>1314</v>
      </c>
      <c r="L3030" s="14" t="n">
        <v>190</v>
      </c>
      <c r="M3030" s="16" t="n">
        <v>4</v>
      </c>
      <c r="N3030" s="11" t="n">
        <v>0.002</v>
      </c>
      <c r="O3030" s="11" t="n">
        <v>0.09</v>
      </c>
      <c r="P3030" s="11" t="n">
        <v>0.36</v>
      </c>
      <c r="Q3030" s="25"/>
    </row>
    <row r="3031" ht="22.5" customHeight="1">
      <c r="A3031" s="19"/>
      <c r="B3031" s="19"/>
      <c r="C3031" s="12" t="n">
        <v>11862336</v>
      </c>
      <c r="D3031" s="12" t="s">
        <v>64</v>
      </c>
      <c r="E3031" s="12" t="s">
        <v>29</v>
      </c>
      <c r="F3031" s="12" t="s">
        <v>15</v>
      </c>
      <c r="G3031" s="23" t="n">
        <v>0.1</v>
      </c>
      <c r="H3031" s="13" t="n">
        <v>100</v>
      </c>
      <c r="I3031" s="20" t="n">
        <f>G3031*H3031*7</f>
        <v>70</v>
      </c>
      <c r="J3031" s="12" t="s">
        <v>119</v>
      </c>
      <c r="K3031" s="16" t="n">
        <v>0</v>
      </c>
      <c r="L3031" s="16" t="n">
        <v>0</v>
      </c>
      <c r="M3031" s="16" t="n">
        <v>0</v>
      </c>
      <c r="N3031" s="11" t="n">
        <v>0</v>
      </c>
      <c r="O3031" s="11" t="n">
        <v>0</v>
      </c>
      <c r="P3031" s="11" t="n">
        <v>0</v>
      </c>
      <c r="Q3031" s="22" t="n">
        <f>M3033/H3031</f>
        <v>0.01</v>
      </c>
    </row>
    <row r="3032" ht="22.5" customHeight="1">
      <c r="A3032" s="19"/>
      <c r="B3032" s="19"/>
      <c r="C3032" s="12"/>
      <c r="D3032" s="19"/>
      <c r="E3032" s="19"/>
      <c r="F3032" s="19"/>
      <c r="G3032" s="28"/>
      <c r="H3032" s="28"/>
      <c r="I3032" s="19"/>
      <c r="J3032" s="12" t="s">
        <v>120</v>
      </c>
      <c r="K3032" s="16" t="n">
        <v>397</v>
      </c>
      <c r="L3032" s="14" t="n">
        <v>79</v>
      </c>
      <c r="M3032" s="16" t="n">
        <v>0</v>
      </c>
      <c r="N3032" s="11" t="n">
        <v>0</v>
      </c>
      <c r="O3032" s="11" t="n">
        <v>0</v>
      </c>
      <c r="P3032" s="11" t="n">
        <v>0</v>
      </c>
      <c r="Q3032" s="25"/>
    </row>
    <row r="3033" ht="22.5" customHeight="1">
      <c r="A3033" s="19"/>
      <c r="B3033" s="19"/>
      <c r="C3033" s="12"/>
      <c r="D3033" s="19"/>
      <c r="E3033" s="19"/>
      <c r="F3033" s="19"/>
      <c r="G3033" s="28"/>
      <c r="H3033" s="28"/>
      <c r="I3033" s="19"/>
      <c r="J3033" s="12" t="s">
        <v>121</v>
      </c>
      <c r="K3033" s="16" t="n">
        <v>664</v>
      </c>
      <c r="L3033" s="14" t="n">
        <v>127</v>
      </c>
      <c r="M3033" s="16" t="n">
        <v>1</v>
      </c>
      <c r="N3033" s="11" t="n">
        <v>0.001</v>
      </c>
      <c r="O3033" s="11" t="n">
        <v>0.1</v>
      </c>
      <c r="P3033" s="11" t="n">
        <v>0.1</v>
      </c>
      <c r="Q3033" s="25"/>
    </row>
    <row r="3034" ht="22.5" customHeight="1">
      <c r="A3034" s="19"/>
      <c r="B3034" s="19"/>
      <c r="C3034" s="12" t="n">
        <v>11924259</v>
      </c>
      <c r="D3034" s="12" t="s">
        <v>72</v>
      </c>
      <c r="E3034" s="12" t="s">
        <v>39</v>
      </c>
      <c r="F3034" s="12" t="s">
        <v>15</v>
      </c>
      <c r="G3034" s="23" t="n">
        <v>0.12</v>
      </c>
      <c r="H3034" s="13" t="n">
        <v>200</v>
      </c>
      <c r="I3034" s="20" t="n">
        <f>G3034*H3034*7</f>
        <v>168</v>
      </c>
      <c r="J3034" s="12" t="s">
        <v>119</v>
      </c>
      <c r="K3034" s="16" t="n">
        <v>2882</v>
      </c>
      <c r="L3034" s="14" t="n">
        <v>251</v>
      </c>
      <c r="M3034" s="16" t="n">
        <v>6</v>
      </c>
      <c r="N3034" s="11" t="n">
        <v>0.003</v>
      </c>
      <c r="O3034" s="11" t="n">
        <v>0.12</v>
      </c>
      <c r="P3034" s="11" t="n">
        <v>0.72</v>
      </c>
      <c r="Q3034" s="22" t="n">
        <f>M3036/H3034</f>
        <v>0.465</v>
      </c>
    </row>
    <row r="3035" ht="22.5" customHeight="1">
      <c r="A3035" s="19"/>
      <c r="B3035" s="19"/>
      <c r="C3035" s="12"/>
      <c r="D3035" s="19"/>
      <c r="E3035" s="19"/>
      <c r="F3035" s="19"/>
      <c r="G3035" s="28"/>
      <c r="H3035" s="28"/>
      <c r="I3035" s="19"/>
      <c r="J3035" s="12" t="s">
        <v>120</v>
      </c>
      <c r="K3035" s="16" t="n">
        <v>43115</v>
      </c>
      <c r="L3035" s="14" t="n">
        <v>6891</v>
      </c>
      <c r="M3035" s="16" t="n">
        <v>55</v>
      </c>
      <c r="N3035" s="11" t="n">
        <v>0.001</v>
      </c>
      <c r="O3035" s="11" t="n">
        <v>0.12</v>
      </c>
      <c r="P3035" s="11" t="n">
        <v>6.6</v>
      </c>
      <c r="Q3035" s="25"/>
    </row>
    <row r="3036" ht="22.5" customHeight="1">
      <c r="A3036" s="19"/>
      <c r="B3036" s="19"/>
      <c r="C3036" s="12"/>
      <c r="D3036" s="19"/>
      <c r="E3036" s="19"/>
      <c r="F3036" s="19"/>
      <c r="G3036" s="28"/>
      <c r="H3036" s="28"/>
      <c r="I3036" s="19"/>
      <c r="J3036" s="12" t="s">
        <v>121</v>
      </c>
      <c r="K3036" s="16" t="n">
        <v>99788</v>
      </c>
      <c r="L3036" s="14" t="n">
        <v>12293</v>
      </c>
      <c r="M3036" s="16" t="n">
        <v>93</v>
      </c>
      <c r="N3036" s="11" t="n">
        <v>0.001</v>
      </c>
      <c r="O3036" s="11" t="n">
        <v>0.12</v>
      </c>
      <c r="P3036" s="11" t="n">
        <v>11.16</v>
      </c>
      <c r="Q3036" s="25"/>
    </row>
    <row r="3037" ht="22.5" customHeight="1">
      <c r="A3037" s="19"/>
      <c r="B3037" s="19"/>
      <c r="C3037" s="12" t="n">
        <v>11924419</v>
      </c>
      <c r="D3037" s="12" t="s">
        <v>72</v>
      </c>
      <c r="E3037" s="12" t="s">
        <v>39</v>
      </c>
      <c r="F3037" s="12" t="s">
        <v>26</v>
      </c>
      <c r="G3037" s="23" t="n">
        <v>0.12</v>
      </c>
      <c r="H3037" s="13" t="n">
        <v>100</v>
      </c>
      <c r="I3037" s="20" t="n">
        <f>G3037*H3037*7</f>
        <v>84</v>
      </c>
      <c r="J3037" s="12" t="s">
        <v>119</v>
      </c>
      <c r="K3037" s="16" t="n">
        <v>11</v>
      </c>
      <c r="L3037" s="14" t="n">
        <v>1</v>
      </c>
      <c r="M3037" s="16" t="n">
        <v>0</v>
      </c>
      <c r="N3037" s="11" t="n">
        <v>0</v>
      </c>
      <c r="O3037" s="11" t="n">
        <v>0</v>
      </c>
      <c r="P3037" s="11" t="n">
        <v>0</v>
      </c>
      <c r="Q3037" s="22" t="n">
        <f>M3039/H3037</f>
        <v>1</v>
      </c>
    </row>
    <row r="3038" ht="22.5" customHeight="1">
      <c r="A3038" s="19"/>
      <c r="B3038" s="19"/>
      <c r="C3038" s="12"/>
      <c r="D3038" s="19"/>
      <c r="E3038" s="19"/>
      <c r="F3038" s="19"/>
      <c r="G3038" s="28"/>
      <c r="H3038" s="28"/>
      <c r="I3038" s="19"/>
      <c r="J3038" s="12" t="s">
        <v>120</v>
      </c>
      <c r="K3038" s="16" t="n">
        <v>4100</v>
      </c>
      <c r="L3038" s="14" t="n">
        <v>1117</v>
      </c>
      <c r="M3038" s="16" t="n">
        <v>41</v>
      </c>
      <c r="N3038" s="11" t="n">
        <v>0</v>
      </c>
      <c r="O3038" s="11" t="n">
        <v>0.07</v>
      </c>
      <c r="P3038" s="11" t="n">
        <v>2.92</v>
      </c>
      <c r="Q3038" s="25"/>
    </row>
    <row r="3039" ht="22.5" customHeight="1">
      <c r="A3039" s="19"/>
      <c r="B3039" s="19"/>
      <c r="C3039" s="12"/>
      <c r="D3039" s="19"/>
      <c r="E3039" s="19"/>
      <c r="F3039" s="19"/>
      <c r="G3039" s="28"/>
      <c r="H3039" s="28"/>
      <c r="I3039" s="19"/>
      <c r="J3039" s="12" t="s">
        <v>121</v>
      </c>
      <c r="K3039" s="16" t="n">
        <v>17114</v>
      </c>
      <c r="L3039" s="14" t="n">
        <v>5163</v>
      </c>
      <c r="M3039" s="16" t="n">
        <v>100</v>
      </c>
      <c r="N3039" s="11" t="n">
        <v>0</v>
      </c>
      <c r="O3039" s="11" t="n">
        <v>0.12</v>
      </c>
      <c r="P3039" s="11" t="n">
        <v>12.27</v>
      </c>
      <c r="Q3039" s="25"/>
    </row>
    <row r="3040" ht="22.5" customHeight="1">
      <c r="A3040" s="19"/>
      <c r="B3040" s="50" t="s">
        <v>132</v>
      </c>
      <c r="C3040" s="12" t="n">
        <v>6395488</v>
      </c>
      <c r="D3040" s="12" t="s">
        <v>42</v>
      </c>
      <c r="E3040" s="12" t="s">
        <v>14</v>
      </c>
      <c r="F3040" s="12" t="s">
        <v>15</v>
      </c>
      <c r="G3040" s="23" t="n">
        <v>0.3</v>
      </c>
      <c r="H3040" s="12" t="n">
        <v>200</v>
      </c>
      <c r="I3040" s="20" t="n">
        <f>G3040*H3040*7</f>
        <v>420</v>
      </c>
      <c r="J3040" s="12" t="s">
        <v>119</v>
      </c>
      <c r="K3040" s="14" t="n">
        <v>159</v>
      </c>
      <c r="L3040" s="14" t="n">
        <v>65</v>
      </c>
      <c r="M3040" s="15" t="n">
        <v>0</v>
      </c>
      <c r="N3040" s="11" t="n">
        <v>0</v>
      </c>
      <c r="O3040" s="11" t="n">
        <v>0</v>
      </c>
      <c r="P3040" s="11" t="n">
        <v>0</v>
      </c>
      <c r="Q3040" s="22" t="n">
        <f>M3042/H3040</f>
        <v>1</v>
      </c>
    </row>
    <row r="3041" ht="22.5" customHeight="1">
      <c r="A3041" s="19"/>
      <c r="B3041" s="19"/>
      <c r="C3041" s="12"/>
      <c r="D3041" s="19"/>
      <c r="E3041" s="19"/>
      <c r="F3041" s="19"/>
      <c r="G3041" s="28"/>
      <c r="H3041" s="19"/>
      <c r="I3041" s="19"/>
      <c r="J3041" s="12" t="s">
        <v>120</v>
      </c>
      <c r="K3041" s="14" t="n">
        <v>38765</v>
      </c>
      <c r="L3041" s="14" t="n">
        <v>15601</v>
      </c>
      <c r="M3041" s="10" t="n">
        <v>200</v>
      </c>
      <c r="N3041" s="11" t="n">
        <v>0.004</v>
      </c>
      <c r="O3041" s="11" t="n">
        <v>0.3</v>
      </c>
      <c r="P3041" s="11" t="n">
        <v>60</v>
      </c>
      <c r="Q3041" s="25"/>
    </row>
    <row r="3042" ht="22.5" customHeight="1">
      <c r="A3042" s="19"/>
      <c r="B3042" s="19"/>
      <c r="C3042" s="12"/>
      <c r="D3042" s="19"/>
      <c r="E3042" s="19"/>
      <c r="F3042" s="19"/>
      <c r="G3042" s="28"/>
      <c r="H3042" s="19"/>
      <c r="I3042" s="19"/>
      <c r="J3042" s="12" t="s">
        <v>121</v>
      </c>
      <c r="K3042" s="14" t="n">
        <v>42346</v>
      </c>
      <c r="L3042" s="14" t="n">
        <v>16394</v>
      </c>
      <c r="M3042" s="10" t="n">
        <v>200</v>
      </c>
      <c r="N3042" s="11" t="n">
        <v>0.004</v>
      </c>
      <c r="O3042" s="11" t="n">
        <v>0.3</v>
      </c>
      <c r="P3042" s="11" t="n">
        <v>60</v>
      </c>
      <c r="Q3042" s="25"/>
    </row>
    <row r="3043" ht="22.5" customHeight="1">
      <c r="A3043" s="19"/>
      <c r="B3043" s="19"/>
      <c r="C3043" s="12" t="n">
        <v>8291713</v>
      </c>
      <c r="D3043" s="12" t="s">
        <v>43</v>
      </c>
      <c r="E3043" s="12" t="s">
        <v>14</v>
      </c>
      <c r="F3043" s="12" t="s">
        <v>15</v>
      </c>
      <c r="G3043" s="23" t="n">
        <v>0.14</v>
      </c>
      <c r="H3043" s="12" t="n">
        <v>2000</v>
      </c>
      <c r="I3043" s="20" t="n">
        <f>G3043*H3043*7</f>
        <v>1960</v>
      </c>
      <c r="J3043" s="12" t="s">
        <v>119</v>
      </c>
      <c r="K3043" s="14" t="n">
        <v>128</v>
      </c>
      <c r="L3043" s="14" t="n">
        <v>25</v>
      </c>
      <c r="M3043" s="15" t="n">
        <v>10</v>
      </c>
      <c r="N3043" s="11" t="n">
        <v>0.055</v>
      </c>
      <c r="O3043" s="11" t="n">
        <v>0.137</v>
      </c>
      <c r="P3043" s="11" t="n">
        <v>1.37</v>
      </c>
      <c r="Q3043" s="22" t="n">
        <f>M3045/H3043</f>
        <v>0.75</v>
      </c>
    </row>
    <row r="3044" ht="22.5" customHeight="1">
      <c r="A3044" s="19"/>
      <c r="B3044" s="19"/>
      <c r="C3044" s="12"/>
      <c r="D3044" s="19"/>
      <c r="E3044" s="19"/>
      <c r="F3044" s="19"/>
      <c r="G3044" s="28"/>
      <c r="H3044" s="19"/>
      <c r="I3044" s="19"/>
      <c r="J3044" s="12" t="s">
        <v>120</v>
      </c>
      <c r="K3044" s="14" t="n">
        <v>40620</v>
      </c>
      <c r="L3044" s="14" t="n">
        <v>14717</v>
      </c>
      <c r="M3044" s="14" t="n">
        <v>602</v>
      </c>
      <c r="N3044" s="11" t="n">
        <v>0.006</v>
      </c>
      <c r="O3044" s="11" t="n">
        <v>0.135</v>
      </c>
      <c r="P3044" s="11" t="n">
        <v>81.495</v>
      </c>
      <c r="Q3044" s="25"/>
    </row>
    <row r="3045" ht="22.5" customHeight="1">
      <c r="A3045" s="19"/>
      <c r="B3045" s="19"/>
      <c r="C3045" s="12"/>
      <c r="D3045" s="19"/>
      <c r="E3045" s="19"/>
      <c r="F3045" s="19"/>
      <c r="G3045" s="28"/>
      <c r="H3045" s="19"/>
      <c r="I3045" s="19"/>
      <c r="J3045" s="12" t="s">
        <v>121</v>
      </c>
      <c r="K3045" s="14" t="n">
        <v>114645</v>
      </c>
      <c r="L3045" s="14" t="n">
        <v>40711</v>
      </c>
      <c r="M3045" s="14" t="n">
        <v>1500</v>
      </c>
      <c r="N3045" s="11" t="n">
        <v>0.005</v>
      </c>
      <c r="O3045" s="11" t="n">
        <v>0.135</v>
      </c>
      <c r="P3045" s="11" t="n">
        <v>203.01</v>
      </c>
      <c r="Q3045" s="25"/>
    </row>
    <row r="3046" ht="22.5" customHeight="1">
      <c r="A3046" s="19"/>
      <c r="B3046" s="19"/>
      <c r="C3046" s="12" t="n">
        <v>8566541</v>
      </c>
      <c r="D3046" s="12" t="s">
        <v>73</v>
      </c>
      <c r="E3046" s="12" t="s">
        <v>14</v>
      </c>
      <c r="F3046" s="12" t="s">
        <v>26</v>
      </c>
      <c r="G3046" s="23" t="n">
        <v>0.13</v>
      </c>
      <c r="H3046" s="12" t="n">
        <v>500</v>
      </c>
      <c r="I3046" s="20" t="n">
        <f>G3046*H3046*7</f>
        <v>455</v>
      </c>
      <c r="J3046" s="12" t="s">
        <v>119</v>
      </c>
      <c r="K3046" s="14" t="n">
        <v>14063</v>
      </c>
      <c r="L3046" s="14" t="n">
        <v>184</v>
      </c>
      <c r="M3046" s="15" t="n">
        <v>13</v>
      </c>
      <c r="N3046" s="11" t="n">
        <v>0.02</v>
      </c>
      <c r="O3046" s="11" t="n">
        <v>0.32</v>
      </c>
      <c r="P3046" s="11" t="n">
        <v>4.1</v>
      </c>
      <c r="Q3046" s="22" t="n">
        <f>M3048/H3046</f>
        <v>0.69</v>
      </c>
    </row>
    <row r="3047" ht="22.5" customHeight="1">
      <c r="A3047" s="19"/>
      <c r="B3047" s="19"/>
      <c r="C3047" s="12"/>
      <c r="D3047" s="19"/>
      <c r="E3047" s="19"/>
      <c r="F3047" s="19"/>
      <c r="G3047" s="28"/>
      <c r="H3047" s="19"/>
      <c r="I3047" s="19"/>
      <c r="J3047" s="12" t="s">
        <v>120</v>
      </c>
      <c r="K3047" s="14" t="n">
        <v>116740</v>
      </c>
      <c r="L3047" s="14" t="n">
        <v>1210</v>
      </c>
      <c r="M3047" s="15" t="n">
        <v>114</v>
      </c>
      <c r="N3047" s="11" t="n">
        <v>0.02</v>
      </c>
      <c r="O3047" s="11" t="n">
        <v>0.24</v>
      </c>
      <c r="P3047" s="11" t="n">
        <v>27.06</v>
      </c>
      <c r="Q3047" s="25"/>
    </row>
    <row r="3048" ht="22.5" customHeight="1">
      <c r="A3048" s="19"/>
      <c r="B3048" s="19"/>
      <c r="C3048" s="12"/>
      <c r="D3048" s="19"/>
      <c r="E3048" s="19"/>
      <c r="F3048" s="19"/>
      <c r="G3048" s="28"/>
      <c r="H3048" s="19"/>
      <c r="I3048" s="19"/>
      <c r="J3048" s="12" t="s">
        <v>121</v>
      </c>
      <c r="K3048" s="14" t="n">
        <v>253212</v>
      </c>
      <c r="L3048" s="14" t="n">
        <v>2235</v>
      </c>
      <c r="M3048" s="14" t="n">
        <v>345</v>
      </c>
      <c r="N3048" s="11" t="n">
        <v>0.02</v>
      </c>
      <c r="O3048" s="11" t="n">
        <v>0.15</v>
      </c>
      <c r="P3048" s="11" t="n">
        <v>50.5</v>
      </c>
      <c r="Q3048" s="25"/>
    </row>
    <row r="3049" ht="22.5" customHeight="1">
      <c r="A3049" s="19"/>
      <c r="B3049" s="19"/>
      <c r="C3049" s="12" t="n">
        <v>8566084</v>
      </c>
      <c r="D3049" s="12" t="s">
        <v>74</v>
      </c>
      <c r="E3049" s="12" t="s">
        <v>29</v>
      </c>
      <c r="F3049" s="12" t="s">
        <v>15</v>
      </c>
      <c r="G3049" s="23" t="n">
        <v>0.12</v>
      </c>
      <c r="H3049" s="12" t="n">
        <v>100</v>
      </c>
      <c r="I3049" s="20" t="n">
        <f>G3049*H3049*7</f>
        <v>84</v>
      </c>
      <c r="J3049" s="12" t="s">
        <v>119</v>
      </c>
      <c r="K3049" s="14" t="n">
        <v>1603</v>
      </c>
      <c r="L3049" s="14" t="n">
        <v>457</v>
      </c>
      <c r="M3049" s="15" t="n">
        <v>2</v>
      </c>
      <c r="N3049" s="11" t="n">
        <v>0.001</v>
      </c>
      <c r="O3049" s="11" t="n">
        <v>0.12</v>
      </c>
      <c r="P3049" s="11" t="n">
        <v>0.24</v>
      </c>
      <c r="Q3049" s="22" t="n">
        <f>M3051/H3049</f>
        <v>1</v>
      </c>
    </row>
    <row r="3050" ht="22.5" customHeight="1">
      <c r="A3050" s="19"/>
      <c r="B3050" s="19"/>
      <c r="C3050" s="12"/>
      <c r="D3050" s="19"/>
      <c r="E3050" s="19"/>
      <c r="F3050" s="19"/>
      <c r="G3050" s="28"/>
      <c r="H3050" s="19"/>
      <c r="I3050" s="19"/>
      <c r="J3050" s="12" t="s">
        <v>120</v>
      </c>
      <c r="K3050" s="14" t="n">
        <v>37990</v>
      </c>
      <c r="L3050" s="14" t="n">
        <v>8857</v>
      </c>
      <c r="M3050" s="15" t="n">
        <v>100</v>
      </c>
      <c r="N3050" s="11" t="n">
        <v>0.001</v>
      </c>
      <c r="O3050" s="11" t="n">
        <v>0.12</v>
      </c>
      <c r="P3050" s="11" t="n">
        <v>12</v>
      </c>
      <c r="Q3050" s="25"/>
    </row>
    <row r="3051" ht="22.5" customHeight="1">
      <c r="A3051" s="19"/>
      <c r="B3051" s="19"/>
      <c r="C3051" s="12"/>
      <c r="D3051" s="19"/>
      <c r="E3051" s="19"/>
      <c r="F3051" s="19"/>
      <c r="G3051" s="28"/>
      <c r="H3051" s="19"/>
      <c r="I3051" s="19"/>
      <c r="J3051" s="12" t="s">
        <v>121</v>
      </c>
      <c r="K3051" s="14" t="n">
        <v>53560</v>
      </c>
      <c r="L3051" s="14" t="n">
        <v>10968</v>
      </c>
      <c r="M3051" s="15" t="n">
        <v>100</v>
      </c>
      <c r="N3051" s="11" t="n">
        <v>0.001</v>
      </c>
      <c r="O3051" s="11" t="n">
        <v>0.12</v>
      </c>
      <c r="P3051" s="11" t="n">
        <v>12</v>
      </c>
      <c r="Q3051" s="25"/>
    </row>
    <row r="3052" ht="22.5" customHeight="1">
      <c r="A3052" s="19"/>
      <c r="B3052" s="19"/>
      <c r="C3052" s="12" t="n">
        <v>2937658</v>
      </c>
      <c r="D3052" s="12" t="s">
        <v>75</v>
      </c>
      <c r="E3052" s="12" t="s">
        <v>14</v>
      </c>
      <c r="F3052" s="12" t="s">
        <v>15</v>
      </c>
      <c r="G3052" s="23" t="n">
        <v>0.15</v>
      </c>
      <c r="H3052" s="12" t="n">
        <v>100</v>
      </c>
      <c r="I3052" s="20" t="n">
        <f>G3052*H3052*7</f>
        <v>105</v>
      </c>
      <c r="J3052" s="12" t="s">
        <v>119</v>
      </c>
      <c r="K3052" s="14" t="s">
        <v>133</v>
      </c>
      <c r="L3052" s="14"/>
      <c r="M3052" s="15"/>
      <c r="N3052" s="11"/>
      <c r="O3052" s="11"/>
      <c r="P3052" s="11"/>
      <c r="Q3052" s="22" t="n">
        <f>M3054/H3052</f>
        <v>1</v>
      </c>
    </row>
    <row r="3053" ht="22.5" customHeight="1">
      <c r="A3053" s="19"/>
      <c r="B3053" s="19"/>
      <c r="C3053" s="12"/>
      <c r="D3053" s="19"/>
      <c r="E3053" s="19"/>
      <c r="F3053" s="19"/>
      <c r="G3053" s="28"/>
      <c r="H3053" s="19"/>
      <c r="I3053" s="19"/>
      <c r="J3053" s="12" t="s">
        <v>120</v>
      </c>
      <c r="K3053" s="14" t="n">
        <v>5918</v>
      </c>
      <c r="L3053" s="14" t="n">
        <v>3000</v>
      </c>
      <c r="M3053" s="15" t="n">
        <v>100</v>
      </c>
      <c r="N3053" s="11" t="n">
        <v>0.004</v>
      </c>
      <c r="O3053" s="11" t="n">
        <v>0.123</v>
      </c>
      <c r="P3053" s="11" t="n">
        <v>12.3</v>
      </c>
      <c r="Q3053" s="25"/>
    </row>
    <row r="3054" ht="22.5" customHeight="1">
      <c r="A3054" s="19"/>
      <c r="B3054" s="19"/>
      <c r="C3054" s="12"/>
      <c r="D3054" s="19"/>
      <c r="E3054" s="19"/>
      <c r="F3054" s="19"/>
      <c r="G3054" s="28"/>
      <c r="H3054" s="19"/>
      <c r="I3054" s="19"/>
      <c r="J3054" s="12" t="s">
        <v>121</v>
      </c>
      <c r="K3054" s="14" t="n">
        <v>5931</v>
      </c>
      <c r="L3054" s="14" t="n">
        <v>3005</v>
      </c>
      <c r="M3054" s="15" t="n">
        <v>100</v>
      </c>
      <c r="N3054" s="11" t="n">
        <v>0.004</v>
      </c>
      <c r="O3054" s="11" t="n">
        <v>0.123</v>
      </c>
      <c r="P3054" s="11" t="n">
        <v>12.3</v>
      </c>
      <c r="Q3054" s="25"/>
    </row>
    <row r="3055" ht="22.5" customHeight="1">
      <c r="A3055" s="19"/>
      <c r="B3055" s="19"/>
      <c r="C3055" s="12" t="n">
        <v>6706444</v>
      </c>
      <c r="D3055" s="12" t="s">
        <v>76</v>
      </c>
      <c r="E3055" s="12" t="s">
        <v>77</v>
      </c>
      <c r="F3055" s="12" t="s">
        <v>12</v>
      </c>
      <c r="G3055" s="23" t="n">
        <v>0.5</v>
      </c>
      <c r="H3055" s="12" t="n">
        <v>100</v>
      </c>
      <c r="I3055" s="20" t="n">
        <f>G3055*H3055*7</f>
        <v>350</v>
      </c>
      <c r="J3055" s="12" t="s">
        <v>119</v>
      </c>
      <c r="K3055" s="14" t="s">
        <v>133</v>
      </c>
      <c r="L3055" s="14"/>
      <c r="M3055" s="15"/>
      <c r="N3055" s="11"/>
      <c r="O3055" s="11"/>
      <c r="P3055" s="11"/>
      <c r="Q3055" s="22" t="n">
        <f>M3057/H3055</f>
        <v>0.14</v>
      </c>
    </row>
    <row r="3056" ht="22.5" customHeight="1">
      <c r="A3056" s="19"/>
      <c r="B3056" s="19"/>
      <c r="C3056" s="12"/>
      <c r="D3056" s="19"/>
      <c r="E3056" s="19"/>
      <c r="F3056" s="19"/>
      <c r="G3056" s="28"/>
      <c r="H3056" s="19"/>
      <c r="I3056" s="19"/>
      <c r="J3056" s="12" t="s">
        <v>120</v>
      </c>
      <c r="K3056" s="14" t="n">
        <v>9551</v>
      </c>
      <c r="L3056" s="14" t="n">
        <v>1303</v>
      </c>
      <c r="M3056" s="15" t="n">
        <v>2</v>
      </c>
      <c r="N3056" s="11" t="n">
        <v>0.002</v>
      </c>
      <c r="O3056" s="11" t="n">
        <v>1.227</v>
      </c>
      <c r="P3056" s="11" t="n">
        <v>2.4532</v>
      </c>
      <c r="Q3056" s="25"/>
    </row>
    <row r="3057" ht="22.5" customHeight="1">
      <c r="A3057" s="19"/>
      <c r="B3057" s="19"/>
      <c r="C3057" s="12"/>
      <c r="D3057" s="19"/>
      <c r="E3057" s="19"/>
      <c r="F3057" s="19"/>
      <c r="G3057" s="28"/>
      <c r="H3057" s="19"/>
      <c r="I3057" s="19"/>
      <c r="J3057" s="12" t="s">
        <v>121</v>
      </c>
      <c r="K3057" s="14" t="n">
        <v>44715</v>
      </c>
      <c r="L3057" s="14" t="n">
        <v>6237</v>
      </c>
      <c r="M3057" s="15" t="n">
        <v>14</v>
      </c>
      <c r="N3057" s="11" t="n">
        <v>0.002</v>
      </c>
      <c r="O3057" s="11" t="n">
        <v>0.693</v>
      </c>
      <c r="P3057" s="11" t="n">
        <v>9.6999</v>
      </c>
      <c r="Q3057" s="25"/>
    </row>
    <row r="3058" ht="22.5" customHeight="1">
      <c r="A3058" s="19"/>
      <c r="B3058" s="19"/>
      <c r="C3058" s="12" t="n">
        <v>5963354</v>
      </c>
      <c r="D3058" s="12" t="s">
        <v>76</v>
      </c>
      <c r="E3058" s="12" t="s">
        <v>77</v>
      </c>
      <c r="F3058" s="12" t="s">
        <v>15</v>
      </c>
      <c r="G3058" s="23" t="n">
        <v>0.55</v>
      </c>
      <c r="H3058" s="12" t="n">
        <v>500</v>
      </c>
      <c r="I3058" s="20" t="n">
        <f>G3058*H3058*7</f>
        <v>1925</v>
      </c>
      <c r="J3058" s="12" t="s">
        <v>119</v>
      </c>
      <c r="K3058" s="14" t="n">
        <v>8513</v>
      </c>
      <c r="L3058" s="14" t="n">
        <v>1023</v>
      </c>
      <c r="M3058" s="15" t="n">
        <v>7</v>
      </c>
      <c r="N3058" s="11" t="n">
        <v>0.004</v>
      </c>
      <c r="O3058" s="11" t="n">
        <v>0.605</v>
      </c>
      <c r="P3058" s="11" t="n">
        <v>4.234</v>
      </c>
      <c r="Q3058" s="22" t="n">
        <f>M3060/H3058</f>
        <v>0.674</v>
      </c>
    </row>
    <row r="3059" ht="22.5" customHeight="1">
      <c r="A3059" s="19"/>
      <c r="B3059" s="19"/>
      <c r="C3059" s="12"/>
      <c r="D3059" s="19"/>
      <c r="E3059" s="19"/>
      <c r="F3059" s="19"/>
      <c r="G3059" s="28"/>
      <c r="H3059" s="19"/>
      <c r="I3059" s="19"/>
      <c r="J3059" s="12" t="s">
        <v>120</v>
      </c>
      <c r="K3059" s="14" t="n">
        <v>130111</v>
      </c>
      <c r="L3059" s="14" t="n">
        <v>32238</v>
      </c>
      <c r="M3059" s="15" t="n">
        <v>111</v>
      </c>
      <c r="N3059" s="11" t="n">
        <v>0.002</v>
      </c>
      <c r="O3059" s="11" t="n">
        <v>0.599</v>
      </c>
      <c r="P3059" s="11" t="n">
        <v>66.486</v>
      </c>
      <c r="Q3059" s="25"/>
    </row>
    <row r="3060" ht="22.5" customHeight="1">
      <c r="A3060" s="19"/>
      <c r="B3060" s="19"/>
      <c r="C3060" s="12"/>
      <c r="D3060" s="19"/>
      <c r="E3060" s="19"/>
      <c r="F3060" s="19"/>
      <c r="G3060" s="28"/>
      <c r="H3060" s="19"/>
      <c r="I3060" s="19"/>
      <c r="J3060" s="12" t="s">
        <v>121</v>
      </c>
      <c r="K3060" s="14" t="n">
        <v>305787</v>
      </c>
      <c r="L3060" s="14" t="n">
        <v>79868</v>
      </c>
      <c r="M3060" s="15" t="n">
        <v>337</v>
      </c>
      <c r="N3060" s="11" t="n">
        <v>0.002</v>
      </c>
      <c r="O3060" s="11" t="n">
        <v>0.59</v>
      </c>
      <c r="P3060" s="11" t="n">
        <v>198.712</v>
      </c>
      <c r="Q3060" s="25"/>
    </row>
    <row r="3061" ht="22.5" customHeight="1">
      <c r="A3061" s="19"/>
      <c r="B3061" s="19"/>
      <c r="C3061" s="12" t="n">
        <v>9686529</v>
      </c>
      <c r="D3061" s="12" t="s">
        <v>76</v>
      </c>
      <c r="E3061" s="12" t="s">
        <v>78</v>
      </c>
      <c r="F3061" s="12" t="s">
        <v>15</v>
      </c>
      <c r="G3061" s="23" t="n">
        <v>0.4</v>
      </c>
      <c r="H3061" s="12" t="n">
        <v>200</v>
      </c>
      <c r="I3061" s="20" t="n">
        <f>G3061*H3061*7</f>
        <v>560</v>
      </c>
      <c r="J3061" s="12" t="s">
        <v>119</v>
      </c>
      <c r="K3061" s="14" t="n">
        <v>1344</v>
      </c>
      <c r="L3061" s="14" t="n">
        <v>525</v>
      </c>
      <c r="M3061" s="15" t="n">
        <v>5</v>
      </c>
      <c r="N3061" s="11" t="n">
        <v>0.005</v>
      </c>
      <c r="O3061" s="11" t="n">
        <v>0.5</v>
      </c>
      <c r="P3061" s="11" t="n">
        <v>2.5</v>
      </c>
      <c r="Q3061" s="22" t="n">
        <f>M3063/H3061</f>
        <v>0.205</v>
      </c>
    </row>
    <row r="3062" ht="22.5" customHeight="1">
      <c r="A3062" s="19"/>
      <c r="B3062" s="19"/>
      <c r="C3062" s="12"/>
      <c r="D3062" s="19"/>
      <c r="E3062" s="19"/>
      <c r="F3062" s="19"/>
      <c r="G3062" s="28"/>
      <c r="H3062" s="19"/>
      <c r="I3062" s="19"/>
      <c r="J3062" s="12" t="s">
        <v>120</v>
      </c>
      <c r="K3062" s="14" t="n">
        <v>23037</v>
      </c>
      <c r="L3062" s="14" t="n">
        <v>9123</v>
      </c>
      <c r="M3062" s="15" t="n">
        <v>20</v>
      </c>
      <c r="N3062" s="11" t="n">
        <v>0.001</v>
      </c>
      <c r="O3062" s="11" t="n">
        <v>0.5</v>
      </c>
      <c r="P3062" s="11" t="n">
        <v>10</v>
      </c>
      <c r="Q3062" s="25"/>
    </row>
    <row r="3063" ht="22.5" customHeight="1">
      <c r="A3063" s="19"/>
      <c r="B3063" s="19"/>
      <c r="C3063" s="12"/>
      <c r="D3063" s="19"/>
      <c r="E3063" s="19"/>
      <c r="F3063" s="19"/>
      <c r="G3063" s="28"/>
      <c r="H3063" s="19"/>
      <c r="I3063" s="19"/>
      <c r="J3063" s="12" t="s">
        <v>121</v>
      </c>
      <c r="K3063" s="14" t="n">
        <v>47040</v>
      </c>
      <c r="L3063" s="14" t="n">
        <v>16449</v>
      </c>
      <c r="M3063" s="15" t="n">
        <v>41</v>
      </c>
      <c r="N3063" s="11" t="n">
        <v>0.001</v>
      </c>
      <c r="O3063" s="11" t="n">
        <v>0.5</v>
      </c>
      <c r="P3063" s="11" t="n">
        <v>20.5</v>
      </c>
      <c r="Q3063" s="25"/>
    </row>
    <row r="3064" ht="22.5" customHeight="1">
      <c r="A3064" s="19"/>
      <c r="B3064" s="19"/>
      <c r="C3064" s="12" t="n">
        <v>5963400</v>
      </c>
      <c r="D3064" s="12" t="s">
        <v>76</v>
      </c>
      <c r="E3064" s="12" t="s">
        <v>79</v>
      </c>
      <c r="F3064" s="12" t="s">
        <v>15</v>
      </c>
      <c r="G3064" s="23" t="n">
        <v>0.2</v>
      </c>
      <c r="H3064" s="12" t="n">
        <v>100</v>
      </c>
      <c r="I3064" s="20" t="n">
        <f>G3064*H3064*7</f>
        <v>140</v>
      </c>
      <c r="J3064" s="12" t="s">
        <v>119</v>
      </c>
      <c r="K3064" s="14" t="n">
        <v>919</v>
      </c>
      <c r="L3064" s="14" t="n">
        <v>155</v>
      </c>
      <c r="M3064" s="15" t="n">
        <v>5</v>
      </c>
      <c r="N3064" s="11" t="n">
        <v>0.01</v>
      </c>
      <c r="O3064" s="11" t="n">
        <v>0.304</v>
      </c>
      <c r="P3064" s="11" t="n">
        <v>1.52</v>
      </c>
      <c r="Q3064" s="22" t="n">
        <f>M3066/H3064</f>
        <v>1</v>
      </c>
    </row>
    <row r="3065" ht="22.5" customHeight="1">
      <c r="A3065" s="19"/>
      <c r="B3065" s="19"/>
      <c r="C3065" s="12"/>
      <c r="D3065" s="19"/>
      <c r="E3065" s="19"/>
      <c r="F3065" s="19"/>
      <c r="G3065" s="99"/>
      <c r="H3065" s="19"/>
      <c r="I3065" s="19"/>
      <c r="J3065" s="12" t="s">
        <v>120</v>
      </c>
      <c r="K3065" s="14" t="n">
        <v>16384</v>
      </c>
      <c r="L3065" s="14" t="n">
        <v>3169</v>
      </c>
      <c r="M3065" s="15" t="n">
        <v>56</v>
      </c>
      <c r="N3065" s="11" t="n">
        <v>0.005</v>
      </c>
      <c r="O3065" s="11" t="n">
        <v>0.273</v>
      </c>
      <c r="P3065" s="11" t="n">
        <v>15.31</v>
      </c>
      <c r="Q3065" s="25"/>
    </row>
    <row r="3066" ht="22.5" customHeight="1">
      <c r="A3066" s="19"/>
      <c r="B3066" s="19"/>
      <c r="C3066" s="12"/>
      <c r="D3066" s="19"/>
      <c r="E3066" s="19"/>
      <c r="F3066" s="19"/>
      <c r="G3066" s="99"/>
      <c r="H3066" s="19"/>
      <c r="I3066" s="19"/>
      <c r="J3066" s="12" t="s">
        <v>121</v>
      </c>
      <c r="K3066" s="14" t="n">
        <v>35221</v>
      </c>
      <c r="L3066" s="14" t="n">
        <v>6840</v>
      </c>
      <c r="M3066" s="15" t="n">
        <v>100</v>
      </c>
      <c r="N3066" s="11" t="n">
        <v>0.004</v>
      </c>
      <c r="O3066" s="11" t="n">
        <v>0.258</v>
      </c>
      <c r="P3066" s="11" t="n">
        <v>25.79</v>
      </c>
      <c r="Q3066" s="25"/>
    </row>
    <row r="3067" ht="22.5" customHeight="1">
      <c r="A3067" s="19"/>
      <c r="B3067" s="19"/>
      <c r="C3067" s="12" t="n">
        <v>10080665</v>
      </c>
      <c r="D3067" s="12" t="s">
        <v>76</v>
      </c>
      <c r="E3067" s="12" t="s">
        <v>80</v>
      </c>
      <c r="F3067" s="12" t="s">
        <v>15</v>
      </c>
      <c r="G3067" s="23" t="n">
        <v>0.38</v>
      </c>
      <c r="H3067" s="12" t="n">
        <v>40</v>
      </c>
      <c r="I3067" s="20" t="n">
        <f>G3067*H3067*7</f>
        <v>106.4</v>
      </c>
      <c r="J3067" s="12" t="s">
        <v>119</v>
      </c>
      <c r="K3067" s="14" t="n">
        <v>13</v>
      </c>
      <c r="L3067" s="14" t="n">
        <v>7</v>
      </c>
      <c r="M3067" s="15" t="n">
        <v>0</v>
      </c>
      <c r="N3067" s="11" t="n">
        <v>0</v>
      </c>
      <c r="O3067" s="11" t="n">
        <v>0</v>
      </c>
      <c r="P3067" s="11" t="n">
        <v>0</v>
      </c>
      <c r="Q3067" s="22" t="n">
        <f>M3069/H3067</f>
        <v>0.2</v>
      </c>
    </row>
    <row r="3068" ht="22.5" customHeight="1">
      <c r="A3068" s="19"/>
      <c r="B3068" s="19"/>
      <c r="C3068" s="12"/>
      <c r="D3068" s="19"/>
      <c r="E3068" s="19"/>
      <c r="F3068" s="19"/>
      <c r="G3068" s="99"/>
      <c r="H3068" s="19"/>
      <c r="I3068" s="19"/>
      <c r="J3068" s="12" t="s">
        <v>120</v>
      </c>
      <c r="K3068" s="14" t="n">
        <v>4887</v>
      </c>
      <c r="L3068" s="14" t="n">
        <v>1305</v>
      </c>
      <c r="M3068" s="15" t="n">
        <v>7</v>
      </c>
      <c r="N3068" s="11" t="n">
        <v>0.002</v>
      </c>
      <c r="O3068" s="11" t="n">
        <v>0.38</v>
      </c>
      <c r="P3068" s="11" t="n">
        <v>2.66</v>
      </c>
      <c r="Q3068" s="25"/>
    </row>
    <row r="3069" ht="22.5" customHeight="1">
      <c r="A3069" s="19"/>
      <c r="B3069" s="19"/>
      <c r="C3069" s="12"/>
      <c r="D3069" s="19"/>
      <c r="E3069" s="19"/>
      <c r="F3069" s="19"/>
      <c r="G3069" s="99"/>
      <c r="H3069" s="19"/>
      <c r="I3069" s="19"/>
      <c r="J3069" s="12" t="s">
        <v>121</v>
      </c>
      <c r="K3069" s="14" t="n">
        <v>7442</v>
      </c>
      <c r="L3069" s="14" t="n">
        <v>1683</v>
      </c>
      <c r="M3069" s="15" t="n">
        <v>8</v>
      </c>
      <c r="N3069" s="11" t="n">
        <v>0.002</v>
      </c>
      <c r="O3069" s="11" t="n">
        <v>0.38</v>
      </c>
      <c r="P3069" s="11" t="n">
        <v>3.04</v>
      </c>
      <c r="Q3069" s="25"/>
    </row>
    <row r="3070" ht="22.5" customHeight="1">
      <c r="A3070" s="19"/>
      <c r="B3070" s="19"/>
      <c r="C3070" s="12" t="n">
        <v>91520433</v>
      </c>
      <c r="D3070" s="12" t="s">
        <v>69</v>
      </c>
      <c r="E3070" s="12" t="s">
        <v>14</v>
      </c>
      <c r="F3070" s="12" t="s">
        <v>15</v>
      </c>
      <c r="G3070" s="23" t="n">
        <v>0.16</v>
      </c>
      <c r="H3070" s="12" t="n">
        <v>200</v>
      </c>
      <c r="I3070" s="20" t="n">
        <f>G3070*H3070*7</f>
        <v>224</v>
      </c>
      <c r="J3070" s="12" t="s">
        <v>119</v>
      </c>
      <c r="K3070" s="14" t="n">
        <v>444</v>
      </c>
      <c r="L3070" s="14" t="n">
        <v>35</v>
      </c>
      <c r="M3070" s="15" t="n">
        <v>0</v>
      </c>
      <c r="N3070" s="11" t="n">
        <v>0</v>
      </c>
      <c r="O3070" s="11" t="n">
        <v>0</v>
      </c>
      <c r="P3070" s="11" t="n">
        <v>0</v>
      </c>
      <c r="Q3070" s="22" t="n">
        <f>M3072/H3070</f>
        <v>0</v>
      </c>
    </row>
    <row r="3071" ht="22.5" customHeight="1">
      <c r="A3071" s="19"/>
      <c r="B3071" s="19"/>
      <c r="C3071" s="12"/>
      <c r="D3071" s="19"/>
      <c r="E3071" s="19"/>
      <c r="F3071" s="19"/>
      <c r="G3071" s="99"/>
      <c r="H3071" s="19"/>
      <c r="I3071" s="19"/>
      <c r="J3071" s="12" t="s">
        <v>120</v>
      </c>
      <c r="K3071" s="14" t="n">
        <v>11168</v>
      </c>
      <c r="L3071" s="14" t="n">
        <v>496</v>
      </c>
      <c r="M3071" s="15" t="n">
        <v>0</v>
      </c>
      <c r="N3071" s="11" t="n">
        <v>0</v>
      </c>
      <c r="O3071" s="11" t="n">
        <v>0</v>
      </c>
      <c r="P3071" s="11" t="n">
        <v>0</v>
      </c>
      <c r="Q3071" s="25"/>
    </row>
    <row r="3072" ht="22.5" customHeight="1">
      <c r="A3072" s="19"/>
      <c r="B3072" s="19"/>
      <c r="C3072" s="12"/>
      <c r="D3072" s="19"/>
      <c r="E3072" s="19"/>
      <c r="F3072" s="19"/>
      <c r="G3072" s="99"/>
      <c r="H3072" s="19"/>
      <c r="I3072" s="19"/>
      <c r="J3072" s="12" t="s">
        <v>121</v>
      </c>
      <c r="K3072" s="14" t="n">
        <v>33222</v>
      </c>
      <c r="L3072" s="14" t="n">
        <v>1606</v>
      </c>
      <c r="M3072" s="15" t="n">
        <v>0</v>
      </c>
      <c r="N3072" s="11" t="n">
        <v>0</v>
      </c>
      <c r="O3072" s="11" t="n">
        <v>0</v>
      </c>
      <c r="P3072" s="11" t="n">
        <v>0</v>
      </c>
      <c r="Q3072" s="25"/>
    </row>
    <row r="3073" ht="22.5" customHeight="1">
      <c r="A3073" s="19"/>
      <c r="B3073" s="19"/>
      <c r="C3073" s="12" t="n">
        <v>5623760</v>
      </c>
      <c r="D3073" s="12" t="s">
        <v>81</v>
      </c>
      <c r="E3073" s="12" t="s">
        <v>14</v>
      </c>
      <c r="F3073" s="12" t="s">
        <v>15</v>
      </c>
      <c r="G3073" s="23" t="n">
        <v>0.15</v>
      </c>
      <c r="H3073" s="12" t="n">
        <v>50</v>
      </c>
      <c r="I3073" s="20" t="n">
        <f>G3073*H3073*7</f>
        <v>52.5</v>
      </c>
      <c r="J3073" s="12" t="s">
        <v>119</v>
      </c>
      <c r="K3073" s="14" t="n">
        <v>64</v>
      </c>
      <c r="L3073" s="14" t="n">
        <v>11</v>
      </c>
      <c r="M3073" s="15" t="n">
        <v>0</v>
      </c>
      <c r="N3073" s="11" t="n">
        <v>0</v>
      </c>
      <c r="O3073" s="11" t="n">
        <v>0</v>
      </c>
      <c r="P3073" s="11" t="n">
        <v>0</v>
      </c>
      <c r="Q3073" s="22" t="n">
        <f>M3075/H3073</f>
        <v>1</v>
      </c>
    </row>
    <row r="3074" ht="22.5" customHeight="1">
      <c r="A3074" s="19"/>
      <c r="B3074" s="19"/>
      <c r="C3074" s="12"/>
      <c r="D3074" s="19"/>
      <c r="E3074" s="19"/>
      <c r="F3074" s="19"/>
      <c r="G3074" s="99"/>
      <c r="H3074" s="19"/>
      <c r="I3074" s="19"/>
      <c r="J3074" s="12" t="s">
        <v>120</v>
      </c>
      <c r="K3074" s="14" t="n">
        <v>4359</v>
      </c>
      <c r="L3074" s="14" t="n">
        <v>971</v>
      </c>
      <c r="M3074" s="14" t="n">
        <v>50</v>
      </c>
      <c r="N3074" s="11" t="n">
        <v>0.008</v>
      </c>
      <c r="O3074" s="11" t="n">
        <v>0.15</v>
      </c>
      <c r="P3074" s="11" t="n">
        <v>7.5</v>
      </c>
      <c r="Q3074" s="25"/>
    </row>
    <row r="3075" ht="22.5" customHeight="1">
      <c r="A3075" s="19"/>
      <c r="B3075" s="19"/>
      <c r="C3075" s="12"/>
      <c r="D3075" s="19"/>
      <c r="E3075" s="19"/>
      <c r="F3075" s="19"/>
      <c r="G3075" s="99"/>
      <c r="H3075" s="19"/>
      <c r="I3075" s="19"/>
      <c r="J3075" s="12" t="s">
        <v>121</v>
      </c>
      <c r="K3075" s="14" t="n">
        <v>7158</v>
      </c>
      <c r="L3075" s="14" t="n">
        <v>1294</v>
      </c>
      <c r="M3075" s="14" t="n">
        <v>50</v>
      </c>
      <c r="N3075" s="11" t="n">
        <v>0.006</v>
      </c>
      <c r="O3075" s="11" t="n">
        <v>0.15</v>
      </c>
      <c r="P3075" s="11" t="n">
        <v>7.5</v>
      </c>
      <c r="Q3075" s="25"/>
    </row>
    <row r="3076" ht="22.5" customHeight="1">
      <c r="A3076" s="19"/>
      <c r="B3076" s="19"/>
      <c r="C3076" s="12" t="n">
        <v>11078827</v>
      </c>
      <c r="D3076" s="12" t="s">
        <v>76</v>
      </c>
      <c r="E3076" s="12" t="s">
        <v>79</v>
      </c>
      <c r="F3076" s="12" t="s">
        <v>15</v>
      </c>
      <c r="G3076" s="23" t="n">
        <v>0.2</v>
      </c>
      <c r="H3076" s="12" t="n">
        <v>50</v>
      </c>
      <c r="I3076" s="20" t="n">
        <f>G3076*H3076*7</f>
        <v>70</v>
      </c>
      <c r="J3076" s="12" t="s">
        <v>119</v>
      </c>
      <c r="K3076" s="14" t="s">
        <v>133</v>
      </c>
      <c r="L3076" s="14"/>
      <c r="M3076" s="15"/>
      <c r="N3076" s="11"/>
      <c r="O3076" s="11"/>
      <c r="P3076" s="11"/>
      <c r="Q3076" s="22" t="n">
        <f>M3078/H3076</f>
        <v>0</v>
      </c>
    </row>
    <row r="3077" ht="22.5" customHeight="1">
      <c r="A3077" s="19"/>
      <c r="B3077" s="19"/>
      <c r="C3077" s="12"/>
      <c r="D3077" s="19"/>
      <c r="E3077" s="19"/>
      <c r="F3077" s="19"/>
      <c r="G3077" s="99"/>
      <c r="H3077" s="19"/>
      <c r="I3077" s="19"/>
      <c r="J3077" s="12" t="s">
        <v>120</v>
      </c>
      <c r="K3077" s="14" t="n">
        <v>195</v>
      </c>
      <c r="L3077" s="14" t="n">
        <v>72</v>
      </c>
      <c r="M3077" s="15" t="n">
        <v>0</v>
      </c>
      <c r="N3077" s="11" t="n">
        <v>0</v>
      </c>
      <c r="O3077" s="11" t="n">
        <v>0</v>
      </c>
      <c r="P3077" s="11" t="n">
        <v>0</v>
      </c>
      <c r="Q3077" s="25"/>
    </row>
    <row r="3078" ht="22.5" customHeight="1">
      <c r="A3078" s="19"/>
      <c r="B3078" s="19"/>
      <c r="C3078" s="12"/>
      <c r="D3078" s="19"/>
      <c r="E3078" s="19"/>
      <c r="F3078" s="19"/>
      <c r="G3078" s="99"/>
      <c r="H3078" s="19"/>
      <c r="I3078" s="19"/>
      <c r="J3078" s="12" t="s">
        <v>121</v>
      </c>
      <c r="K3078" s="14" t="n">
        <v>458</v>
      </c>
      <c r="L3078" s="14" t="n">
        <v>132</v>
      </c>
      <c r="M3078" s="15" t="n">
        <v>0</v>
      </c>
      <c r="N3078" s="11" t="n">
        <v>0</v>
      </c>
      <c r="O3078" s="11" t="n">
        <v>0</v>
      </c>
      <c r="P3078" s="11" t="n">
        <v>0</v>
      </c>
      <c r="Q3078" s="25"/>
    </row>
    <row r="3079" ht="22.5" customHeight="1">
      <c r="A3079" s="19"/>
      <c r="B3079" s="19"/>
      <c r="C3079" s="12" t="n">
        <v>11078981</v>
      </c>
      <c r="D3079" s="12" t="s">
        <v>76</v>
      </c>
      <c r="E3079" s="12" t="s">
        <v>77</v>
      </c>
      <c r="F3079" s="12" t="s">
        <v>15</v>
      </c>
      <c r="G3079" s="23" t="n">
        <v>0.2</v>
      </c>
      <c r="H3079" s="12" t="n">
        <v>50</v>
      </c>
      <c r="I3079" s="20" t="n">
        <f>G3079*H3079*7</f>
        <v>70</v>
      </c>
      <c r="J3079" s="12" t="s">
        <v>119</v>
      </c>
      <c r="K3079" s="14" t="s">
        <v>133</v>
      </c>
      <c r="L3079" s="14"/>
      <c r="M3079" s="15"/>
      <c r="N3079" s="11"/>
      <c r="O3079" s="11"/>
      <c r="P3079" s="11"/>
      <c r="Q3079" s="22" t="n">
        <f>M3081/H3079</f>
        <v>0</v>
      </c>
    </row>
    <row r="3080" ht="22.5" customHeight="1">
      <c r="A3080" s="19"/>
      <c r="B3080" s="19"/>
      <c r="C3080" s="12"/>
      <c r="D3080" s="19"/>
      <c r="E3080" s="19"/>
      <c r="F3080" s="19"/>
      <c r="G3080" s="99"/>
      <c r="H3080" s="19"/>
      <c r="I3080" s="19"/>
      <c r="J3080" s="12" t="s">
        <v>120</v>
      </c>
      <c r="K3080" s="14" t="n">
        <v>107</v>
      </c>
      <c r="L3080" s="14" t="n">
        <v>5</v>
      </c>
      <c r="M3080" s="15" t="n">
        <v>0</v>
      </c>
      <c r="N3080" s="11" t="n">
        <v>0</v>
      </c>
      <c r="O3080" s="11" t="n">
        <v>0</v>
      </c>
      <c r="P3080" s="11" t="n">
        <v>0</v>
      </c>
      <c r="Q3080" s="25"/>
    </row>
    <row r="3081" ht="22.5" customHeight="1">
      <c r="A3081" s="19"/>
      <c r="B3081" s="19"/>
      <c r="C3081" s="12"/>
      <c r="D3081" s="19"/>
      <c r="E3081" s="19"/>
      <c r="F3081" s="19"/>
      <c r="G3081" s="99"/>
      <c r="H3081" s="19"/>
      <c r="I3081" s="19"/>
      <c r="J3081" s="12" t="s">
        <v>121</v>
      </c>
      <c r="K3081" s="14" t="n">
        <v>279</v>
      </c>
      <c r="L3081" s="14" t="n">
        <v>7</v>
      </c>
      <c r="M3081" s="15" t="n">
        <v>0</v>
      </c>
      <c r="N3081" s="11" t="n">
        <v>0</v>
      </c>
      <c r="O3081" s="11" t="n">
        <v>0</v>
      </c>
      <c r="P3081" s="11" t="n">
        <v>0</v>
      </c>
      <c r="Q3081" s="25"/>
    </row>
    <row r="3082" ht="22.5" customHeight="1">
      <c r="A3082" s="19"/>
      <c r="B3082" s="19"/>
      <c r="C3082" s="12" t="n">
        <v>11080833</v>
      </c>
      <c r="D3082" s="12" t="s">
        <v>76</v>
      </c>
      <c r="E3082" s="12" t="s">
        <v>78</v>
      </c>
      <c r="F3082" s="12" t="s">
        <v>15</v>
      </c>
      <c r="G3082" s="23" t="n">
        <v>0.2</v>
      </c>
      <c r="H3082" s="12" t="n">
        <v>50</v>
      </c>
      <c r="I3082" s="20" t="n">
        <f>G3082*H3082*7</f>
        <v>70</v>
      </c>
      <c r="J3082" s="12" t="s">
        <v>119</v>
      </c>
      <c r="K3082" s="14" t="s">
        <v>133</v>
      </c>
      <c r="L3082" s="14"/>
      <c r="M3082" s="15"/>
      <c r="N3082" s="11"/>
      <c r="O3082" s="11"/>
      <c r="P3082" s="11"/>
      <c r="Q3082" s="22" t="n">
        <f>M3084/H3082</f>
        <v>0</v>
      </c>
    </row>
    <row r="3083" ht="22.5" customHeight="1">
      <c r="A3083" s="19"/>
      <c r="B3083" s="19"/>
      <c r="C3083" s="12"/>
      <c r="D3083" s="19"/>
      <c r="E3083" s="19"/>
      <c r="F3083" s="19"/>
      <c r="G3083" s="99"/>
      <c r="H3083" s="19"/>
      <c r="I3083" s="19"/>
      <c r="J3083" s="12" t="s">
        <v>120</v>
      </c>
      <c r="K3083" s="14" t="n">
        <v>24</v>
      </c>
      <c r="L3083" s="14" t="n">
        <v>1</v>
      </c>
      <c r="M3083" s="15" t="n">
        <v>0</v>
      </c>
      <c r="N3083" s="11" t="n">
        <v>0</v>
      </c>
      <c r="O3083" s="11" t="n">
        <v>0</v>
      </c>
      <c r="P3083" s="11" t="n">
        <v>0</v>
      </c>
      <c r="Q3083" s="25"/>
    </row>
    <row r="3084" ht="22.5" customHeight="1">
      <c r="A3084" s="19"/>
      <c r="B3084" s="19"/>
      <c r="C3084" s="12"/>
      <c r="D3084" s="19"/>
      <c r="E3084" s="19"/>
      <c r="F3084" s="19"/>
      <c r="G3084" s="99"/>
      <c r="H3084" s="19"/>
      <c r="I3084" s="19"/>
      <c r="J3084" s="12" t="s">
        <v>121</v>
      </c>
      <c r="K3084" s="14" t="n">
        <v>47</v>
      </c>
      <c r="L3084" s="14" t="n">
        <v>4</v>
      </c>
      <c r="M3084" s="15" t="n">
        <v>0</v>
      </c>
      <c r="N3084" s="11" t="n">
        <v>0</v>
      </c>
      <c r="O3084" s="11" t="n">
        <v>0</v>
      </c>
      <c r="P3084" s="11" t="n">
        <v>0</v>
      </c>
      <c r="Q3084" s="25"/>
    </row>
    <row r="3085" ht="22.5" customHeight="1">
      <c r="A3085" s="19"/>
      <c r="B3085" s="19"/>
      <c r="C3085" s="12" t="n">
        <v>11081056</v>
      </c>
      <c r="D3085" s="12" t="s">
        <v>76</v>
      </c>
      <c r="E3085" s="12" t="s">
        <v>80</v>
      </c>
      <c r="F3085" s="12" t="s">
        <v>15</v>
      </c>
      <c r="G3085" s="23" t="n">
        <v>0.2</v>
      </c>
      <c r="H3085" s="12" t="n">
        <v>50</v>
      </c>
      <c r="I3085" s="20" t="n">
        <f>G3085*H3085*7</f>
        <v>70</v>
      </c>
      <c r="J3085" s="12" t="s">
        <v>119</v>
      </c>
      <c r="K3085" s="14" t="s">
        <v>133</v>
      </c>
      <c r="L3085" s="14"/>
      <c r="M3085" s="15"/>
      <c r="N3085" s="11"/>
      <c r="O3085" s="11"/>
      <c r="P3085" s="11"/>
      <c r="Q3085" s="22" t="n">
        <f>M3087/H3085</f>
        <v>0</v>
      </c>
    </row>
    <row r="3086" ht="22.5" customHeight="1">
      <c r="A3086" s="19"/>
      <c r="B3086" s="19"/>
      <c r="C3086" s="12"/>
      <c r="D3086" s="19"/>
      <c r="E3086" s="19"/>
      <c r="F3086" s="19"/>
      <c r="G3086" s="99"/>
      <c r="H3086" s="19"/>
      <c r="I3086" s="19"/>
      <c r="J3086" s="12" t="s">
        <v>120</v>
      </c>
      <c r="K3086" s="14" t="n">
        <v>81</v>
      </c>
      <c r="L3086" s="14" t="n">
        <v>10</v>
      </c>
      <c r="M3086" s="15" t="n">
        <v>0</v>
      </c>
      <c r="N3086" s="11" t="n">
        <v>0</v>
      </c>
      <c r="O3086" s="11" t="n">
        <v>0</v>
      </c>
      <c r="P3086" s="11" t="n">
        <v>0</v>
      </c>
      <c r="Q3086" s="25"/>
    </row>
    <row r="3087" ht="22.5" customHeight="1">
      <c r="A3087" s="19"/>
      <c r="B3087" s="19"/>
      <c r="C3087" s="12"/>
      <c r="D3087" s="19"/>
      <c r="E3087" s="19"/>
      <c r="F3087" s="19"/>
      <c r="G3087" s="99"/>
      <c r="H3087" s="19"/>
      <c r="I3087" s="19"/>
      <c r="J3087" s="12" t="s">
        <v>121</v>
      </c>
      <c r="K3087" s="14" t="n">
        <v>216</v>
      </c>
      <c r="L3087" s="14" t="n">
        <v>28</v>
      </c>
      <c r="M3087" s="15" t="n">
        <v>0</v>
      </c>
      <c r="N3087" s="11" t="n">
        <v>0</v>
      </c>
      <c r="O3087" s="11" t="n">
        <v>0</v>
      </c>
      <c r="P3087" s="11" t="n">
        <v>0</v>
      </c>
      <c r="Q3087" s="25"/>
    </row>
    <row r="3088" ht="22.5" customHeight="1">
      <c r="A3088" s="19"/>
      <c r="B3088" s="19"/>
      <c r="C3088" s="12" t="n">
        <v>11078963</v>
      </c>
      <c r="D3088" s="12" t="s">
        <v>75</v>
      </c>
      <c r="E3088" s="12" t="s">
        <v>14</v>
      </c>
      <c r="F3088" s="12" t="s">
        <v>15</v>
      </c>
      <c r="G3088" s="23" t="n">
        <v>0.4</v>
      </c>
      <c r="H3088" s="12" t="n">
        <v>100</v>
      </c>
      <c r="I3088" s="20" t="n">
        <f>G3088*H3088*7</f>
        <v>280</v>
      </c>
      <c r="J3088" s="12" t="s">
        <v>119</v>
      </c>
      <c r="K3088" s="14" t="s">
        <v>133</v>
      </c>
      <c r="L3088" s="14"/>
      <c r="M3088" s="15"/>
      <c r="N3088" s="11"/>
      <c r="O3088" s="11"/>
      <c r="P3088" s="11"/>
      <c r="Q3088" s="22" t="n">
        <f>M3090/H3088</f>
        <v>0.26</v>
      </c>
    </row>
    <row r="3089" ht="22.5" customHeight="1">
      <c r="A3089" s="19"/>
      <c r="B3089" s="19"/>
      <c r="C3089" s="12"/>
      <c r="D3089" s="19"/>
      <c r="E3089" s="19"/>
      <c r="F3089" s="19"/>
      <c r="G3089" s="99"/>
      <c r="H3089" s="19"/>
      <c r="I3089" s="19"/>
      <c r="J3089" s="12" t="s">
        <v>120</v>
      </c>
      <c r="K3089" s="14" t="n">
        <v>2846</v>
      </c>
      <c r="L3089" s="14" t="n">
        <v>142</v>
      </c>
      <c r="M3089" s="15" t="n">
        <v>7</v>
      </c>
      <c r="N3089" s="11" t="n">
        <v>0.02</v>
      </c>
      <c r="O3089" s="11" t="n">
        <v>0.4</v>
      </c>
      <c r="P3089" s="11" t="n">
        <v>2.8</v>
      </c>
      <c r="Q3089" s="25"/>
    </row>
    <row r="3090" ht="22.5" customHeight="1">
      <c r="A3090" s="19"/>
      <c r="B3090" s="19"/>
      <c r="C3090" s="12"/>
      <c r="D3090" s="19"/>
      <c r="E3090" s="19"/>
      <c r="F3090" s="19"/>
      <c r="G3090" s="99"/>
      <c r="H3090" s="19"/>
      <c r="I3090" s="19"/>
      <c r="J3090" s="12" t="s">
        <v>121</v>
      </c>
      <c r="K3090" s="14" t="n">
        <v>6215</v>
      </c>
      <c r="L3090" s="14" t="n">
        <v>387</v>
      </c>
      <c r="M3090" s="15" t="n">
        <v>26</v>
      </c>
      <c r="N3090" s="11" t="n">
        <v>0.027</v>
      </c>
      <c r="O3090" s="11" t="n">
        <v>0.4</v>
      </c>
      <c r="P3090" s="11" t="n">
        <v>10.4</v>
      </c>
      <c r="Q3090" s="25"/>
    </row>
    <row r="3091" ht="22.5" customHeight="1">
      <c r="A3091" s="19"/>
      <c r="B3091" s="19"/>
      <c r="C3091" s="12" t="n">
        <v>91538300</v>
      </c>
      <c r="D3091" s="12" t="s">
        <v>69</v>
      </c>
      <c r="E3091" s="12" t="s">
        <v>39</v>
      </c>
      <c r="F3091" s="12" t="s">
        <v>15</v>
      </c>
      <c r="G3091" s="23" t="n">
        <v>0.14</v>
      </c>
      <c r="H3091" s="12" t="n">
        <v>300</v>
      </c>
      <c r="I3091" s="20" t="n">
        <f>G3091*H3091*7</f>
        <v>294</v>
      </c>
      <c r="J3091" s="12" t="s">
        <v>119</v>
      </c>
      <c r="K3091" s="14" t="s">
        <v>133</v>
      </c>
      <c r="L3091" s="14"/>
      <c r="M3091" s="15"/>
      <c r="N3091" s="11"/>
      <c r="O3091" s="11"/>
      <c r="P3091" s="11"/>
      <c r="Q3091" s="22" t="n">
        <f>M3093/H3091</f>
        <v>0.0133333333333333</v>
      </c>
    </row>
    <row r="3092" ht="22.5" customHeight="1">
      <c r="A3092" s="19"/>
      <c r="B3092" s="19"/>
      <c r="C3092" s="12"/>
      <c r="D3092" s="19"/>
      <c r="E3092" s="19"/>
      <c r="F3092" s="19"/>
      <c r="G3092" s="99"/>
      <c r="H3092" s="19"/>
      <c r="I3092" s="19"/>
      <c r="J3092" s="12" t="s">
        <v>120</v>
      </c>
      <c r="K3092" s="14" t="n">
        <v>1407</v>
      </c>
      <c r="L3092" s="14" t="n">
        <v>201</v>
      </c>
      <c r="M3092" s="15" t="n">
        <v>2</v>
      </c>
      <c r="N3092" s="11" t="n">
        <v>0.001</v>
      </c>
      <c r="O3092" s="11" t="n">
        <v>0.14</v>
      </c>
      <c r="P3092" s="11" t="n">
        <v>0.28</v>
      </c>
      <c r="Q3092" s="25"/>
    </row>
    <row r="3093" ht="22.5" customHeight="1">
      <c r="A3093" s="19"/>
      <c r="B3093" s="19"/>
      <c r="C3093" s="12"/>
      <c r="D3093" s="19"/>
      <c r="E3093" s="19"/>
      <c r="F3093" s="19"/>
      <c r="G3093" s="99"/>
      <c r="H3093" s="19"/>
      <c r="I3093" s="19"/>
      <c r="J3093" s="12" t="s">
        <v>121</v>
      </c>
      <c r="K3093" s="14" t="n">
        <v>2873</v>
      </c>
      <c r="L3093" s="14" t="n">
        <v>320</v>
      </c>
      <c r="M3093" s="15" t="n">
        <v>4</v>
      </c>
      <c r="N3093" s="11" t="n">
        <v>0.002</v>
      </c>
      <c r="O3093" s="11" t="n">
        <v>0.14</v>
      </c>
      <c r="P3093" s="11" t="n">
        <v>0.56</v>
      </c>
      <c r="Q3093" s="25"/>
    </row>
    <row r="3094" ht="22.5" customHeight="1">
      <c r="A3094" s="19"/>
      <c r="B3094" s="19"/>
      <c r="C3094" s="12" t="n">
        <v>91538301</v>
      </c>
      <c r="D3094" s="12" t="s">
        <v>69</v>
      </c>
      <c r="E3094" s="12" t="s">
        <v>14</v>
      </c>
      <c r="F3094" s="12" t="s">
        <v>15</v>
      </c>
      <c r="G3094" s="23" t="n">
        <v>0.22</v>
      </c>
      <c r="H3094" s="12" t="n">
        <v>200</v>
      </c>
      <c r="I3094" s="20" t="n">
        <f>G3094*H3094*7</f>
        <v>308</v>
      </c>
      <c r="J3094" s="12" t="s">
        <v>119</v>
      </c>
      <c r="K3094" s="14" t="s">
        <v>133</v>
      </c>
      <c r="L3094" s="14"/>
      <c r="M3094" s="15"/>
      <c r="N3094" s="11"/>
      <c r="O3094" s="11"/>
      <c r="P3094" s="11"/>
      <c r="Q3094" s="22" t="n">
        <f>M3096/H3094</f>
        <v>0.03</v>
      </c>
    </row>
    <row r="3095" ht="22.5" customHeight="1">
      <c r="A3095" s="19"/>
      <c r="B3095" s="19"/>
      <c r="C3095" s="12"/>
      <c r="D3095" s="19"/>
      <c r="E3095" s="19"/>
      <c r="F3095" s="19"/>
      <c r="G3095" s="99"/>
      <c r="H3095" s="19"/>
      <c r="I3095" s="19"/>
      <c r="J3095" s="12" t="s">
        <v>120</v>
      </c>
      <c r="K3095" s="14" t="n">
        <v>231</v>
      </c>
      <c r="L3095" s="14" t="n">
        <v>81</v>
      </c>
      <c r="M3095" s="15" t="n">
        <v>3</v>
      </c>
      <c r="N3095" s="11" t="n">
        <v>0.008</v>
      </c>
      <c r="O3095" s="11" t="n">
        <v>0.22</v>
      </c>
      <c r="P3095" s="11" t="n">
        <v>0.66</v>
      </c>
      <c r="Q3095" s="25"/>
    </row>
    <row r="3096" ht="22.5" customHeight="1">
      <c r="A3096" s="19"/>
      <c r="B3096" s="19"/>
      <c r="C3096" s="12"/>
      <c r="D3096" s="19"/>
      <c r="E3096" s="19"/>
      <c r="F3096" s="19"/>
      <c r="G3096" s="99"/>
      <c r="H3096" s="19"/>
      <c r="I3096" s="19"/>
      <c r="J3096" s="12" t="s">
        <v>121</v>
      </c>
      <c r="K3096" s="14" t="n">
        <v>419</v>
      </c>
      <c r="L3096" s="14" t="n">
        <v>137</v>
      </c>
      <c r="M3096" s="15" t="n">
        <v>6</v>
      </c>
      <c r="N3096" s="11" t="n">
        <v>0.01</v>
      </c>
      <c r="O3096" s="11" t="n">
        <v>0.22</v>
      </c>
      <c r="P3096" s="11" t="n">
        <v>1.32</v>
      </c>
      <c r="Q3096" s="25"/>
    </row>
    <row r="3097" ht="22.5" customHeight="1">
      <c r="A3097" s="19"/>
      <c r="B3097" s="19"/>
      <c r="C3097" s="12" t="n">
        <v>91538306</v>
      </c>
      <c r="D3097" s="12" t="s">
        <v>69</v>
      </c>
      <c r="E3097" s="12" t="s">
        <v>63</v>
      </c>
      <c r="F3097" s="12" t="s">
        <v>15</v>
      </c>
      <c r="G3097" s="23" t="n">
        <v>0.18</v>
      </c>
      <c r="H3097" s="12" t="n">
        <v>250</v>
      </c>
      <c r="I3097" s="20" t="n">
        <f>G3097*H3097*7</f>
        <v>315</v>
      </c>
      <c r="J3097" s="12" t="s">
        <v>119</v>
      </c>
      <c r="K3097" s="14" t="s">
        <v>133</v>
      </c>
      <c r="L3097" s="14"/>
      <c r="M3097" s="15"/>
      <c r="N3097" s="11"/>
      <c r="O3097" s="11"/>
      <c r="P3097" s="11"/>
      <c r="Q3097" s="22" t="n">
        <f>M3099/H3097</f>
        <v>0</v>
      </c>
    </row>
    <row r="3098" ht="22.5" customHeight="1">
      <c r="A3098" s="19"/>
      <c r="B3098" s="19"/>
      <c r="C3098" s="12"/>
      <c r="D3098" s="19"/>
      <c r="E3098" s="19"/>
      <c r="F3098" s="19"/>
      <c r="G3098" s="99"/>
      <c r="H3098" s="19"/>
      <c r="I3098" s="19"/>
      <c r="J3098" s="12" t="s">
        <v>120</v>
      </c>
      <c r="K3098" s="14" t="n">
        <v>891</v>
      </c>
      <c r="L3098" s="14" t="n">
        <v>179</v>
      </c>
      <c r="M3098" s="15" t="n">
        <v>0</v>
      </c>
      <c r="N3098" s="11" t="n">
        <v>0</v>
      </c>
      <c r="O3098" s="11" t="n">
        <v>0</v>
      </c>
      <c r="P3098" s="11" t="n">
        <v>0</v>
      </c>
      <c r="Q3098" s="25"/>
    </row>
    <row r="3099" ht="22.5" customHeight="1">
      <c r="A3099" s="19"/>
      <c r="B3099" s="19"/>
      <c r="C3099" s="12"/>
      <c r="D3099" s="19"/>
      <c r="E3099" s="19"/>
      <c r="F3099" s="19"/>
      <c r="G3099" s="99"/>
      <c r="H3099" s="19"/>
      <c r="I3099" s="19"/>
      <c r="J3099" s="12" t="s">
        <v>121</v>
      </c>
      <c r="K3099" s="14" t="n">
        <v>1624</v>
      </c>
      <c r="L3099" s="14" t="n">
        <v>302</v>
      </c>
      <c r="M3099" s="15" t="n">
        <v>0</v>
      </c>
      <c r="N3099" s="11" t="n">
        <v>0</v>
      </c>
      <c r="O3099" s="11" t="n">
        <v>0</v>
      </c>
      <c r="P3099" s="11" t="n">
        <v>0</v>
      </c>
      <c r="Q3099" s="25"/>
    </row>
    <row r="3100" ht="22.5" customHeight="1">
      <c r="A3100" s="19"/>
      <c r="B3100" s="19"/>
      <c r="C3100" s="12" t="n">
        <v>91538307</v>
      </c>
      <c r="D3100" s="12" t="s">
        <v>69</v>
      </c>
      <c r="E3100" s="12" t="s">
        <v>17</v>
      </c>
      <c r="F3100" s="12" t="s">
        <v>15</v>
      </c>
      <c r="G3100" s="23" t="n">
        <v>0.22</v>
      </c>
      <c r="H3100" s="12" t="n">
        <v>200</v>
      </c>
      <c r="I3100" s="20" t="n">
        <f>G3100*H3100*7</f>
        <v>308</v>
      </c>
      <c r="J3100" s="12" t="s">
        <v>119</v>
      </c>
      <c r="K3100" s="14" t="s">
        <v>133</v>
      </c>
      <c r="L3100" s="14"/>
      <c r="M3100" s="15"/>
      <c r="N3100" s="11"/>
      <c r="O3100" s="11"/>
      <c r="P3100" s="11"/>
      <c r="Q3100" s="22" t="n">
        <f>M3102/H3100</f>
        <v>0</v>
      </c>
    </row>
    <row r="3101" ht="22.5" customHeight="1">
      <c r="A3101" s="19"/>
      <c r="B3101" s="19"/>
      <c r="C3101" s="12"/>
      <c r="D3101" s="19"/>
      <c r="E3101" s="19"/>
      <c r="F3101" s="19"/>
      <c r="G3101" s="99"/>
      <c r="H3101" s="19"/>
      <c r="I3101" s="19"/>
      <c r="J3101" s="12" t="s">
        <v>120</v>
      </c>
      <c r="K3101" s="14" t="n">
        <v>13</v>
      </c>
      <c r="L3101" s="14" t="n">
        <v>1</v>
      </c>
      <c r="M3101" s="15" t="n">
        <v>0</v>
      </c>
      <c r="N3101" s="11" t="n">
        <v>0</v>
      </c>
      <c r="O3101" s="11" t="n">
        <v>0</v>
      </c>
      <c r="P3101" s="11" t="n">
        <v>0</v>
      </c>
      <c r="Q3101" s="25"/>
    </row>
    <row r="3102" ht="22.5" customHeight="1">
      <c r="A3102" s="19"/>
      <c r="B3102" s="19"/>
      <c r="C3102" s="12"/>
      <c r="D3102" s="19"/>
      <c r="E3102" s="19"/>
      <c r="F3102" s="19"/>
      <c r="G3102" s="99"/>
      <c r="H3102" s="19"/>
      <c r="I3102" s="19"/>
      <c r="J3102" s="12" t="s">
        <v>121</v>
      </c>
      <c r="K3102" s="14" t="n">
        <v>18</v>
      </c>
      <c r="L3102" s="14" t="n">
        <v>2</v>
      </c>
      <c r="M3102" s="15" t="n">
        <v>0</v>
      </c>
      <c r="N3102" s="11" t="n">
        <v>0</v>
      </c>
      <c r="O3102" s="11" t="n">
        <v>0</v>
      </c>
      <c r="P3102" s="11" t="n">
        <v>0</v>
      </c>
      <c r="Q3102" s="25"/>
    </row>
    <row r="3103" ht="22.5" customHeight="1">
      <c r="A3103" s="19"/>
      <c r="B3103" s="19"/>
      <c r="C3103" s="12" t="n">
        <v>91538308</v>
      </c>
      <c r="D3103" s="12" t="s">
        <v>69</v>
      </c>
      <c r="E3103" s="12" t="s">
        <v>11</v>
      </c>
      <c r="F3103" s="12" t="s">
        <v>15</v>
      </c>
      <c r="G3103" s="23" t="n">
        <v>0.18</v>
      </c>
      <c r="H3103" s="12" t="n">
        <v>200</v>
      </c>
      <c r="I3103" s="20" t="n">
        <f>G3103*H3103*7</f>
        <v>252</v>
      </c>
      <c r="J3103" s="12" t="s">
        <v>119</v>
      </c>
      <c r="K3103" s="14" t="s">
        <v>133</v>
      </c>
      <c r="L3103" s="14"/>
      <c r="M3103" s="15"/>
      <c r="N3103" s="11"/>
      <c r="O3103" s="11"/>
      <c r="P3103" s="11"/>
      <c r="Q3103" s="22" t="n">
        <f>M3105/H3103</f>
        <v>0</v>
      </c>
    </row>
    <row r="3104" ht="22.5" customHeight="1">
      <c r="A3104" s="19"/>
      <c r="B3104" s="19"/>
      <c r="C3104" s="12"/>
      <c r="D3104" s="19"/>
      <c r="E3104" s="19"/>
      <c r="F3104" s="19"/>
      <c r="G3104" s="99"/>
      <c r="H3104" s="19"/>
      <c r="I3104" s="19"/>
      <c r="J3104" s="12" t="s">
        <v>120</v>
      </c>
      <c r="K3104" s="14" t="n">
        <v>15</v>
      </c>
      <c r="L3104" s="14" t="n">
        <v>0</v>
      </c>
      <c r="M3104" s="15" t="n">
        <v>0</v>
      </c>
      <c r="N3104" s="11" t="n">
        <v>0</v>
      </c>
      <c r="O3104" s="11" t="n">
        <v>0</v>
      </c>
      <c r="P3104" s="11" t="n">
        <v>0</v>
      </c>
      <c r="Q3104" s="25"/>
    </row>
    <row r="3105" ht="22.5" customHeight="1">
      <c r="A3105" s="19"/>
      <c r="B3105" s="19"/>
      <c r="C3105" s="12"/>
      <c r="D3105" s="19"/>
      <c r="E3105" s="19"/>
      <c r="F3105" s="19"/>
      <c r="G3105" s="99"/>
      <c r="H3105" s="19"/>
      <c r="I3105" s="19"/>
      <c r="J3105" s="12" t="s">
        <v>121</v>
      </c>
      <c r="K3105" s="14" t="n">
        <v>97</v>
      </c>
      <c r="L3105" s="14" t="n">
        <v>0</v>
      </c>
      <c r="M3105" s="15" t="n">
        <v>0</v>
      </c>
      <c r="N3105" s="11" t="n">
        <v>0</v>
      </c>
      <c r="O3105" s="11" t="n">
        <v>0</v>
      </c>
      <c r="P3105" s="11" t="n">
        <v>0</v>
      </c>
      <c r="Q3105" s="25"/>
    </row>
    <row r="3106" ht="22.5" customHeight="1">
      <c r="A3106" s="19"/>
      <c r="B3106" s="19"/>
      <c r="C3106" s="12" t="n">
        <v>91538309</v>
      </c>
      <c r="D3106" s="12" t="s">
        <v>69</v>
      </c>
      <c r="E3106" s="12" t="s">
        <v>47</v>
      </c>
      <c r="F3106" s="12" t="s">
        <v>15</v>
      </c>
      <c r="G3106" s="23" t="n">
        <v>0.18</v>
      </c>
      <c r="H3106" s="12" t="n">
        <v>198</v>
      </c>
      <c r="I3106" s="20" t="n">
        <f>G3106*H3106*7</f>
        <v>249.48</v>
      </c>
      <c r="J3106" s="12" t="s">
        <v>119</v>
      </c>
      <c r="K3106" s="14" t="s">
        <v>133</v>
      </c>
      <c r="L3106" s="14"/>
      <c r="M3106" s="15"/>
      <c r="N3106" s="11"/>
      <c r="O3106" s="11"/>
      <c r="P3106" s="11"/>
      <c r="Q3106" s="22" t="n">
        <f>M3108/H3106</f>
        <v>0</v>
      </c>
    </row>
    <row r="3107" ht="22.5" customHeight="1">
      <c r="A3107" s="19"/>
      <c r="B3107" s="19"/>
      <c r="C3107" s="12"/>
      <c r="D3107" s="19"/>
      <c r="E3107" s="19"/>
      <c r="F3107" s="19"/>
      <c r="G3107" s="99"/>
      <c r="H3107" s="19"/>
      <c r="I3107" s="19"/>
      <c r="J3107" s="12" t="s">
        <v>120</v>
      </c>
      <c r="K3107" s="14" t="n">
        <v>97</v>
      </c>
      <c r="L3107" s="14" t="n">
        <v>13</v>
      </c>
      <c r="M3107" s="15" t="n">
        <v>0</v>
      </c>
      <c r="N3107" s="11" t="n">
        <v>0</v>
      </c>
      <c r="O3107" s="11" t="n">
        <v>0</v>
      </c>
      <c r="P3107" s="11" t="n">
        <v>0</v>
      </c>
      <c r="Q3107" s="25"/>
    </row>
    <row r="3108" ht="22.5" customHeight="1">
      <c r="A3108" s="19"/>
      <c r="B3108" s="19"/>
      <c r="C3108" s="12"/>
      <c r="D3108" s="19"/>
      <c r="E3108" s="19"/>
      <c r="F3108" s="19"/>
      <c r="G3108" s="99"/>
      <c r="H3108" s="19"/>
      <c r="I3108" s="19"/>
      <c r="J3108" s="12" t="s">
        <v>121</v>
      </c>
      <c r="K3108" s="14" t="n">
        <v>190</v>
      </c>
      <c r="L3108" s="14" t="n">
        <v>18</v>
      </c>
      <c r="M3108" s="15" t="n">
        <v>0</v>
      </c>
      <c r="N3108" s="11" t="n">
        <v>0</v>
      </c>
      <c r="O3108" s="11" t="n">
        <v>0</v>
      </c>
      <c r="P3108" s="11" t="n">
        <v>0</v>
      </c>
      <c r="Q3108" s="25"/>
    </row>
    <row r="3109" ht="22.5" customHeight="1">
      <c r="A3109" s="19"/>
      <c r="B3109" s="19"/>
      <c r="C3109" s="12" t="n">
        <v>11511535</v>
      </c>
      <c r="D3109" s="12" t="s">
        <v>75</v>
      </c>
      <c r="E3109" s="12" t="s">
        <v>14</v>
      </c>
      <c r="F3109" s="12" t="s">
        <v>26</v>
      </c>
      <c r="G3109" s="23" t="n">
        <v>0.3</v>
      </c>
      <c r="H3109" s="12" t="n">
        <v>200</v>
      </c>
      <c r="I3109" s="20" t="n">
        <f>G3109*H3109*7</f>
        <v>420</v>
      </c>
      <c r="J3109" s="12" t="s">
        <v>119</v>
      </c>
      <c r="K3109" s="14" t="n">
        <v>9702</v>
      </c>
      <c r="L3109" s="14" t="n">
        <v>72</v>
      </c>
      <c r="M3109" s="15" t="n">
        <v>7</v>
      </c>
      <c r="N3109" s="11" t="n">
        <v>0.04</v>
      </c>
      <c r="O3109" s="11" t="n">
        <v>0.37</v>
      </c>
      <c r="P3109" s="11" t="n">
        <v>2.56</v>
      </c>
      <c r="Q3109" s="22" t="n">
        <f>M3111/H3109</f>
        <v>0.885</v>
      </c>
    </row>
    <row r="3110" ht="22.5" customHeight="1">
      <c r="A3110" s="19"/>
      <c r="B3110" s="19"/>
      <c r="C3110" s="12"/>
      <c r="D3110" s="19"/>
      <c r="E3110" s="19"/>
      <c r="F3110" s="19"/>
      <c r="G3110" s="99"/>
      <c r="H3110" s="19"/>
      <c r="I3110" s="19"/>
      <c r="J3110" s="12" t="s">
        <v>120</v>
      </c>
      <c r="K3110" s="14" t="n">
        <v>106331</v>
      </c>
      <c r="L3110" s="14" t="n">
        <v>575</v>
      </c>
      <c r="M3110" s="15" t="n">
        <v>57</v>
      </c>
      <c r="N3110" s="11" t="n">
        <v>0.03</v>
      </c>
      <c r="O3110" s="11" t="n">
        <v>0.31</v>
      </c>
      <c r="P3110" s="11" t="n">
        <v>17.61</v>
      </c>
      <c r="Q3110" s="25"/>
    </row>
    <row r="3111" ht="22.5" customHeight="1">
      <c r="A3111" s="19"/>
      <c r="B3111" s="19"/>
      <c r="C3111" s="12"/>
      <c r="D3111" s="19"/>
      <c r="E3111" s="19"/>
      <c r="F3111" s="19"/>
      <c r="G3111" s="99"/>
      <c r="H3111" s="19"/>
      <c r="I3111" s="46"/>
      <c r="J3111" s="37" t="s">
        <v>121</v>
      </c>
      <c r="K3111" s="14" t="n">
        <v>330766</v>
      </c>
      <c r="L3111" s="14" t="n">
        <v>1521</v>
      </c>
      <c r="M3111" s="15" t="n">
        <v>177</v>
      </c>
      <c r="N3111" s="11" t="n">
        <v>0.03</v>
      </c>
      <c r="O3111" s="11" t="n">
        <v>0.26</v>
      </c>
      <c r="P3111" s="11" t="n">
        <v>46.16</v>
      </c>
      <c r="Q3111" s="25"/>
    </row>
    <row r="3112" ht="22.5" customHeight="1">
      <c r="A3112" s="19"/>
      <c r="B3112" s="19"/>
      <c r="C3112" s="12" t="n">
        <v>11792342</v>
      </c>
      <c r="D3112" s="12" t="s">
        <v>82</v>
      </c>
      <c r="E3112" s="12" t="s">
        <v>29</v>
      </c>
      <c r="F3112" s="12" t="s">
        <v>15</v>
      </c>
      <c r="G3112" s="23" t="n">
        <v>0.2</v>
      </c>
      <c r="H3112" s="51" t="n">
        <v>40</v>
      </c>
      <c r="I3112" s="20" t="n">
        <f>G3112*H3112*7</f>
        <v>56</v>
      </c>
      <c r="J3112" s="12" t="s">
        <v>119</v>
      </c>
      <c r="K3112" s="14" t="n">
        <v>125</v>
      </c>
      <c r="L3112" s="14" t="n">
        <v>20</v>
      </c>
      <c r="M3112" s="15" t="n">
        <v>0</v>
      </c>
      <c r="N3112" s="11" t="n">
        <v>0</v>
      </c>
      <c r="O3112" s="11" t="n">
        <v>0</v>
      </c>
      <c r="P3112" s="11" t="n">
        <v>0</v>
      </c>
      <c r="Q3112" s="22" t="n">
        <f>M3114/H3112</f>
        <v>0.1</v>
      </c>
    </row>
    <row r="3113" ht="22.5" customHeight="1">
      <c r="A3113" s="19"/>
      <c r="B3113" s="19"/>
      <c r="C3113" s="12"/>
      <c r="D3113" s="19"/>
      <c r="E3113" s="19"/>
      <c r="F3113" s="19"/>
      <c r="G3113" s="99"/>
      <c r="H3113" s="53"/>
      <c r="I3113" s="19"/>
      <c r="J3113" s="12" t="s">
        <v>120</v>
      </c>
      <c r="K3113" s="14" t="n">
        <v>2060</v>
      </c>
      <c r="L3113" s="14" t="n">
        <v>154</v>
      </c>
      <c r="M3113" s="15" t="n">
        <v>3</v>
      </c>
      <c r="N3113" s="11" t="n">
        <v>0.004</v>
      </c>
      <c r="O3113" s="11" t="n">
        <v>0.2</v>
      </c>
      <c r="P3113" s="11" t="n">
        <v>0.6</v>
      </c>
      <c r="Q3113" s="25"/>
    </row>
    <row r="3114" ht="22.5" customHeight="1">
      <c r="A3114" s="19"/>
      <c r="B3114" s="19"/>
      <c r="C3114" s="12"/>
      <c r="D3114" s="19"/>
      <c r="E3114" s="19"/>
      <c r="F3114" s="19"/>
      <c r="G3114" s="100"/>
      <c r="H3114" s="54"/>
      <c r="I3114" s="19"/>
      <c r="J3114" s="12" t="s">
        <v>121</v>
      </c>
      <c r="K3114" s="14" t="n">
        <v>4653</v>
      </c>
      <c r="L3114" s="14" t="n">
        <v>348</v>
      </c>
      <c r="M3114" s="15" t="n">
        <v>4</v>
      </c>
      <c r="N3114" s="11" t="n">
        <v>0.002</v>
      </c>
      <c r="O3114" s="11" t="n">
        <v>0.2</v>
      </c>
      <c r="P3114" s="11" t="n">
        <v>0.8</v>
      </c>
      <c r="Q3114" s="25"/>
    </row>
    <row r="3115" ht="22.5" customHeight="1">
      <c r="A3115" s="19"/>
      <c r="B3115" s="19"/>
      <c r="C3115" s="12" t="n">
        <v>5365722</v>
      </c>
      <c r="D3115" s="12" t="s">
        <v>83</v>
      </c>
      <c r="E3115" s="12" t="s">
        <v>84</v>
      </c>
      <c r="F3115" s="12" t="s">
        <v>12</v>
      </c>
      <c r="G3115" s="23" t="n">
        <v>0.3</v>
      </c>
      <c r="H3115" s="51" t="n">
        <v>50</v>
      </c>
      <c r="I3115" s="20" t="n">
        <f>G3115*H3115*7</f>
        <v>105</v>
      </c>
      <c r="J3115" s="12" t="s">
        <v>119</v>
      </c>
      <c r="K3115" s="14" t="n">
        <v>409</v>
      </c>
      <c r="L3115" s="14" t="n">
        <v>156</v>
      </c>
      <c r="M3115" s="15" t="n">
        <v>7</v>
      </c>
      <c r="N3115" s="11" t="n">
        <v>0.009</v>
      </c>
      <c r="O3115" s="11" t="n">
        <v>0.196</v>
      </c>
      <c r="P3115" s="11" t="n">
        <v>1.3743</v>
      </c>
      <c r="Q3115" s="22" t="n">
        <f>M3117/H3115</f>
        <v>0.54</v>
      </c>
    </row>
    <row r="3116" ht="22.5" customHeight="1">
      <c r="A3116" s="19"/>
      <c r="B3116" s="19"/>
      <c r="C3116" s="12"/>
      <c r="D3116" s="19"/>
      <c r="E3116" s="19"/>
      <c r="F3116" s="19"/>
      <c r="G3116" s="99"/>
      <c r="H3116" s="53"/>
      <c r="I3116" s="19"/>
      <c r="J3116" s="12" t="s">
        <v>120</v>
      </c>
      <c r="K3116" s="14" t="n">
        <v>3327</v>
      </c>
      <c r="L3116" s="14" t="n">
        <v>940</v>
      </c>
      <c r="M3116" s="15" t="n">
        <v>25</v>
      </c>
      <c r="N3116" s="11" t="n">
        <v>0.006</v>
      </c>
      <c r="O3116" s="11" t="n">
        <v>0.238</v>
      </c>
      <c r="P3116" s="11" t="n">
        <v>5.9564</v>
      </c>
      <c r="Q3116" s="25"/>
    </row>
    <row r="3117" ht="22.5" customHeight="1">
      <c r="A3117" s="19"/>
      <c r="B3117" s="19"/>
      <c r="C3117" s="12"/>
      <c r="D3117" s="19"/>
      <c r="E3117" s="19"/>
      <c r="F3117" s="19"/>
      <c r="G3117" s="100"/>
      <c r="H3117" s="54"/>
      <c r="I3117" s="19"/>
      <c r="J3117" s="12" t="s">
        <v>121</v>
      </c>
      <c r="K3117" s="14" t="n">
        <v>16564</v>
      </c>
      <c r="L3117" s="14" t="n">
        <v>5359</v>
      </c>
      <c r="M3117" s="15" t="n">
        <v>27</v>
      </c>
      <c r="N3117" s="11" t="n">
        <v>0.002</v>
      </c>
      <c r="O3117" s="11" t="n">
        <v>0.332</v>
      </c>
      <c r="P3117" s="11" t="n">
        <v>8.9724</v>
      </c>
      <c r="Q3117" s="25"/>
    </row>
    <row r="3118" ht="22.5" customHeight="1">
      <c r="A3118" s="19"/>
      <c r="B3118" s="19"/>
      <c r="C3118" s="12" t="n">
        <v>11924654</v>
      </c>
      <c r="D3118" s="12" t="s">
        <v>83</v>
      </c>
      <c r="E3118" s="12" t="s">
        <v>84</v>
      </c>
      <c r="F3118" s="12" t="s">
        <v>12</v>
      </c>
      <c r="G3118" s="23" t="n">
        <v>0.3</v>
      </c>
      <c r="H3118" s="51" t="n">
        <v>50</v>
      </c>
      <c r="I3118" s="20" t="n">
        <f>G3118*H3118*7</f>
        <v>105</v>
      </c>
      <c r="J3118" s="12" t="s">
        <v>119</v>
      </c>
      <c r="K3118" s="14" t="s">
        <v>133</v>
      </c>
      <c r="L3118" s="14"/>
      <c r="M3118" s="15"/>
      <c r="N3118" s="11"/>
      <c r="O3118" s="11"/>
      <c r="P3118" s="11"/>
      <c r="Q3118" s="22" t="n">
        <f>M3120/H3118</f>
        <v>0</v>
      </c>
    </row>
    <row r="3119" ht="22.5" customHeight="1">
      <c r="A3119" s="19"/>
      <c r="B3119" s="19"/>
      <c r="C3119" s="12"/>
      <c r="D3119" s="19"/>
      <c r="E3119" s="19"/>
      <c r="F3119" s="19"/>
      <c r="G3119" s="99"/>
      <c r="H3119" s="53"/>
      <c r="I3119" s="19"/>
      <c r="J3119" s="12" t="s">
        <v>120</v>
      </c>
      <c r="K3119" s="14" t="n">
        <v>167</v>
      </c>
      <c r="L3119" s="14" t="n">
        <v>59</v>
      </c>
      <c r="M3119" s="15" t="n">
        <v>0</v>
      </c>
      <c r="N3119" s="11" t="n">
        <v>0.001</v>
      </c>
      <c r="O3119" s="11" t="n">
        <v>0</v>
      </c>
      <c r="P3119" s="11" t="n">
        <v>0.0307</v>
      </c>
      <c r="Q3119" s="25"/>
    </row>
    <row r="3120" ht="22.5" customHeight="1">
      <c r="A3120" s="19"/>
      <c r="B3120" s="19"/>
      <c r="C3120" s="12"/>
      <c r="D3120" s="19"/>
      <c r="E3120" s="19"/>
      <c r="F3120" s="19"/>
      <c r="G3120" s="100"/>
      <c r="H3120" s="54"/>
      <c r="I3120" s="19"/>
      <c r="J3120" s="12" t="s">
        <v>121</v>
      </c>
      <c r="K3120" s="14" t="n">
        <v>504</v>
      </c>
      <c r="L3120" s="14" t="n">
        <v>180</v>
      </c>
      <c r="M3120" s="15" t="n">
        <v>0</v>
      </c>
      <c r="N3120" s="11" t="n">
        <v>0.001</v>
      </c>
      <c r="O3120" s="11" t="n">
        <v>0</v>
      </c>
      <c r="P3120" s="11" t="n">
        <v>0.125</v>
      </c>
      <c r="Q3120" s="25"/>
    </row>
    <row r="3121" ht="22.5" customHeight="1">
      <c r="A3121" s="19"/>
      <c r="B3121" s="19"/>
      <c r="C3121" s="12" t="n">
        <v>12011132</v>
      </c>
      <c r="D3121" s="12" t="s">
        <v>85</v>
      </c>
      <c r="E3121" s="12" t="s">
        <v>14</v>
      </c>
      <c r="F3121" s="12" t="s">
        <v>15</v>
      </c>
      <c r="G3121" s="23" t="n">
        <v>0.2</v>
      </c>
      <c r="H3121" s="51" t="n">
        <v>100</v>
      </c>
      <c r="I3121" s="20" t="n">
        <f>G3121*H3121*7</f>
        <v>140</v>
      </c>
      <c r="J3121" s="12" t="s">
        <v>119</v>
      </c>
      <c r="K3121" s="14" t="s">
        <v>136</v>
      </c>
      <c r="L3121" s="14"/>
      <c r="M3121" s="15"/>
      <c r="N3121" s="11"/>
      <c r="O3121" s="11"/>
      <c r="P3121" s="11"/>
      <c r="Q3121" s="22" t="n">
        <f>M3123/H3121</f>
        <v>1.01</v>
      </c>
    </row>
    <row r="3122" ht="22.5" customHeight="1">
      <c r="A3122" s="19"/>
      <c r="B3122" s="19"/>
      <c r="C3122" s="12"/>
      <c r="D3122" s="19"/>
      <c r="E3122" s="19"/>
      <c r="F3122" s="19"/>
      <c r="G3122" s="99"/>
      <c r="H3122" s="53"/>
      <c r="I3122" s="19"/>
      <c r="J3122" s="12" t="s">
        <v>120</v>
      </c>
      <c r="K3122" s="14" t="s">
        <v>136</v>
      </c>
      <c r="L3122" s="14"/>
      <c r="M3122" s="15"/>
      <c r="N3122" s="11"/>
      <c r="O3122" s="11"/>
      <c r="P3122" s="11"/>
      <c r="Q3122" s="25"/>
    </row>
    <row r="3123" ht="22.5" customHeight="1">
      <c r="A3123" s="19"/>
      <c r="B3123" s="19"/>
      <c r="C3123" s="12"/>
      <c r="D3123" s="19"/>
      <c r="E3123" s="19"/>
      <c r="F3123" s="19"/>
      <c r="G3123" s="100"/>
      <c r="H3123" s="54"/>
      <c r="I3123" s="19"/>
      <c r="J3123" s="12" t="s">
        <v>121</v>
      </c>
      <c r="K3123" s="14" t="n">
        <v>9996</v>
      </c>
      <c r="L3123" s="14" t="n">
        <v>4243</v>
      </c>
      <c r="M3123" s="15" t="n">
        <v>101</v>
      </c>
      <c r="N3123" s="11" t="n">
        <v>0.005</v>
      </c>
      <c r="O3123" s="11" t="n">
        <v>0.198</v>
      </c>
      <c r="P3123" s="11" t="n">
        <v>20</v>
      </c>
      <c r="Q3123" s="25"/>
    </row>
    <row r="3124" ht="22.5" customHeight="1">
      <c r="A3124" s="18"/>
      <c r="C3124" s="10"/>
      <c r="D3124" s="10"/>
      <c r="E3124" s="10"/>
      <c r="F3124" s="10"/>
      <c r="G3124" s="17"/>
      <c r="H3124" s="10"/>
      <c r="I3124" s="17"/>
      <c r="J3124" s="10"/>
      <c r="K3124" s="15"/>
      <c r="L3124" s="15"/>
      <c r="M3124" s="15"/>
      <c r="N3124" s="15"/>
      <c r="O3124" s="15"/>
      <c r="P3124" s="70"/>
      <c r="Q3124" s="7"/>
    </row>
    <row r="3125" ht="22.5" customHeight="1">
      <c r="A3125" s="18" t="s">
        <v>116</v>
      </c>
      <c r="B3125" s="8" t="s">
        <v>139</v>
      </c>
      <c r="C3125" s="10"/>
      <c r="D3125" s="10"/>
      <c r="E3125" s="10"/>
      <c r="F3125" s="10"/>
      <c r="G3125" s="17"/>
      <c r="H3125" s="10"/>
      <c r="I3125" s="17"/>
      <c r="J3125" s="10"/>
      <c r="K3125" s="21" t="n">
        <f>K3128+K3131+K3134+K3137+K3140+K3143+K3146+K3149+K3152+K3155+K3158+K3161+K3164+K3167+K3170+K3173+K3176+K3179+K3182+K3185+K3188+K3191+K3194+K3197+K3200+K3203+K3206+K3209+K3212+K3215+K3218+K3221+K3224+K3227+K3230+K3233+K3236+K3239+K3242+K3245+K3248+K3251+K3254+K3257+K3260+K3263+K3266+K3269+K3272+K3275+K3278+K3281+K3284+K3287+K3290+K3293+K3296+K3299+K3302+K3305+K3308+K3311+K3314+K3317+K3320+K3323+K3326+K3329+K3332+K3335+K3338+K3341+K3344+K3347+K3350+K3353+K3356+K3359+K3362+K3365+K3368+K3371+K3374+K3377+K3380+K3383+K3386+K3389+K3392+K3395+K3398+K3401+K3404+K3407+K3410+K3413+K3416+K3419+K3422+K3425+K3428+K3431+K3434+K3437+K3440+K3443+K3446+K3449+K3452+K3455+K3458+K3461+K3464+K3467+K3470+K3473+K3476+K3479+K3482+K3485+K3488+K3491+K3494+K3497+K3500+K3503+K3506+K3509+K3512+K3515</f>
        <v>9514603</v>
      </c>
      <c r="L3125" s="21" t="n">
        <f>L3128+L3131+L3134+L3137+L3140+L3143+L3146+L3149+L3152+L3155+L3158+L3161+L3164+L3167+L3170+L3173+L3176+L3179+L3182+L3185+L3188+L3191+L3194+L3197+L3200+L3203+L3206+L3209+L3212+L3215+L3218+L3221+L3224+L3227+L3230+L3233+L3236+L3239+L3242+L3245+L3248+L3251+L3254+L3257+L3260+L3263+L3266+L3269+L3272+L3275+L3278+L3281+L3284+L3287+L3290+L3293+L3296+L3299+L3302+L3305+L3308+L3311+L3314+L3317+L3320+L3323+L3326+L3329+L3332+L3335+L3338+L3341+L3344+L3347+L3350+L3353+L3356+L3359+L3362+L3365+L3368+L3371+L3374+L3377+L3380+L3383+L3386+L3389+L3392+L3395+L3398+L3401+L3404+L3407+L3410+L3413+L3416+L3419+L3422+L3425+L3428+L3431+L3434+L3437+L3440+L3443+L3446+L3449+L3452+L3455+L3458+L3461+L3464+L3467+L3470+L3473+L3476+L3479+L3482+L3485+L3488+L3491+L3494+L3497+L3500+L3503+L3506+L3509+L3512+L3515</f>
        <v>1222368</v>
      </c>
      <c r="M3125" s="15"/>
      <c r="N3125" s="15"/>
      <c r="O3125" s="15"/>
      <c r="P3125" s="24" t="n">
        <f>P3128+P3131+P3134+P3137+P3140+P3143+P3146+P3149+P3152+P3155+P3158+P3161+P3164+P3167+P3170+P3173+P3176+P3179+P3182+P3185+P3188+P3191+P3194+P3197+P3200+P3203+P3206+P3209+P3212+P3215+P3218+P3221+P3224+P3227+P3230+P3233+P3236+P3239+P3242+P3245+P3248+P3251+P3254+P3257+P3260+P3263+P3266+P3269+P3272+P3275+P3278+P3281+P3284+P3287+P3290+P3293+P3296+P3299+P3302+P3305+P3308+P3311+P3314+P3317+P3320+P3323+P3326+P3329+P3332+P3335+P3338+P3341+P3344+P3347+P3350+P3353+P3356+P3359+P3362+P3365+P3368+P3371+P3374+P3377+P3380+P3383+P3386+P3389+P3392+P3395+P3398+P3401+P3404+P3407+P3410+P3413+P3416+P3419+P3422+P3425+P3428+P3431+P3434+P3437+P3440+P3443+P3446+P3449+P3452+P3455+P3458+P3461+P3464+P3467+P3470+P3473+P3476+P3479+P3482+P3485+P3488+P3491+P3494+P3497+P3500+P3503+P3506+P3509+P3512+P3515</f>
        <v>4377.8888</v>
      </c>
      <c r="Q3125" s="7"/>
    </row>
    <row r="3126" ht="22.5" customHeight="1">
      <c r="A3126" s="80" t="n">
        <v>46272</v>
      </c>
      <c r="B3126" s="75" t="s">
        <v>118</v>
      </c>
      <c r="C3126" s="12" t="n">
        <v>10813123</v>
      </c>
      <c r="D3126" s="12" t="s">
        <v>10</v>
      </c>
      <c r="E3126" s="13" t="s">
        <v>11</v>
      </c>
      <c r="F3126" s="12" t="s">
        <v>12</v>
      </c>
      <c r="G3126" s="20" t="n">
        <v>0.25</v>
      </c>
      <c r="H3126" s="12" t="n">
        <v>1000</v>
      </c>
      <c r="I3126" s="20" t="n">
        <f>G3126*H3126*7</f>
        <v>1750</v>
      </c>
      <c r="J3126" s="12" t="s">
        <v>119</v>
      </c>
      <c r="K3126" s="10" t="n">
        <v>65418</v>
      </c>
      <c r="L3126" s="10" t="n">
        <v>2777</v>
      </c>
      <c r="M3126" s="10" t="n">
        <v>2</v>
      </c>
      <c r="N3126" s="11" t="n">
        <v>0.003</v>
      </c>
      <c r="O3126" s="11" t="n">
        <v>4.408</v>
      </c>
      <c r="P3126" s="11" t="n">
        <v>8.8155</v>
      </c>
      <c r="Q3126" s="22" t="n">
        <f>M3128/H3126</f>
        <v>0.107</v>
      </c>
    </row>
    <row r="3127" ht="22.5" customHeight="1">
      <c r="A3127" s="77"/>
      <c r="B3127" s="33"/>
      <c r="C3127" s="12"/>
      <c r="D3127" s="19"/>
      <c r="E3127" s="28"/>
      <c r="F3127" s="19"/>
      <c r="G3127" s="19"/>
      <c r="H3127" s="19"/>
      <c r="I3127" s="19"/>
      <c r="J3127" s="12" t="s">
        <v>120</v>
      </c>
      <c r="K3127" s="10" t="n">
        <v>83635</v>
      </c>
      <c r="L3127" s="10" t="n">
        <v>3769</v>
      </c>
      <c r="M3127" s="10" t="n">
        <v>31</v>
      </c>
      <c r="N3127" s="11" t="n">
        <v>0.004</v>
      </c>
      <c r="O3127" s="11" t="n">
        <v>0.521</v>
      </c>
      <c r="P3127" s="11" t="n">
        <v>16.1516</v>
      </c>
      <c r="Q3127" s="25"/>
    </row>
    <row r="3128" ht="22.5" customHeight="1">
      <c r="A3128" s="77"/>
      <c r="B3128" s="33"/>
      <c r="C3128" s="12"/>
      <c r="D3128" s="19"/>
      <c r="E3128" s="28"/>
      <c r="F3128" s="19"/>
      <c r="G3128" s="19"/>
      <c r="H3128" s="19"/>
      <c r="I3128" s="19"/>
      <c r="J3128" s="12" t="s">
        <v>121</v>
      </c>
      <c r="K3128" s="10" t="n">
        <v>212181</v>
      </c>
      <c r="L3128" s="10" t="n">
        <v>9568</v>
      </c>
      <c r="M3128" s="10" t="n">
        <v>107</v>
      </c>
      <c r="N3128" s="11" t="n">
        <v>0.004</v>
      </c>
      <c r="O3128" s="11" t="n">
        <v>0.382</v>
      </c>
      <c r="P3128" s="11" t="n">
        <v>40.841</v>
      </c>
      <c r="Q3128" s="25"/>
    </row>
    <row r="3129" ht="22.5" customHeight="1">
      <c r="A3129" s="77"/>
      <c r="B3129" s="33"/>
      <c r="C3129" s="12" t="n">
        <v>1745925</v>
      </c>
      <c r="D3129" s="12" t="s">
        <v>13</v>
      </c>
      <c r="E3129" s="13" t="s">
        <v>14</v>
      </c>
      <c r="F3129" s="12" t="s">
        <v>15</v>
      </c>
      <c r="G3129" s="20" t="n">
        <v>0.15</v>
      </c>
      <c r="H3129" s="12" t="n">
        <v>500</v>
      </c>
      <c r="I3129" s="20" t="n">
        <f>G3129*H3129*7</f>
        <v>525</v>
      </c>
      <c r="J3129" s="12" t="s">
        <v>119</v>
      </c>
      <c r="K3129" s="16" t="n">
        <v>313</v>
      </c>
      <c r="L3129" s="14" t="n">
        <v>12</v>
      </c>
      <c r="M3129" s="14" t="n">
        <v>0</v>
      </c>
      <c r="N3129" s="11" t="n">
        <v>0</v>
      </c>
      <c r="O3129" s="11" t="n">
        <v>0</v>
      </c>
      <c r="P3129" s="11" t="n">
        <v>0</v>
      </c>
      <c r="Q3129" s="22" t="n">
        <f>M3131/H3129</f>
        <v>0.896</v>
      </c>
    </row>
    <row r="3130" ht="22.5" customHeight="1">
      <c r="A3130" s="77"/>
      <c r="B3130" s="33"/>
      <c r="C3130" s="12"/>
      <c r="D3130" s="19"/>
      <c r="E3130" s="28"/>
      <c r="F3130" s="19"/>
      <c r="G3130" s="19"/>
      <c r="H3130" s="19"/>
      <c r="I3130" s="19"/>
      <c r="J3130" s="12" t="s">
        <v>120</v>
      </c>
      <c r="K3130" s="16" t="n">
        <v>3282</v>
      </c>
      <c r="L3130" s="14" t="n">
        <v>1601</v>
      </c>
      <c r="M3130" s="14" t="n">
        <v>50</v>
      </c>
      <c r="N3130" s="11" t="n">
        <v>0.005</v>
      </c>
      <c r="O3130" s="11" t="n">
        <v>0.15</v>
      </c>
      <c r="P3130" s="11" t="n">
        <v>7.5</v>
      </c>
      <c r="Q3130" s="25"/>
    </row>
    <row r="3131" ht="22.5" customHeight="1">
      <c r="A3131" s="77"/>
      <c r="B3131" s="33"/>
      <c r="C3131" s="12"/>
      <c r="D3131" s="19"/>
      <c r="E3131" s="28"/>
      <c r="F3131" s="19"/>
      <c r="G3131" s="19"/>
      <c r="H3131" s="19"/>
      <c r="I3131" s="19"/>
      <c r="J3131" s="12" t="s">
        <v>121</v>
      </c>
      <c r="K3131" s="14" t="n">
        <v>46661</v>
      </c>
      <c r="L3131" s="14" t="n">
        <v>21639</v>
      </c>
      <c r="M3131" s="14" t="n">
        <v>448</v>
      </c>
      <c r="N3131" s="11" t="n">
        <v>0.003</v>
      </c>
      <c r="O3131" s="11" t="n">
        <v>0.15</v>
      </c>
      <c r="P3131" s="11" t="n">
        <v>67.2</v>
      </c>
      <c r="Q3131" s="25"/>
    </row>
    <row r="3132" ht="22.5" customHeight="1">
      <c r="A3132" s="77"/>
      <c r="B3132" s="33"/>
      <c r="C3132" s="12" t="n">
        <v>6951600</v>
      </c>
      <c r="D3132" s="12" t="s">
        <v>16</v>
      </c>
      <c r="E3132" s="13" t="s">
        <v>17</v>
      </c>
      <c r="F3132" s="12" t="s">
        <v>15</v>
      </c>
      <c r="G3132" s="20" t="n">
        <v>0.17</v>
      </c>
      <c r="H3132" s="12" t="n">
        <v>100</v>
      </c>
      <c r="I3132" s="20" t="n">
        <f>G3132*H3132*7</f>
        <v>119</v>
      </c>
      <c r="J3132" s="12" t="s">
        <v>119</v>
      </c>
      <c r="K3132" s="14" t="n">
        <v>231</v>
      </c>
      <c r="L3132" s="14" t="n">
        <v>23</v>
      </c>
      <c r="M3132" s="14" t="n">
        <v>0</v>
      </c>
      <c r="N3132" s="11" t="n">
        <v>0</v>
      </c>
      <c r="O3132" s="11" t="n">
        <v>0</v>
      </c>
      <c r="P3132" s="11" t="n">
        <v>0</v>
      </c>
      <c r="Q3132" s="22" t="n">
        <f>M3134/H3132</f>
        <v>0.7</v>
      </c>
    </row>
    <row r="3133" ht="22.5" customHeight="1">
      <c r="A3133" s="77"/>
      <c r="B3133" s="33"/>
      <c r="C3133" s="12"/>
      <c r="D3133" s="19"/>
      <c r="E3133" s="28"/>
      <c r="F3133" s="19"/>
      <c r="G3133" s="19"/>
      <c r="H3133" s="19"/>
      <c r="I3133" s="19"/>
      <c r="J3133" s="12" t="s">
        <v>120</v>
      </c>
      <c r="K3133" s="14" t="n">
        <v>5172</v>
      </c>
      <c r="L3133" s="14" t="n">
        <v>2209</v>
      </c>
      <c r="M3133" s="14" t="n">
        <v>13</v>
      </c>
      <c r="N3133" s="11" t="n">
        <v>0.001</v>
      </c>
      <c r="O3133" s="11" t="n">
        <v>0.175</v>
      </c>
      <c r="P3133" s="11" t="n">
        <v>2.278</v>
      </c>
      <c r="Q3133" s="25"/>
    </row>
    <row r="3134" ht="22.5" customHeight="1">
      <c r="A3134" s="77"/>
      <c r="B3134" s="33"/>
      <c r="C3134" s="12"/>
      <c r="D3134" s="19"/>
      <c r="E3134" s="28"/>
      <c r="F3134" s="19"/>
      <c r="G3134" s="19"/>
      <c r="H3134" s="19"/>
      <c r="I3134" s="19"/>
      <c r="J3134" s="12" t="s">
        <v>121</v>
      </c>
      <c r="K3134" s="14" t="n">
        <v>16140</v>
      </c>
      <c r="L3134" s="14" t="n">
        <v>6836</v>
      </c>
      <c r="M3134" s="14" t="n">
        <v>70</v>
      </c>
      <c r="N3134" s="11" t="n">
        <v>0.002</v>
      </c>
      <c r="O3134" s="11" t="n">
        <v>0.177</v>
      </c>
      <c r="P3134" s="11" t="n">
        <v>12.376</v>
      </c>
      <c r="Q3134" s="25"/>
    </row>
    <row r="3135" ht="22.5" customHeight="1">
      <c r="A3135" s="77"/>
      <c r="B3135" s="33"/>
      <c r="C3135" s="12" t="n">
        <v>6951594</v>
      </c>
      <c r="D3135" s="12" t="s">
        <v>16</v>
      </c>
      <c r="E3135" s="13" t="s">
        <v>18</v>
      </c>
      <c r="F3135" s="12" t="s">
        <v>15</v>
      </c>
      <c r="G3135" s="20" t="n">
        <v>0.7</v>
      </c>
      <c r="H3135" s="12" t="n">
        <v>400</v>
      </c>
      <c r="I3135" s="20" t="n">
        <f>G3135*H3135*7</f>
        <v>1960</v>
      </c>
      <c r="J3135" s="12" t="s">
        <v>119</v>
      </c>
      <c r="K3135" s="14" t="n">
        <v>8754</v>
      </c>
      <c r="L3135" s="14" t="n">
        <v>321</v>
      </c>
      <c r="M3135" s="14" t="n">
        <v>0</v>
      </c>
      <c r="N3135" s="11" t="n">
        <v>0</v>
      </c>
      <c r="O3135" s="11" t="n">
        <v>0</v>
      </c>
      <c r="P3135" s="11" t="n">
        <v>0</v>
      </c>
      <c r="Q3135" s="22" t="n">
        <f>M3137/H3135</f>
        <v>0.48</v>
      </c>
    </row>
    <row r="3136" ht="22.5" customHeight="1">
      <c r="A3136" s="77"/>
      <c r="B3136" s="33"/>
      <c r="C3136" s="12"/>
      <c r="D3136" s="19"/>
      <c r="E3136" s="28"/>
      <c r="F3136" s="19"/>
      <c r="G3136" s="19"/>
      <c r="H3136" s="19"/>
      <c r="I3136" s="19"/>
      <c r="J3136" s="12" t="s">
        <v>120</v>
      </c>
      <c r="K3136" s="14" t="n">
        <v>15116</v>
      </c>
      <c r="L3136" s="14" t="n">
        <v>6152</v>
      </c>
      <c r="M3136" s="14" t="n">
        <v>52</v>
      </c>
      <c r="N3136" s="11" t="n">
        <v>0.006</v>
      </c>
      <c r="O3136" s="11" t="n">
        <v>0.7</v>
      </c>
      <c r="P3136" s="11" t="n">
        <v>36.4</v>
      </c>
      <c r="Q3136" s="25"/>
    </row>
    <row r="3137" ht="22.5" customHeight="1">
      <c r="A3137" s="77"/>
      <c r="B3137" s="33"/>
      <c r="C3137" s="12"/>
      <c r="D3137" s="19"/>
      <c r="E3137" s="28"/>
      <c r="F3137" s="19"/>
      <c r="G3137" s="19"/>
      <c r="H3137" s="19"/>
      <c r="I3137" s="19"/>
      <c r="J3137" s="12" t="s">
        <v>121</v>
      </c>
      <c r="K3137" s="14" t="n">
        <v>91471</v>
      </c>
      <c r="L3137" s="14" t="n">
        <v>37179</v>
      </c>
      <c r="M3137" s="14" t="n">
        <v>192</v>
      </c>
      <c r="N3137" s="11" t="n">
        <v>0.004</v>
      </c>
      <c r="O3137" s="11" t="n">
        <v>0.7</v>
      </c>
      <c r="P3137" s="11" t="n">
        <v>134.4</v>
      </c>
      <c r="Q3137" s="25"/>
    </row>
    <row r="3138" ht="22.5" customHeight="1">
      <c r="A3138" s="77"/>
      <c r="B3138" s="33"/>
      <c r="C3138" s="12" t="n">
        <v>2732727</v>
      </c>
      <c r="D3138" s="12" t="s">
        <v>10</v>
      </c>
      <c r="E3138" s="13" t="s">
        <v>19</v>
      </c>
      <c r="F3138" s="12" t="s">
        <v>15</v>
      </c>
      <c r="G3138" s="20" t="n">
        <v>0.25</v>
      </c>
      <c r="H3138" s="12" t="n">
        <v>1000</v>
      </c>
      <c r="I3138" s="20" t="n">
        <f>G3138*H3138*7</f>
        <v>1750</v>
      </c>
      <c r="J3138" s="12" t="s">
        <v>119</v>
      </c>
      <c r="K3138" s="14" t="n">
        <v>534</v>
      </c>
      <c r="L3138" s="14" t="n">
        <v>213</v>
      </c>
      <c r="M3138" s="14" t="n">
        <v>0</v>
      </c>
      <c r="N3138" s="11" t="n">
        <v>0</v>
      </c>
      <c r="O3138" s="11" t="n">
        <v>0</v>
      </c>
      <c r="P3138" s="11" t="n">
        <v>0</v>
      </c>
      <c r="Q3138" s="22" t="n">
        <f>M3140/H3138</f>
        <v>0.505</v>
      </c>
    </row>
    <row r="3139" ht="22.5" customHeight="1">
      <c r="A3139" s="77"/>
      <c r="B3139" s="33"/>
      <c r="C3139" s="12"/>
      <c r="D3139" s="19"/>
      <c r="E3139" s="28"/>
      <c r="F3139" s="19"/>
      <c r="G3139" s="19"/>
      <c r="H3139" s="19"/>
      <c r="I3139" s="19"/>
      <c r="J3139" s="12" t="s">
        <v>120</v>
      </c>
      <c r="K3139" s="14" t="n">
        <v>3983</v>
      </c>
      <c r="L3139" s="14" t="n">
        <v>1333</v>
      </c>
      <c r="M3139" s="14" t="n">
        <v>47</v>
      </c>
      <c r="N3139" s="11" t="n">
        <v>0.009</v>
      </c>
      <c r="O3139" s="11" t="n">
        <v>0.25</v>
      </c>
      <c r="P3139" s="11" t="n">
        <v>11.75</v>
      </c>
      <c r="Q3139" s="25"/>
    </row>
    <row r="3140" ht="22.5" customHeight="1">
      <c r="A3140" s="77"/>
      <c r="B3140" s="33"/>
      <c r="C3140" s="12"/>
      <c r="D3140" s="19"/>
      <c r="E3140" s="28"/>
      <c r="F3140" s="19"/>
      <c r="G3140" s="19"/>
      <c r="H3140" s="19"/>
      <c r="I3140" s="19"/>
      <c r="J3140" s="12" t="s">
        <v>121</v>
      </c>
      <c r="K3140" s="14" t="n">
        <v>43949</v>
      </c>
      <c r="L3140" s="14" t="n">
        <v>13026</v>
      </c>
      <c r="M3140" s="14" t="n">
        <v>505</v>
      </c>
      <c r="N3140" s="11" t="n">
        <v>0.01</v>
      </c>
      <c r="O3140" s="11" t="n">
        <v>0.25</v>
      </c>
      <c r="P3140" s="11" t="n">
        <v>126.275</v>
      </c>
      <c r="Q3140" s="25"/>
    </row>
    <row r="3141" ht="22.5" customHeight="1">
      <c r="A3141" s="77"/>
      <c r="B3141" s="33"/>
      <c r="C3141" s="12" t="n">
        <v>5619156</v>
      </c>
      <c r="D3141" s="12" t="s">
        <v>10</v>
      </c>
      <c r="E3141" s="13" t="s">
        <v>19</v>
      </c>
      <c r="F3141" s="12" t="s">
        <v>12</v>
      </c>
      <c r="G3141" s="20" t="n">
        <v>0.24</v>
      </c>
      <c r="H3141" s="12" t="n">
        <v>500</v>
      </c>
      <c r="I3141" s="20" t="n">
        <f>G3141*H3141*7</f>
        <v>840</v>
      </c>
      <c r="J3141" s="12" t="s">
        <v>119</v>
      </c>
      <c r="K3141" s="14" t="n">
        <v>18285</v>
      </c>
      <c r="L3141" s="14" t="n">
        <v>3433</v>
      </c>
      <c r="M3141" s="14" t="n">
        <v>1</v>
      </c>
      <c r="N3141" s="11" t="n">
        <v>0</v>
      </c>
      <c r="O3141" s="11" t="n">
        <v>0.632</v>
      </c>
      <c r="P3141" s="11" t="n">
        <v>0.632</v>
      </c>
      <c r="Q3141" s="22" t="n">
        <f>M3143/H3141</f>
        <v>0.018</v>
      </c>
    </row>
    <row r="3142" ht="22.5" customHeight="1">
      <c r="A3142" s="77"/>
      <c r="B3142" s="33"/>
      <c r="C3142" s="12"/>
      <c r="D3142" s="19"/>
      <c r="E3142" s="28"/>
      <c r="F3142" s="19"/>
      <c r="G3142" s="19"/>
      <c r="H3142" s="19"/>
      <c r="I3142" s="19"/>
      <c r="J3142" s="12" t="s">
        <v>120</v>
      </c>
      <c r="K3142" s="14" t="n">
        <v>61204</v>
      </c>
      <c r="L3142" s="14" t="n">
        <v>12004</v>
      </c>
      <c r="M3142" s="14" t="n">
        <v>2</v>
      </c>
      <c r="N3142" s="11" t="n">
        <v>0</v>
      </c>
      <c r="O3142" s="11" t="n">
        <v>0.823</v>
      </c>
      <c r="P3142" s="11" t="n">
        <v>1.6455</v>
      </c>
      <c r="Q3142" s="25"/>
    </row>
    <row r="3143" ht="22.5" customHeight="1">
      <c r="A3143" s="77"/>
      <c r="B3143" s="33"/>
      <c r="C3143" s="12"/>
      <c r="D3143" s="19"/>
      <c r="E3143" s="28"/>
      <c r="F3143" s="19"/>
      <c r="G3143" s="19"/>
      <c r="H3143" s="19"/>
      <c r="I3143" s="19"/>
      <c r="J3143" s="12" t="s">
        <v>121</v>
      </c>
      <c r="K3143" s="14" t="n">
        <v>135119</v>
      </c>
      <c r="L3143" s="14" t="n">
        <v>27419</v>
      </c>
      <c r="M3143" s="14" t="n">
        <v>9</v>
      </c>
      <c r="N3143" s="11" t="n">
        <v>0</v>
      </c>
      <c r="O3143" s="11" t="n">
        <v>0.417</v>
      </c>
      <c r="P3143" s="11" t="n">
        <v>3.7544</v>
      </c>
      <c r="Q3143" s="25"/>
    </row>
    <row r="3144" ht="22.5" customHeight="1">
      <c r="A3144" s="77"/>
      <c r="B3144" s="33"/>
      <c r="C3144" s="12" t="n">
        <v>6425889</v>
      </c>
      <c r="D3144" s="12" t="s">
        <v>10</v>
      </c>
      <c r="E3144" s="13" t="s">
        <v>20</v>
      </c>
      <c r="F3144" s="12" t="s">
        <v>15</v>
      </c>
      <c r="G3144" s="20" t="n">
        <v>0.25</v>
      </c>
      <c r="H3144" s="12" t="n">
        <v>400</v>
      </c>
      <c r="I3144" s="20" t="n">
        <f>G3144*H3144*7</f>
        <v>700</v>
      </c>
      <c r="J3144" s="12" t="s">
        <v>119</v>
      </c>
      <c r="K3144" s="14" t="n">
        <v>324</v>
      </c>
      <c r="L3144" s="14" t="n">
        <v>21</v>
      </c>
      <c r="M3144" s="14" t="n">
        <v>0</v>
      </c>
      <c r="N3144" s="11" t="n">
        <v>0</v>
      </c>
      <c r="O3144" s="11" t="n">
        <v>0</v>
      </c>
      <c r="P3144" s="11" t="n">
        <v>0</v>
      </c>
      <c r="Q3144" s="22" t="n">
        <v>0.003</v>
      </c>
    </row>
    <row r="3145" ht="22.5" customHeight="1">
      <c r="A3145" s="77"/>
      <c r="B3145" s="33"/>
      <c r="C3145" s="12"/>
      <c r="D3145" s="19"/>
      <c r="E3145" s="28"/>
      <c r="F3145" s="19"/>
      <c r="G3145" s="19"/>
      <c r="H3145" s="19"/>
      <c r="I3145" s="19"/>
      <c r="J3145" s="12" t="s">
        <v>120</v>
      </c>
      <c r="K3145" s="14" t="n">
        <v>2422</v>
      </c>
      <c r="L3145" s="35" t="n">
        <v>771</v>
      </c>
      <c r="M3145" s="14" t="n">
        <v>22</v>
      </c>
      <c r="N3145" s="11" t="n">
        <v>0.007</v>
      </c>
      <c r="O3145" s="11" t="n">
        <v>0.255</v>
      </c>
      <c r="P3145" s="11" t="n">
        <v>5.6</v>
      </c>
      <c r="Q3145" s="25"/>
    </row>
    <row r="3146" ht="22.5" customHeight="1">
      <c r="A3146" s="77"/>
      <c r="B3146" s="33"/>
      <c r="C3146" s="12"/>
      <c r="D3146" s="19"/>
      <c r="E3146" s="28"/>
      <c r="F3146" s="19"/>
      <c r="G3146" s="19"/>
      <c r="H3146" s="19"/>
      <c r="I3146" s="19"/>
      <c r="J3146" s="12" t="s">
        <v>121</v>
      </c>
      <c r="K3146" s="14" t="n">
        <v>12484</v>
      </c>
      <c r="L3146" s="14" t="n">
        <v>3405</v>
      </c>
      <c r="M3146" s="14" t="n">
        <v>124</v>
      </c>
      <c r="N3146" s="11" t="n">
        <v>0.009</v>
      </c>
      <c r="O3146" s="11" t="n">
        <v>0.252</v>
      </c>
      <c r="P3146" s="11" t="n">
        <v>31.275</v>
      </c>
      <c r="Q3146" s="25"/>
    </row>
    <row r="3147" ht="22.5" customHeight="1">
      <c r="A3147" s="77"/>
      <c r="B3147" s="33"/>
      <c r="C3147" s="12" t="n">
        <v>6439005</v>
      </c>
      <c r="D3147" s="12" t="s">
        <v>10</v>
      </c>
      <c r="E3147" s="13" t="s">
        <v>20</v>
      </c>
      <c r="F3147" s="12" t="s">
        <v>21</v>
      </c>
      <c r="G3147" s="20" t="n">
        <v>0.25</v>
      </c>
      <c r="H3147" s="12" t="n">
        <v>300</v>
      </c>
      <c r="I3147" s="20" t="n">
        <f>G3147*H3147*7</f>
        <v>525</v>
      </c>
      <c r="J3147" s="12" t="s">
        <v>119</v>
      </c>
      <c r="K3147" s="14" t="n">
        <v>0</v>
      </c>
      <c r="L3147" s="14" t="n">
        <v>0</v>
      </c>
      <c r="M3147" s="14" t="n">
        <v>0</v>
      </c>
      <c r="N3147" s="11" t="n">
        <v>0</v>
      </c>
      <c r="O3147" s="11" t="n">
        <v>0</v>
      </c>
      <c r="P3147" s="11" t="n">
        <v>0</v>
      </c>
      <c r="Q3147" s="22" t="n">
        <f>M3149/H3147</f>
        <v>0.276666666666667</v>
      </c>
    </row>
    <row r="3148" ht="22.5" customHeight="1">
      <c r="A3148" s="77"/>
      <c r="B3148" s="33"/>
      <c r="C3148" s="12"/>
      <c r="D3148" s="19"/>
      <c r="E3148" s="28"/>
      <c r="F3148" s="19"/>
      <c r="G3148" s="19"/>
      <c r="H3148" s="19"/>
      <c r="I3148" s="19"/>
      <c r="J3148" s="12" t="s">
        <v>120</v>
      </c>
      <c r="K3148" s="14" t="n">
        <v>7645</v>
      </c>
      <c r="L3148" s="14" t="n">
        <v>2817</v>
      </c>
      <c r="M3148" s="14" t="n">
        <v>8</v>
      </c>
      <c r="N3148" s="11" t="n">
        <v>0.0007</v>
      </c>
      <c r="O3148" s="11" t="n">
        <v>0.25</v>
      </c>
      <c r="P3148" s="11" t="n">
        <v>2</v>
      </c>
      <c r="Q3148" s="25"/>
    </row>
    <row r="3149" ht="22.5" customHeight="1">
      <c r="A3149" s="77"/>
      <c r="B3149" s="33"/>
      <c r="C3149" s="12"/>
      <c r="D3149" s="19"/>
      <c r="E3149" s="28"/>
      <c r="F3149" s="19"/>
      <c r="G3149" s="19"/>
      <c r="H3149" s="19"/>
      <c r="I3149" s="19"/>
      <c r="J3149" s="12" t="s">
        <v>121</v>
      </c>
      <c r="K3149" s="14" t="n">
        <v>52843</v>
      </c>
      <c r="L3149" s="14" t="n">
        <v>16525</v>
      </c>
      <c r="M3149" s="14" t="n">
        <v>83</v>
      </c>
      <c r="N3149" s="11" t="n">
        <v>0.0013</v>
      </c>
      <c r="O3149" s="11" t="n">
        <v>0.25</v>
      </c>
      <c r="P3149" s="11" t="n">
        <v>20.75</v>
      </c>
      <c r="Q3149" s="25"/>
    </row>
    <row r="3150" ht="22.5" customHeight="1">
      <c r="A3150" s="77"/>
      <c r="B3150" s="33"/>
      <c r="C3150" s="12" t="n">
        <v>7203110</v>
      </c>
      <c r="D3150" s="12" t="s">
        <v>22</v>
      </c>
      <c r="E3150" s="13" t="s">
        <v>23</v>
      </c>
      <c r="F3150" s="12" t="s">
        <v>15</v>
      </c>
      <c r="G3150" s="20" t="n">
        <v>0.2</v>
      </c>
      <c r="H3150" s="12" t="n">
        <v>100</v>
      </c>
      <c r="I3150" s="20" t="n">
        <f>G3150*H3150*7</f>
        <v>140</v>
      </c>
      <c r="J3150" s="12" t="s">
        <v>119</v>
      </c>
      <c r="K3150" s="14" t="n">
        <v>423</v>
      </c>
      <c r="L3150" s="14" t="n">
        <v>123</v>
      </c>
      <c r="M3150" s="14" t="n">
        <v>0</v>
      </c>
      <c r="N3150" s="11" t="n">
        <v>0</v>
      </c>
      <c r="O3150" s="11" t="n">
        <v>0</v>
      </c>
      <c r="P3150" s="11" t="n">
        <v>0</v>
      </c>
      <c r="Q3150" s="22" t="n">
        <f>M3152/H3150</f>
        <v>0.08</v>
      </c>
    </row>
    <row r="3151" ht="22.5" customHeight="1">
      <c r="A3151" s="77"/>
      <c r="B3151" s="33"/>
      <c r="C3151" s="12"/>
      <c r="D3151" s="19"/>
      <c r="E3151" s="28"/>
      <c r="F3151" s="19"/>
      <c r="G3151" s="19"/>
      <c r="H3151" s="19"/>
      <c r="I3151" s="19"/>
      <c r="J3151" s="12" t="s">
        <v>120</v>
      </c>
      <c r="K3151" s="14" t="n">
        <v>3478</v>
      </c>
      <c r="L3151" s="14" t="n">
        <v>2352</v>
      </c>
      <c r="M3151" s="14" t="n">
        <v>0</v>
      </c>
      <c r="N3151" s="11" t="n">
        <v>0</v>
      </c>
      <c r="O3151" s="11" t="n">
        <v>0</v>
      </c>
      <c r="P3151" s="11" t="n">
        <v>0</v>
      </c>
      <c r="Q3151" s="25"/>
    </row>
    <row r="3152" ht="22.5" customHeight="1">
      <c r="A3152" s="77"/>
      <c r="B3152" s="33"/>
      <c r="C3152" s="12"/>
      <c r="D3152" s="19"/>
      <c r="E3152" s="28"/>
      <c r="F3152" s="19"/>
      <c r="G3152" s="19"/>
      <c r="H3152" s="19"/>
      <c r="I3152" s="19"/>
      <c r="J3152" s="12" t="s">
        <v>121</v>
      </c>
      <c r="K3152" s="14" t="n">
        <v>17927</v>
      </c>
      <c r="L3152" s="14" t="n">
        <v>12219</v>
      </c>
      <c r="M3152" s="14" t="n">
        <v>8</v>
      </c>
      <c r="N3152" s="11" t="n">
        <v>0</v>
      </c>
      <c r="O3152" s="11" t="n">
        <v>0.2</v>
      </c>
      <c r="P3152" s="11" t="n">
        <v>1.6</v>
      </c>
      <c r="Q3152" s="25"/>
    </row>
    <row r="3153" ht="22.5" customHeight="1">
      <c r="A3153" s="77"/>
      <c r="B3153" s="33"/>
      <c r="C3153" s="12" t="n">
        <v>7202934</v>
      </c>
      <c r="D3153" s="12" t="s">
        <v>22</v>
      </c>
      <c r="E3153" s="13" t="s">
        <v>24</v>
      </c>
      <c r="F3153" s="12" t="s">
        <v>15</v>
      </c>
      <c r="G3153" s="20" t="n">
        <v>0.35</v>
      </c>
      <c r="H3153" s="12" t="n">
        <v>200</v>
      </c>
      <c r="I3153" s="20" t="n">
        <f>G3153*H3153*7</f>
        <v>490</v>
      </c>
      <c r="J3153" s="12" t="s">
        <v>119</v>
      </c>
      <c r="K3153" s="14" t="n">
        <v>423</v>
      </c>
      <c r="L3153" s="14" t="n">
        <v>321</v>
      </c>
      <c r="M3153" s="14" t="n">
        <v>0</v>
      </c>
      <c r="N3153" s="11" t="n">
        <v>0</v>
      </c>
      <c r="O3153" s="11" t="n">
        <v>0</v>
      </c>
      <c r="P3153" s="11" t="n">
        <v>0</v>
      </c>
      <c r="Q3153" s="22" t="n">
        <v>0</v>
      </c>
    </row>
    <row r="3154" ht="22.5" customHeight="1">
      <c r="A3154" s="77"/>
      <c r="B3154" s="33"/>
      <c r="C3154" s="12"/>
      <c r="D3154" s="19"/>
      <c r="E3154" s="28"/>
      <c r="F3154" s="19"/>
      <c r="G3154" s="19"/>
      <c r="H3154" s="19"/>
      <c r="I3154" s="19"/>
      <c r="J3154" s="12" t="s">
        <v>120</v>
      </c>
      <c r="K3154" s="16" t="n">
        <v>157313</v>
      </c>
      <c r="L3154" s="14" t="n">
        <v>100150</v>
      </c>
      <c r="M3154" s="14" t="n">
        <v>49</v>
      </c>
      <c r="N3154" s="11" t="n">
        <v>0</v>
      </c>
      <c r="O3154" s="11" t="n">
        <v>0.353</v>
      </c>
      <c r="P3154" s="11" t="n">
        <v>17.32</v>
      </c>
      <c r="Q3154" s="25"/>
    </row>
    <row r="3155" ht="22.5" customHeight="1">
      <c r="A3155" s="77"/>
      <c r="B3155" s="33"/>
      <c r="C3155" s="12"/>
      <c r="D3155" s="19"/>
      <c r="E3155" s="28"/>
      <c r="F3155" s="19"/>
      <c r="G3155" s="19"/>
      <c r="H3155" s="19"/>
      <c r="I3155" s="19"/>
      <c r="J3155" s="12" t="s">
        <v>121</v>
      </c>
      <c r="K3155" s="14" t="n">
        <v>241214</v>
      </c>
      <c r="L3155" s="14" t="n">
        <v>144535</v>
      </c>
      <c r="M3155" s="14" t="n">
        <v>66</v>
      </c>
      <c r="N3155" s="11" t="n">
        <v>0</v>
      </c>
      <c r="O3155" s="11" t="n">
        <v>0.354</v>
      </c>
      <c r="P3155" s="11" t="n">
        <v>23.34</v>
      </c>
      <c r="Q3155" s="25"/>
    </row>
    <row r="3156" ht="22.5" customHeight="1">
      <c r="A3156" s="77"/>
      <c r="B3156" s="33"/>
      <c r="C3156" s="12" t="n">
        <v>5847496</v>
      </c>
      <c r="D3156" s="12" t="s">
        <v>10</v>
      </c>
      <c r="E3156" s="13" t="s">
        <v>25</v>
      </c>
      <c r="F3156" s="12" t="s">
        <v>12</v>
      </c>
      <c r="G3156" s="20" t="n">
        <v>0.3</v>
      </c>
      <c r="H3156" s="12" t="n">
        <v>200</v>
      </c>
      <c r="I3156" s="20" t="n">
        <f>G3156*H3156*7</f>
        <v>420</v>
      </c>
      <c r="J3156" s="12" t="s">
        <v>119</v>
      </c>
      <c r="K3156" s="14" t="n">
        <v>233</v>
      </c>
      <c r="L3156" s="14" t="n">
        <v>123</v>
      </c>
      <c r="M3156" s="14" t="n">
        <v>0</v>
      </c>
      <c r="N3156" s="11" t="n">
        <v>0</v>
      </c>
      <c r="O3156" s="11" t="n">
        <v>0</v>
      </c>
      <c r="P3156" s="11" t="n">
        <v>0.632</v>
      </c>
      <c r="Q3156" s="22" t="n">
        <f>M3158/H3156</f>
        <v>0.02</v>
      </c>
    </row>
    <row r="3157" ht="22.5" customHeight="1">
      <c r="A3157" s="77"/>
      <c r="B3157" s="33"/>
      <c r="C3157" s="12"/>
      <c r="D3157" s="19"/>
      <c r="E3157" s="28"/>
      <c r="F3157" s="19"/>
      <c r="G3157" s="19"/>
      <c r="H3157" s="19"/>
      <c r="I3157" s="19"/>
      <c r="J3157" s="12" t="s">
        <v>120</v>
      </c>
      <c r="K3157" s="14" t="n">
        <v>6402</v>
      </c>
      <c r="L3157" s="14" t="n">
        <v>342</v>
      </c>
      <c r="M3157" s="14" t="n">
        <v>3</v>
      </c>
      <c r="N3157" s="11" t="n">
        <v>0</v>
      </c>
      <c r="O3157" s="11" t="n">
        <v>0.365</v>
      </c>
      <c r="P3157" s="11" t="n">
        <v>1.0938</v>
      </c>
      <c r="Q3157" s="25"/>
    </row>
    <row r="3158" ht="22.5" customHeight="1">
      <c r="A3158" s="77"/>
      <c r="B3158" s="33"/>
      <c r="C3158" s="12"/>
      <c r="D3158" s="19"/>
      <c r="E3158" s="28"/>
      <c r="F3158" s="19"/>
      <c r="G3158" s="19"/>
      <c r="H3158" s="19"/>
      <c r="I3158" s="19"/>
      <c r="J3158" s="12" t="s">
        <v>121</v>
      </c>
      <c r="K3158" s="14" t="n">
        <v>17559</v>
      </c>
      <c r="L3158" s="14" t="n">
        <v>760</v>
      </c>
      <c r="M3158" s="14" t="n">
        <v>4</v>
      </c>
      <c r="N3158" s="11" t="n">
        <v>0.004</v>
      </c>
      <c r="O3158" s="11" t="n">
        <v>0.752</v>
      </c>
      <c r="P3158" s="11" t="n">
        <v>3.0095</v>
      </c>
      <c r="Q3158" s="25"/>
    </row>
    <row r="3159" ht="22.5" customHeight="1">
      <c r="A3159" s="77"/>
      <c r="B3159" s="33"/>
      <c r="C3159" s="12" t="n">
        <v>7572369</v>
      </c>
      <c r="D3159" s="12" t="s">
        <v>10</v>
      </c>
      <c r="E3159" s="13" t="s">
        <v>25</v>
      </c>
      <c r="F3159" s="12" t="s">
        <v>15</v>
      </c>
      <c r="G3159" s="20" t="n">
        <v>0.3</v>
      </c>
      <c r="H3159" s="12" t="n">
        <v>400</v>
      </c>
      <c r="I3159" s="20" t="n">
        <f>G3159*H3159*7</f>
        <v>840</v>
      </c>
      <c r="J3159" s="12" t="s">
        <v>119</v>
      </c>
      <c r="K3159" s="14" t="n">
        <v>0</v>
      </c>
      <c r="L3159" s="14" t="n">
        <v>0</v>
      </c>
      <c r="M3159" s="14" t="n">
        <v>0</v>
      </c>
      <c r="N3159" s="11" t="n">
        <v>0</v>
      </c>
      <c r="O3159" s="11" t="n">
        <v>0</v>
      </c>
      <c r="P3159" s="11" t="n">
        <v>0</v>
      </c>
      <c r="Q3159" s="22" t="n">
        <f>M3161/H3159</f>
        <v>0.185</v>
      </c>
    </row>
    <row r="3160" ht="22.5" customHeight="1">
      <c r="A3160" s="77"/>
      <c r="B3160" s="33"/>
      <c r="C3160" s="12"/>
      <c r="D3160" s="19"/>
      <c r="E3160" s="28"/>
      <c r="F3160" s="19"/>
      <c r="G3160" s="19"/>
      <c r="H3160" s="19"/>
      <c r="I3160" s="19"/>
      <c r="J3160" s="12" t="s">
        <v>120</v>
      </c>
      <c r="K3160" s="14" t="n">
        <v>3295</v>
      </c>
      <c r="L3160" s="14" t="n">
        <v>1171</v>
      </c>
      <c r="M3160" s="14" t="n">
        <v>18</v>
      </c>
      <c r="N3160" s="11" t="n">
        <v>0.005</v>
      </c>
      <c r="O3160" s="11" t="n">
        <v>0.307</v>
      </c>
      <c r="P3160" s="11" t="n">
        <v>5.52</v>
      </c>
      <c r="Q3160" s="25"/>
    </row>
    <row r="3161" ht="22.5" customHeight="1">
      <c r="A3161" s="77"/>
      <c r="B3161" s="33"/>
      <c r="C3161" s="12"/>
      <c r="D3161" s="19"/>
      <c r="E3161" s="28"/>
      <c r="F3161" s="19"/>
      <c r="G3161" s="19"/>
      <c r="H3161" s="19"/>
      <c r="I3161" s="19"/>
      <c r="J3161" s="12" t="s">
        <v>121</v>
      </c>
      <c r="K3161" s="14" t="n">
        <v>9037</v>
      </c>
      <c r="L3161" s="14" t="n">
        <v>2837</v>
      </c>
      <c r="M3161" s="14" t="n">
        <v>74</v>
      </c>
      <c r="N3161" s="11" t="n">
        <v>0.008</v>
      </c>
      <c r="O3161" s="11" t="n">
        <v>0.305</v>
      </c>
      <c r="P3161" s="11" t="n">
        <v>22.56</v>
      </c>
      <c r="Q3161" s="25"/>
    </row>
    <row r="3162" ht="22.5" customHeight="1">
      <c r="A3162" s="77"/>
      <c r="B3162" s="33"/>
      <c r="C3162" s="12" t="n">
        <v>8460883</v>
      </c>
      <c r="D3162" s="12" t="s">
        <v>16</v>
      </c>
      <c r="E3162" s="13" t="s">
        <v>11</v>
      </c>
      <c r="F3162" s="12" t="s">
        <v>15</v>
      </c>
      <c r="G3162" s="20" t="n">
        <v>0.14</v>
      </c>
      <c r="H3162" s="12" t="n">
        <v>1400</v>
      </c>
      <c r="I3162" s="20" t="n">
        <f>G3162*H3162*7</f>
        <v>1372</v>
      </c>
      <c r="J3162" s="12" t="s">
        <v>119</v>
      </c>
      <c r="K3162" s="14" t="n">
        <v>0</v>
      </c>
      <c r="L3162" s="14" t="n">
        <v>0</v>
      </c>
      <c r="M3162" s="14" t="n">
        <v>0</v>
      </c>
      <c r="N3162" s="11" t="n">
        <v>0</v>
      </c>
      <c r="O3162" s="11" t="n">
        <v>0</v>
      </c>
      <c r="P3162" s="11" t="n">
        <v>0</v>
      </c>
      <c r="Q3162" s="22" t="n">
        <f>M3164/H3162</f>
        <v>0.842142857142857</v>
      </c>
    </row>
    <row r="3163" ht="22.5" customHeight="1">
      <c r="A3163" s="77"/>
      <c r="B3163" s="33"/>
      <c r="C3163" s="12"/>
      <c r="D3163" s="19"/>
      <c r="E3163" s="28"/>
      <c r="F3163" s="19"/>
      <c r="G3163" s="19"/>
      <c r="H3163" s="19"/>
      <c r="I3163" s="19"/>
      <c r="J3163" s="12" t="s">
        <v>120</v>
      </c>
      <c r="K3163" s="14" t="n">
        <v>13947</v>
      </c>
      <c r="L3163" s="14" t="n">
        <v>3261</v>
      </c>
      <c r="M3163" s="14" t="n">
        <v>201</v>
      </c>
      <c r="N3163" s="11" t="n">
        <v>0.009</v>
      </c>
      <c r="O3163" s="11" t="n">
        <v>0.139</v>
      </c>
      <c r="P3163" s="11" t="n">
        <v>28.014</v>
      </c>
      <c r="Q3163" s="25"/>
    </row>
    <row r="3164" ht="22.5" customHeight="1">
      <c r="A3164" s="77"/>
      <c r="B3164" s="33"/>
      <c r="C3164" s="12"/>
      <c r="D3164" s="19"/>
      <c r="E3164" s="28"/>
      <c r="F3164" s="19"/>
      <c r="G3164" s="19"/>
      <c r="H3164" s="19"/>
      <c r="I3164" s="19"/>
      <c r="J3164" s="12" t="s">
        <v>121</v>
      </c>
      <c r="K3164" s="14" t="n">
        <v>83512</v>
      </c>
      <c r="L3164" s="14" t="n">
        <v>28525</v>
      </c>
      <c r="M3164" s="14" t="n">
        <v>1179</v>
      </c>
      <c r="N3164" s="11" t="n">
        <v>0.006</v>
      </c>
      <c r="O3164" s="11" t="n">
        <v>0.14</v>
      </c>
      <c r="P3164" s="11" t="n">
        <v>164.948</v>
      </c>
      <c r="Q3164" s="25"/>
    </row>
    <row r="3165" ht="22.5" customHeight="1">
      <c r="A3165" s="77"/>
      <c r="B3165" s="33"/>
      <c r="C3165" s="12" t="n">
        <v>8531973</v>
      </c>
      <c r="D3165" s="12" t="s">
        <v>16</v>
      </c>
      <c r="E3165" s="13" t="s">
        <v>18</v>
      </c>
      <c r="F3165" s="12" t="s">
        <v>26</v>
      </c>
      <c r="G3165" s="20" t="n">
        <v>0.45</v>
      </c>
      <c r="H3165" s="12" t="n">
        <v>150</v>
      </c>
      <c r="I3165" s="20" t="n">
        <f>G3165*H3165*7</f>
        <v>472.5</v>
      </c>
      <c r="J3165" s="12" t="s">
        <v>119</v>
      </c>
      <c r="K3165" s="14" t="n">
        <v>0</v>
      </c>
      <c r="L3165" s="14" t="n">
        <v>0</v>
      </c>
      <c r="M3165" s="14" t="n">
        <v>0</v>
      </c>
      <c r="N3165" s="11" t="n">
        <v>0</v>
      </c>
      <c r="O3165" s="11" t="n">
        <v>0</v>
      </c>
      <c r="P3165" s="11" t="n">
        <v>0</v>
      </c>
      <c r="Q3165" s="22" t="n">
        <f>M3167/H3165</f>
        <v>0.0133333333333333</v>
      </c>
    </row>
    <row r="3166" ht="22.5" customHeight="1">
      <c r="A3166" s="77"/>
      <c r="B3166" s="33"/>
      <c r="C3166" s="12"/>
      <c r="D3166" s="19"/>
      <c r="E3166" s="28"/>
      <c r="F3166" s="19"/>
      <c r="G3166" s="19"/>
      <c r="H3166" s="19"/>
      <c r="I3166" s="19"/>
      <c r="J3166" s="12" t="s">
        <v>120</v>
      </c>
      <c r="K3166" s="14" t="n">
        <v>0</v>
      </c>
      <c r="L3166" s="14" t="n">
        <v>0</v>
      </c>
      <c r="M3166" s="14" t="n">
        <v>0</v>
      </c>
      <c r="N3166" s="11" t="n">
        <v>0</v>
      </c>
      <c r="O3166" s="11" t="n">
        <v>0</v>
      </c>
      <c r="P3166" s="11" t="n">
        <v>0</v>
      </c>
      <c r="Q3166" s="25"/>
    </row>
    <row r="3167" ht="22.5" customHeight="1">
      <c r="A3167" s="77"/>
      <c r="B3167" s="33"/>
      <c r="C3167" s="12"/>
      <c r="D3167" s="19"/>
      <c r="E3167" s="28"/>
      <c r="F3167" s="19"/>
      <c r="G3167" s="19"/>
      <c r="H3167" s="19"/>
      <c r="I3167" s="19"/>
      <c r="J3167" s="12" t="s">
        <v>121</v>
      </c>
      <c r="K3167" s="14" t="n">
        <v>34702</v>
      </c>
      <c r="L3167" s="14" t="n">
        <v>80</v>
      </c>
      <c r="M3167" s="14" t="n">
        <v>2</v>
      </c>
      <c r="N3167" s="11" t="n">
        <v>0.01</v>
      </c>
      <c r="O3167" s="11" t="n">
        <v>0.31</v>
      </c>
      <c r="P3167" s="11" t="n">
        <v>0.62</v>
      </c>
      <c r="Q3167" s="25"/>
    </row>
    <row r="3168" ht="22.5" customHeight="1">
      <c r="A3168" s="77"/>
      <c r="B3168" s="33"/>
      <c r="C3168" s="12" t="n">
        <v>8156506</v>
      </c>
      <c r="D3168" s="12" t="s">
        <v>27</v>
      </c>
      <c r="E3168" s="13" t="s">
        <v>14</v>
      </c>
      <c r="F3168" s="12" t="s">
        <v>15</v>
      </c>
      <c r="G3168" s="20" t="n">
        <v>0.1</v>
      </c>
      <c r="H3168" s="12" t="n">
        <v>1000</v>
      </c>
      <c r="I3168" s="20" t="n">
        <f>G3168*H3168*7</f>
        <v>700</v>
      </c>
      <c r="J3168" s="12" t="s">
        <v>119</v>
      </c>
      <c r="K3168" s="14" t="n">
        <v>0</v>
      </c>
      <c r="L3168" s="14" t="n">
        <v>0</v>
      </c>
      <c r="M3168" s="14" t="n">
        <v>0</v>
      </c>
      <c r="N3168" s="11" t="n">
        <v>0</v>
      </c>
      <c r="O3168" s="11" t="n">
        <v>0</v>
      </c>
      <c r="P3168" s="11" t="n">
        <v>0</v>
      </c>
      <c r="Q3168" s="22" t="n">
        <f>M3170/H3168</f>
        <v>0.992</v>
      </c>
    </row>
    <row r="3169" ht="22.5" customHeight="1">
      <c r="A3169" s="77"/>
      <c r="B3169" s="33"/>
      <c r="C3169" s="12"/>
      <c r="D3169" s="19"/>
      <c r="E3169" s="28"/>
      <c r="F3169" s="19"/>
      <c r="G3169" s="19"/>
      <c r="H3169" s="19"/>
      <c r="I3169" s="19"/>
      <c r="J3169" s="12" t="s">
        <v>120</v>
      </c>
      <c r="K3169" s="14" t="n">
        <v>18619</v>
      </c>
      <c r="L3169" s="14" t="n">
        <v>6749</v>
      </c>
      <c r="M3169" s="14" t="n">
        <v>277</v>
      </c>
      <c r="N3169" s="11" t="n">
        <v>0.004</v>
      </c>
      <c r="O3169" s="11" t="n">
        <v>0.1</v>
      </c>
      <c r="P3169" s="11" t="n">
        <v>27.7</v>
      </c>
      <c r="Q3169" s="25"/>
    </row>
    <row r="3170" ht="22.5" customHeight="1">
      <c r="A3170" s="77"/>
      <c r="B3170" s="33"/>
      <c r="C3170" s="12"/>
      <c r="D3170" s="19"/>
      <c r="E3170" s="28"/>
      <c r="F3170" s="19"/>
      <c r="G3170" s="19"/>
      <c r="H3170" s="19"/>
      <c r="I3170" s="19"/>
      <c r="J3170" s="12" t="s">
        <v>121</v>
      </c>
      <c r="K3170" s="14" t="n">
        <v>55988</v>
      </c>
      <c r="L3170" s="14" t="n">
        <v>23372</v>
      </c>
      <c r="M3170" s="14" t="n">
        <v>992</v>
      </c>
      <c r="N3170" s="11" t="n">
        <v>0.004</v>
      </c>
      <c r="O3170" s="11" t="n">
        <v>0.1</v>
      </c>
      <c r="P3170" s="11" t="n">
        <v>99.2</v>
      </c>
      <c r="Q3170" s="25"/>
    </row>
    <row r="3171" ht="22.5" customHeight="1">
      <c r="A3171" s="77"/>
      <c r="B3171" s="33"/>
      <c r="C3171" s="12" t="n">
        <v>8819666</v>
      </c>
      <c r="D3171" s="12" t="s">
        <v>27</v>
      </c>
      <c r="E3171" s="13" t="s">
        <v>14</v>
      </c>
      <c r="F3171" s="12" t="s">
        <v>12</v>
      </c>
      <c r="G3171" s="20" t="n">
        <v>0.08</v>
      </c>
      <c r="H3171" s="12" t="n">
        <v>200</v>
      </c>
      <c r="I3171" s="20" t="n">
        <f>G3171*H3171*7</f>
        <v>112</v>
      </c>
      <c r="J3171" s="12" t="s">
        <v>119</v>
      </c>
      <c r="K3171" s="14" t="n">
        <v>2403</v>
      </c>
      <c r="L3171" s="14" t="n">
        <v>426</v>
      </c>
      <c r="M3171" s="14" t="n">
        <v>11</v>
      </c>
      <c r="N3171" s="11" t="n">
        <v>0.005</v>
      </c>
      <c r="O3171" s="11" t="n">
        <v>0.198</v>
      </c>
      <c r="P3171" s="11" t="n">
        <v>2.1725</v>
      </c>
      <c r="Q3171" s="22" t="n">
        <f>M3173/H3171</f>
        <v>0.94</v>
      </c>
    </row>
    <row r="3172" ht="22.5" customHeight="1">
      <c r="A3172" s="77"/>
      <c r="B3172" s="33"/>
      <c r="C3172" s="12"/>
      <c r="D3172" s="19"/>
      <c r="E3172" s="28"/>
      <c r="F3172" s="19"/>
      <c r="G3172" s="19"/>
      <c r="H3172" s="19"/>
      <c r="I3172" s="19"/>
      <c r="J3172" s="12" t="s">
        <v>120</v>
      </c>
      <c r="K3172" s="14" t="n">
        <v>5740</v>
      </c>
      <c r="L3172" s="14" t="n">
        <v>1174</v>
      </c>
      <c r="M3172" s="14" t="n">
        <v>54</v>
      </c>
      <c r="N3172" s="11" t="n">
        <v>0.005</v>
      </c>
      <c r="O3172" s="11" t="n">
        <v>0.145</v>
      </c>
      <c r="P3172" s="11" t="n">
        <v>7.8257</v>
      </c>
      <c r="Q3172" s="25"/>
    </row>
    <row r="3173" ht="22.5" customHeight="1">
      <c r="A3173" s="77"/>
      <c r="B3173" s="33"/>
      <c r="C3173" s="12"/>
      <c r="D3173" s="19"/>
      <c r="E3173" s="28"/>
      <c r="F3173" s="19"/>
      <c r="G3173" s="19"/>
      <c r="H3173" s="19"/>
      <c r="I3173" s="19"/>
      <c r="J3173" s="12" t="s">
        <v>121</v>
      </c>
      <c r="K3173" s="14" t="n">
        <v>15146</v>
      </c>
      <c r="L3173" s="14" t="n">
        <v>3158</v>
      </c>
      <c r="M3173" s="14" t="n">
        <v>188</v>
      </c>
      <c r="N3173" s="11" t="n">
        <v>0.006</v>
      </c>
      <c r="O3173" s="11" t="n">
        <v>0.106</v>
      </c>
      <c r="P3173" s="11" t="n">
        <v>19.9509</v>
      </c>
      <c r="Q3173" s="25"/>
    </row>
    <row r="3174" ht="22.5" customHeight="1">
      <c r="A3174" s="77"/>
      <c r="B3174" s="33"/>
      <c r="C3174" s="12" t="n">
        <v>91410799</v>
      </c>
      <c r="D3174" s="12" t="s">
        <v>28</v>
      </c>
      <c r="E3174" s="13" t="s">
        <v>29</v>
      </c>
      <c r="F3174" s="12" t="s">
        <v>15</v>
      </c>
      <c r="G3174" s="20" t="n">
        <v>0.02</v>
      </c>
      <c r="H3174" s="12" t="n">
        <v>500</v>
      </c>
      <c r="I3174" s="20" t="n">
        <f>G3174*H3174*7</f>
        <v>70</v>
      </c>
      <c r="J3174" s="12" t="s">
        <v>119</v>
      </c>
      <c r="K3174" s="14" t="n">
        <v>3131</v>
      </c>
      <c r="L3174" s="14" t="n">
        <v>213</v>
      </c>
      <c r="M3174" s="14" t="n">
        <v>0</v>
      </c>
      <c r="N3174" s="11" t="n">
        <v>0</v>
      </c>
      <c r="O3174" s="11" t="n">
        <v>0</v>
      </c>
      <c r="P3174" s="11" t="n">
        <v>0</v>
      </c>
      <c r="Q3174" s="22" t="n">
        <f>M3176/H3174</f>
        <v>1</v>
      </c>
    </row>
    <row r="3175" ht="22.5" customHeight="1">
      <c r="A3175" s="77"/>
      <c r="B3175" s="33"/>
      <c r="C3175" s="12"/>
      <c r="D3175" s="19"/>
      <c r="E3175" s="28"/>
      <c r="F3175" s="19"/>
      <c r="G3175" s="19"/>
      <c r="H3175" s="19"/>
      <c r="I3175" s="19"/>
      <c r="J3175" s="12" t="s">
        <v>120</v>
      </c>
      <c r="K3175" s="14" t="n">
        <v>75799</v>
      </c>
      <c r="L3175" s="14" t="n">
        <v>18060</v>
      </c>
      <c r="M3175" s="14" t="n">
        <v>358</v>
      </c>
      <c r="N3175" s="11" t="n">
        <v>0</v>
      </c>
      <c r="O3175" s="11" t="n">
        <v>0.02</v>
      </c>
      <c r="P3175" s="11" t="n">
        <v>7.16</v>
      </c>
      <c r="Q3175" s="25"/>
    </row>
    <row r="3176" ht="22.5" customHeight="1">
      <c r="A3176" s="77"/>
      <c r="B3176" s="33"/>
      <c r="C3176" s="12"/>
      <c r="D3176" s="19"/>
      <c r="E3176" s="28"/>
      <c r="F3176" s="19"/>
      <c r="G3176" s="19"/>
      <c r="H3176" s="19"/>
      <c r="I3176" s="19"/>
      <c r="J3176" s="12" t="s">
        <v>121</v>
      </c>
      <c r="K3176" s="14" t="n">
        <v>356904</v>
      </c>
      <c r="L3176" s="14" t="n">
        <v>71503</v>
      </c>
      <c r="M3176" s="14" t="n">
        <v>500</v>
      </c>
      <c r="N3176" s="11" t="n">
        <v>0</v>
      </c>
      <c r="O3176" s="11" t="n">
        <v>0.02</v>
      </c>
      <c r="P3176" s="11" t="n">
        <v>10</v>
      </c>
      <c r="Q3176" s="25"/>
    </row>
    <row r="3177" ht="22.5" customHeight="1">
      <c r="A3177" s="77"/>
      <c r="B3177" s="33"/>
      <c r="C3177" s="12" t="n">
        <v>7872826</v>
      </c>
      <c r="D3177" s="12" t="s">
        <v>30</v>
      </c>
      <c r="E3177" s="13" t="s">
        <v>14</v>
      </c>
      <c r="F3177" s="12" t="s">
        <v>15</v>
      </c>
      <c r="G3177" s="20" t="n">
        <v>0.48</v>
      </c>
      <c r="H3177" s="12" t="n">
        <v>400</v>
      </c>
      <c r="I3177" s="20" t="n">
        <f>G3177*H3177*7</f>
        <v>1344</v>
      </c>
      <c r="J3177" s="12" t="s">
        <v>119</v>
      </c>
      <c r="K3177" s="14" t="n">
        <v>252</v>
      </c>
      <c r="L3177" s="14" t="n">
        <v>37</v>
      </c>
      <c r="M3177" s="14" t="n">
        <v>1</v>
      </c>
      <c r="N3177" s="11" t="n">
        <v>0.013</v>
      </c>
      <c r="O3177" s="11" t="n">
        <v>0.48</v>
      </c>
      <c r="P3177" s="11" t="n">
        <v>0.48</v>
      </c>
      <c r="Q3177" s="22" t="n">
        <f>M3179/H3177</f>
        <v>0.1175</v>
      </c>
    </row>
    <row r="3178" ht="22.5" customHeight="1">
      <c r="A3178" s="77"/>
      <c r="B3178" s="33"/>
      <c r="C3178" s="12"/>
      <c r="D3178" s="19"/>
      <c r="E3178" s="28"/>
      <c r="F3178" s="19"/>
      <c r="G3178" s="19"/>
      <c r="H3178" s="19"/>
      <c r="I3178" s="19"/>
      <c r="J3178" s="12" t="s">
        <v>120</v>
      </c>
      <c r="K3178" s="35" t="n">
        <v>5139</v>
      </c>
      <c r="L3178" s="14" t="n">
        <v>1078</v>
      </c>
      <c r="M3178" s="14" t="n">
        <v>10</v>
      </c>
      <c r="N3178" s="11" t="n">
        <v>0.013</v>
      </c>
      <c r="O3178" s="11" t="n">
        <v>0.48</v>
      </c>
      <c r="P3178" s="11" t="n">
        <v>4.89</v>
      </c>
      <c r="Q3178" s="25"/>
    </row>
    <row r="3179" ht="22.5" customHeight="1">
      <c r="A3179" s="77"/>
      <c r="B3179" s="33"/>
      <c r="C3179" s="12"/>
      <c r="D3179" s="19"/>
      <c r="E3179" s="28"/>
      <c r="F3179" s="19"/>
      <c r="G3179" s="19"/>
      <c r="H3179" s="19"/>
      <c r="I3179" s="19"/>
      <c r="J3179" s="12" t="s">
        <v>121</v>
      </c>
      <c r="K3179" s="14" t="n">
        <v>22802</v>
      </c>
      <c r="L3179" s="14" t="n">
        <v>3954</v>
      </c>
      <c r="M3179" s="14" t="n">
        <v>47</v>
      </c>
      <c r="N3179" s="11" t="n">
        <v>0.006</v>
      </c>
      <c r="O3179" s="11" t="n">
        <v>0.483</v>
      </c>
      <c r="P3179" s="11" t="n">
        <v>22.722</v>
      </c>
      <c r="Q3179" s="25"/>
    </row>
    <row r="3180" ht="22.5" customHeight="1">
      <c r="A3180" s="77"/>
      <c r="B3180" s="33"/>
      <c r="C3180" s="12" t="n">
        <v>9311355</v>
      </c>
      <c r="D3180" s="12" t="s">
        <v>31</v>
      </c>
      <c r="E3180" s="13" t="s">
        <v>14</v>
      </c>
      <c r="F3180" s="12" t="s">
        <v>15</v>
      </c>
      <c r="G3180" s="20" t="n">
        <v>0.15</v>
      </c>
      <c r="H3180" s="12" t="n">
        <v>20</v>
      </c>
      <c r="I3180" s="20" t="n">
        <f>G3180*H3180*7</f>
        <v>21</v>
      </c>
      <c r="J3180" s="12" t="s">
        <v>119</v>
      </c>
      <c r="K3180" s="14" t="n">
        <v>24</v>
      </c>
      <c r="L3180" s="14" t="n">
        <v>7</v>
      </c>
      <c r="M3180" s="14" t="n">
        <v>0</v>
      </c>
      <c r="N3180" s="11" t="n">
        <v>0</v>
      </c>
      <c r="O3180" s="11" t="n">
        <v>0</v>
      </c>
      <c r="P3180" s="11" t="n">
        <v>0</v>
      </c>
      <c r="Q3180" s="22" t="n">
        <f>M3182/H3180</f>
        <v>1</v>
      </c>
    </row>
    <row r="3181" ht="22.5" customHeight="1">
      <c r="A3181" s="77"/>
      <c r="B3181" s="33"/>
      <c r="C3181" s="12"/>
      <c r="D3181" s="19"/>
      <c r="E3181" s="28"/>
      <c r="F3181" s="19"/>
      <c r="G3181" s="19"/>
      <c r="H3181" s="19"/>
      <c r="I3181" s="19"/>
      <c r="J3181" s="12" t="s">
        <v>120</v>
      </c>
      <c r="K3181" s="35" t="n">
        <v>4495</v>
      </c>
      <c r="L3181" s="14" t="n">
        <v>1843</v>
      </c>
      <c r="M3181" s="14" t="n">
        <v>20</v>
      </c>
      <c r="N3181" s="11" t="n">
        <v>0.002</v>
      </c>
      <c r="O3181" s="11" t="n">
        <v>0.15</v>
      </c>
      <c r="P3181" s="11" t="n">
        <v>3</v>
      </c>
      <c r="Q3181" s="25"/>
    </row>
    <row r="3182" ht="22.5" customHeight="1">
      <c r="A3182" s="77"/>
      <c r="B3182" s="33"/>
      <c r="C3182" s="12"/>
      <c r="D3182" s="19"/>
      <c r="E3182" s="28"/>
      <c r="F3182" s="19"/>
      <c r="G3182" s="19"/>
      <c r="H3182" s="19"/>
      <c r="I3182" s="19"/>
      <c r="J3182" s="12" t="s">
        <v>121</v>
      </c>
      <c r="K3182" s="14" t="n">
        <v>6105</v>
      </c>
      <c r="L3182" s="14" t="n">
        <v>2068</v>
      </c>
      <c r="M3182" s="14" t="n">
        <v>20</v>
      </c>
      <c r="N3182" s="11" t="n">
        <v>0.002</v>
      </c>
      <c r="O3182" s="11" t="n">
        <v>0.15</v>
      </c>
      <c r="P3182" s="11" t="n">
        <v>3</v>
      </c>
      <c r="Q3182" s="25"/>
    </row>
    <row r="3183" ht="22.5" customHeight="1">
      <c r="A3183" s="77"/>
      <c r="B3183" s="33"/>
      <c r="C3183" s="12" t="n">
        <v>10210818</v>
      </c>
      <c r="D3183" s="12" t="s">
        <v>27</v>
      </c>
      <c r="E3183" s="13" t="s">
        <v>14</v>
      </c>
      <c r="F3183" s="12" t="s">
        <v>26</v>
      </c>
      <c r="G3183" s="20" t="n">
        <v>0.2</v>
      </c>
      <c r="H3183" s="12" t="n">
        <v>100</v>
      </c>
      <c r="I3183" s="20" t="n">
        <f>G3183*H3183*7</f>
        <v>140</v>
      </c>
      <c r="J3183" s="12" t="s">
        <v>119</v>
      </c>
      <c r="K3183" s="14" t="n">
        <v>0</v>
      </c>
      <c r="L3183" s="14" t="n">
        <v>0</v>
      </c>
      <c r="M3183" s="14" t="n">
        <v>0</v>
      </c>
      <c r="N3183" s="11" t="n">
        <v>0</v>
      </c>
      <c r="O3183" s="11" t="n">
        <v>0</v>
      </c>
      <c r="P3183" s="11" t="n">
        <v>0</v>
      </c>
      <c r="Q3183" s="22" t="n">
        <f>M3185/H3183</f>
        <v>0.57</v>
      </c>
    </row>
    <row r="3184" ht="22.5" customHeight="1">
      <c r="A3184" s="77"/>
      <c r="B3184" s="33"/>
      <c r="C3184" s="12"/>
      <c r="D3184" s="19"/>
      <c r="E3184" s="28"/>
      <c r="F3184" s="19"/>
      <c r="G3184" s="19"/>
      <c r="H3184" s="19"/>
      <c r="I3184" s="19"/>
      <c r="J3184" s="12" t="s">
        <v>120</v>
      </c>
      <c r="K3184" s="14" t="n">
        <v>3123</v>
      </c>
      <c r="L3184" s="14" t="n">
        <v>23</v>
      </c>
      <c r="M3184" s="14" t="n">
        <v>0</v>
      </c>
      <c r="N3184" s="11" t="n">
        <v>0</v>
      </c>
      <c r="O3184" s="11" t="n">
        <v>0</v>
      </c>
      <c r="P3184" s="11" t="n">
        <v>0</v>
      </c>
      <c r="Q3184" s="25"/>
    </row>
    <row r="3185" ht="22.5" customHeight="1">
      <c r="A3185" s="77"/>
      <c r="B3185" s="33"/>
      <c r="C3185" s="12"/>
      <c r="D3185" s="19"/>
      <c r="E3185" s="28"/>
      <c r="F3185" s="19"/>
      <c r="G3185" s="19"/>
      <c r="H3185" s="19"/>
      <c r="I3185" s="19"/>
      <c r="J3185" s="12" t="s">
        <v>121</v>
      </c>
      <c r="K3185" s="14" t="n">
        <v>31592</v>
      </c>
      <c r="L3185" s="14" t="n">
        <v>266</v>
      </c>
      <c r="M3185" s="14" t="n">
        <v>57</v>
      </c>
      <c r="N3185" s="11" t="n">
        <v>0.02</v>
      </c>
      <c r="O3185" s="11" t="n">
        <v>0.11</v>
      </c>
      <c r="P3185" s="11" t="n">
        <v>6.12</v>
      </c>
      <c r="Q3185" s="25"/>
    </row>
    <row r="3186" ht="22.5" customHeight="1">
      <c r="A3186" s="77"/>
      <c r="B3186" s="33"/>
      <c r="C3186" s="12" t="n">
        <v>10501490</v>
      </c>
      <c r="D3186" s="12" t="s">
        <v>13</v>
      </c>
      <c r="E3186" s="13" t="s">
        <v>14</v>
      </c>
      <c r="F3186" s="12" t="s">
        <v>15</v>
      </c>
      <c r="G3186" s="20" t="n">
        <v>0.15</v>
      </c>
      <c r="H3186" s="12" t="n">
        <v>100</v>
      </c>
      <c r="I3186" s="20" t="n">
        <f>G3186*H3186*7</f>
        <v>105</v>
      </c>
      <c r="J3186" s="12" t="s">
        <v>119</v>
      </c>
      <c r="K3186" s="14" t="n">
        <v>0</v>
      </c>
      <c r="L3186" s="14" t="n">
        <v>0</v>
      </c>
      <c r="M3186" s="14" t="n">
        <v>0</v>
      </c>
      <c r="N3186" s="11" t="n">
        <v>0</v>
      </c>
      <c r="O3186" s="11" t="n">
        <v>0</v>
      </c>
      <c r="P3186" s="11" t="n">
        <v>0</v>
      </c>
      <c r="Q3186" s="22" t="n">
        <f>M3188/H3186</f>
        <v>0.06</v>
      </c>
    </row>
    <row r="3187" ht="22.5" customHeight="1">
      <c r="A3187" s="77"/>
      <c r="B3187" s="33"/>
      <c r="C3187" s="12"/>
      <c r="D3187" s="19"/>
      <c r="E3187" s="28"/>
      <c r="F3187" s="19"/>
      <c r="G3187" s="19"/>
      <c r="H3187" s="19"/>
      <c r="I3187" s="19"/>
      <c r="J3187" s="12" t="s">
        <v>120</v>
      </c>
      <c r="K3187" s="14" t="n">
        <v>0</v>
      </c>
      <c r="L3187" s="14" t="n">
        <v>0</v>
      </c>
      <c r="M3187" s="14" t="n">
        <v>0</v>
      </c>
      <c r="N3187" s="11" t="n">
        <v>0</v>
      </c>
      <c r="O3187" s="11" t="n">
        <v>0</v>
      </c>
      <c r="P3187" s="11" t="n">
        <v>0</v>
      </c>
      <c r="Q3187" s="25"/>
    </row>
    <row r="3188" ht="22.5" customHeight="1">
      <c r="A3188" s="77"/>
      <c r="B3188" s="33"/>
      <c r="C3188" s="12"/>
      <c r="D3188" s="19"/>
      <c r="E3188" s="28"/>
      <c r="F3188" s="19"/>
      <c r="G3188" s="19"/>
      <c r="H3188" s="19"/>
      <c r="I3188" s="19"/>
      <c r="J3188" s="12" t="s">
        <v>121</v>
      </c>
      <c r="K3188" s="14" t="n">
        <v>948</v>
      </c>
      <c r="L3188" s="14" t="n">
        <v>492</v>
      </c>
      <c r="M3188" s="14" t="n">
        <v>6</v>
      </c>
      <c r="N3188" s="11" t="n">
        <v>0.002</v>
      </c>
      <c r="O3188" s="11" t="n">
        <v>0.13</v>
      </c>
      <c r="P3188" s="11" t="n">
        <v>0.78</v>
      </c>
      <c r="Q3188" s="25"/>
    </row>
    <row r="3189" ht="22.5" customHeight="1">
      <c r="A3189" s="77"/>
      <c r="B3189" s="33"/>
      <c r="C3189" s="52" t="n">
        <v>10912510</v>
      </c>
      <c r="D3189" s="12" t="s">
        <v>10</v>
      </c>
      <c r="E3189" s="13" t="s">
        <v>11</v>
      </c>
      <c r="F3189" s="12" t="s">
        <v>32</v>
      </c>
      <c r="G3189" s="20" t="n">
        <v>0.17</v>
      </c>
      <c r="H3189" s="12" t="n">
        <v>1500</v>
      </c>
      <c r="I3189" s="20" t="n">
        <f>G3189*H3189*7</f>
        <v>1785</v>
      </c>
      <c r="J3189" s="12" t="s">
        <v>119</v>
      </c>
      <c r="K3189" s="14" t="n">
        <v>0</v>
      </c>
      <c r="L3189" s="14" t="n">
        <v>0</v>
      </c>
      <c r="M3189" s="14" t="n">
        <v>0</v>
      </c>
      <c r="N3189" s="11" t="n">
        <v>0</v>
      </c>
      <c r="O3189" s="11" t="n">
        <v>0</v>
      </c>
      <c r="P3189" s="11" t="n">
        <v>0</v>
      </c>
      <c r="Q3189" s="22" t="n">
        <f>M3191/H3189</f>
        <v>0.444</v>
      </c>
    </row>
    <row r="3190" ht="22.5" customHeight="1">
      <c r="A3190" s="77"/>
      <c r="B3190" s="33"/>
      <c r="C3190" s="12"/>
      <c r="D3190" s="19"/>
      <c r="E3190" s="28"/>
      <c r="F3190" s="19"/>
      <c r="G3190" s="19"/>
      <c r="H3190" s="19"/>
      <c r="I3190" s="19"/>
      <c r="J3190" s="12" t="s">
        <v>120</v>
      </c>
      <c r="K3190" s="16" t="n">
        <v>22345</v>
      </c>
      <c r="L3190" s="14" t="n">
        <v>4413</v>
      </c>
      <c r="M3190" s="14" t="n">
        <v>181</v>
      </c>
      <c r="N3190" s="11" t="n">
        <v>0.01</v>
      </c>
      <c r="O3190" s="11" t="n">
        <v>0.17</v>
      </c>
      <c r="P3190" s="11" t="n">
        <v>30.49</v>
      </c>
      <c r="Q3190" s="25"/>
    </row>
    <row r="3191" ht="22.5" customHeight="1">
      <c r="A3191" s="77"/>
      <c r="B3191" s="33"/>
      <c r="C3191" s="12"/>
      <c r="D3191" s="19"/>
      <c r="E3191" s="28"/>
      <c r="F3191" s="19"/>
      <c r="G3191" s="19"/>
      <c r="H3191" s="19"/>
      <c r="I3191" s="19"/>
      <c r="J3191" s="12" t="s">
        <v>121</v>
      </c>
      <c r="K3191" s="14" t="n">
        <v>98968</v>
      </c>
      <c r="L3191" s="14" t="n">
        <v>23146</v>
      </c>
      <c r="M3191" s="14" t="n">
        <v>666</v>
      </c>
      <c r="N3191" s="11" t="n">
        <v>0.01</v>
      </c>
      <c r="O3191" s="11" t="n">
        <v>0.23</v>
      </c>
      <c r="P3191" s="11" t="n">
        <v>151.68</v>
      </c>
      <c r="Q3191" s="25"/>
    </row>
    <row r="3192" ht="22.5" customHeight="1">
      <c r="A3192" s="77"/>
      <c r="B3192" s="33"/>
      <c r="C3192" s="52" t="n">
        <v>11080098</v>
      </c>
      <c r="D3192" s="12" t="s">
        <v>22</v>
      </c>
      <c r="E3192" s="13" t="s">
        <v>24</v>
      </c>
      <c r="F3192" s="12" t="s">
        <v>15</v>
      </c>
      <c r="G3192" s="20" t="n">
        <v>0.6</v>
      </c>
      <c r="H3192" s="12" t="n">
        <v>100</v>
      </c>
      <c r="I3192" s="20" t="n">
        <f>G3192*H3192*7</f>
        <v>420</v>
      </c>
      <c r="J3192" s="12" t="s">
        <v>119</v>
      </c>
      <c r="K3192" s="14" t="n">
        <v>0</v>
      </c>
      <c r="L3192" s="14" t="n">
        <v>0</v>
      </c>
      <c r="M3192" s="14" t="n">
        <v>0</v>
      </c>
      <c r="N3192" s="11" t="n">
        <v>0</v>
      </c>
      <c r="O3192" s="11" t="n">
        <v>0</v>
      </c>
      <c r="P3192" s="11" t="n">
        <v>0</v>
      </c>
      <c r="Q3192" s="22" t="n">
        <f>M3194/H3192</f>
        <v>0</v>
      </c>
    </row>
    <row r="3193" ht="22.5" customHeight="1">
      <c r="A3193" s="77"/>
      <c r="B3193" s="33"/>
      <c r="C3193" s="12"/>
      <c r="D3193" s="19"/>
      <c r="E3193" s="28"/>
      <c r="F3193" s="19"/>
      <c r="G3193" s="19"/>
      <c r="H3193" s="19"/>
      <c r="I3193" s="19"/>
      <c r="J3193" s="12" t="s">
        <v>120</v>
      </c>
      <c r="K3193" s="16" t="n">
        <v>0</v>
      </c>
      <c r="L3193" s="14" t="n">
        <v>0</v>
      </c>
      <c r="M3193" s="14" t="n">
        <v>0</v>
      </c>
      <c r="N3193" s="11" t="n">
        <v>0</v>
      </c>
      <c r="O3193" s="11" t="n">
        <v>0</v>
      </c>
      <c r="P3193" s="11" t="n">
        <v>0</v>
      </c>
      <c r="Q3193" s="25"/>
    </row>
    <row r="3194" ht="22.5" customHeight="1">
      <c r="A3194" s="77"/>
      <c r="B3194" s="33"/>
      <c r="C3194" s="12"/>
      <c r="D3194" s="19"/>
      <c r="E3194" s="28"/>
      <c r="F3194" s="19"/>
      <c r="G3194" s="19"/>
      <c r="H3194" s="19"/>
      <c r="I3194" s="19"/>
      <c r="J3194" s="12" t="s">
        <v>121</v>
      </c>
      <c r="K3194" s="14" t="n">
        <v>762</v>
      </c>
      <c r="L3194" s="14" t="n">
        <v>342</v>
      </c>
      <c r="M3194" s="14" t="n">
        <v>0</v>
      </c>
      <c r="N3194" s="11" t="n">
        <v>0</v>
      </c>
      <c r="O3194" s="11" t="n">
        <v>0</v>
      </c>
      <c r="P3194" s="11" t="n">
        <v>0</v>
      </c>
      <c r="Q3194" s="25"/>
    </row>
    <row r="3195" ht="22.5" customHeight="1">
      <c r="A3195" s="77"/>
      <c r="B3195" s="33"/>
      <c r="C3195" s="52" t="n">
        <v>91540124</v>
      </c>
      <c r="D3195" s="12" t="s">
        <v>33</v>
      </c>
      <c r="E3195" s="13" t="s">
        <v>34</v>
      </c>
      <c r="F3195" s="12" t="s">
        <v>12</v>
      </c>
      <c r="G3195" s="20" t="n">
        <v>0.5</v>
      </c>
      <c r="H3195" s="12" t="n">
        <v>50</v>
      </c>
      <c r="I3195" s="20" t="n">
        <f>G3195*H3195*7</f>
        <v>175</v>
      </c>
      <c r="J3195" s="12" t="s">
        <v>119</v>
      </c>
      <c r="K3195" s="14" t="n">
        <v>1</v>
      </c>
      <c r="L3195" s="14" t="n">
        <v>0</v>
      </c>
      <c r="M3195" s="14" t="n">
        <v>0</v>
      </c>
      <c r="N3195" s="11" t="n">
        <v>0</v>
      </c>
      <c r="O3195" s="11" t="n">
        <v>0</v>
      </c>
      <c r="P3195" s="11" t="n">
        <v>0</v>
      </c>
      <c r="Q3195" s="22" t="n">
        <f>M3197/H3195</f>
        <v>0.42</v>
      </c>
    </row>
    <row r="3196" ht="22.5" customHeight="1">
      <c r="A3196" s="77"/>
      <c r="B3196" s="33"/>
      <c r="C3196" s="12"/>
      <c r="D3196" s="19"/>
      <c r="E3196" s="28"/>
      <c r="F3196" s="19"/>
      <c r="G3196" s="19"/>
      <c r="H3196" s="19"/>
      <c r="I3196" s="19"/>
      <c r="J3196" s="12" t="s">
        <v>120</v>
      </c>
      <c r="K3196" s="14" t="n">
        <v>627</v>
      </c>
      <c r="L3196" s="14" t="n">
        <v>276</v>
      </c>
      <c r="M3196" s="14" t="n">
        <v>20</v>
      </c>
      <c r="N3196" s="11" t="n">
        <v>0.039</v>
      </c>
      <c r="O3196" s="11" t="n">
        <v>0.545</v>
      </c>
      <c r="P3196" s="11" t="n">
        <v>10.8927</v>
      </c>
      <c r="Q3196" s="25"/>
    </row>
    <row r="3197" ht="22.5" customHeight="1">
      <c r="A3197" s="77"/>
      <c r="B3197" s="33"/>
      <c r="C3197" s="12"/>
      <c r="D3197" s="19"/>
      <c r="E3197" s="28"/>
      <c r="F3197" s="19"/>
      <c r="G3197" s="19"/>
      <c r="H3197" s="19"/>
      <c r="I3197" s="19"/>
      <c r="J3197" s="12" t="s">
        <v>121</v>
      </c>
      <c r="K3197" s="14" t="n">
        <v>1189</v>
      </c>
      <c r="L3197" s="14" t="n">
        <v>477</v>
      </c>
      <c r="M3197" s="14" t="n">
        <v>21</v>
      </c>
      <c r="N3197" s="11" t="n">
        <v>0.029</v>
      </c>
      <c r="O3197" s="11" t="n">
        <v>0.663</v>
      </c>
      <c r="P3197" s="11" t="n">
        <v>13.9326</v>
      </c>
      <c r="Q3197" s="25"/>
    </row>
    <row r="3198" ht="22.5" customHeight="1">
      <c r="A3198" s="77"/>
      <c r="B3198" s="33"/>
      <c r="C3198" s="52" t="n">
        <v>91548042</v>
      </c>
      <c r="D3198" s="12" t="s">
        <v>13</v>
      </c>
      <c r="E3198" s="13" t="s">
        <v>14</v>
      </c>
      <c r="F3198" s="12" t="s">
        <v>12</v>
      </c>
      <c r="G3198" s="20" t="n">
        <v>0.3</v>
      </c>
      <c r="H3198" s="12" t="n">
        <v>50</v>
      </c>
      <c r="I3198" s="20" t="n">
        <f>G3198*H3198*7</f>
        <v>105</v>
      </c>
      <c r="J3198" s="12" t="s">
        <v>119</v>
      </c>
      <c r="K3198" s="14" t="n">
        <v>2</v>
      </c>
      <c r="L3198" s="14" t="n">
        <v>1</v>
      </c>
      <c r="M3198" s="14" t="n">
        <v>0</v>
      </c>
      <c r="N3198" s="11" t="n">
        <v>0</v>
      </c>
      <c r="O3198" s="11" t="n">
        <v>0</v>
      </c>
      <c r="P3198" s="11" t="n">
        <v>0</v>
      </c>
      <c r="Q3198" s="22" t="n">
        <f>M3200/H3198</f>
        <v>0</v>
      </c>
    </row>
    <row r="3199" ht="22.5" customHeight="1">
      <c r="A3199" s="77"/>
      <c r="B3199" s="33"/>
      <c r="C3199" s="12"/>
      <c r="D3199" s="19"/>
      <c r="E3199" s="28"/>
      <c r="F3199" s="19"/>
      <c r="G3199" s="19"/>
      <c r="H3199" s="19"/>
      <c r="I3199" s="19"/>
      <c r="J3199" s="12" t="s">
        <v>120</v>
      </c>
      <c r="K3199" s="14" t="n">
        <v>1412</v>
      </c>
      <c r="L3199" s="14" t="n">
        <v>14</v>
      </c>
      <c r="M3199" s="14" t="n">
        <v>0</v>
      </c>
      <c r="N3199" s="11" t="n">
        <v>0</v>
      </c>
      <c r="O3199" s="11" t="n">
        <v>0</v>
      </c>
      <c r="P3199" s="11" t="n">
        <v>0.0083</v>
      </c>
      <c r="Q3199" s="25"/>
    </row>
    <row r="3200" ht="22.5" customHeight="1">
      <c r="A3200" s="77"/>
      <c r="B3200" s="33"/>
      <c r="C3200" s="12"/>
      <c r="D3200" s="19"/>
      <c r="E3200" s="28"/>
      <c r="F3200" s="19"/>
      <c r="G3200" s="19"/>
      <c r="H3200" s="19"/>
      <c r="I3200" s="19"/>
      <c r="J3200" s="12" t="s">
        <v>121</v>
      </c>
      <c r="K3200" s="14" t="n">
        <v>5773</v>
      </c>
      <c r="L3200" s="14" t="n">
        <v>50</v>
      </c>
      <c r="M3200" s="14" t="n">
        <v>0</v>
      </c>
      <c r="N3200" s="11" t="n">
        <v>0</v>
      </c>
      <c r="O3200" s="11" t="n">
        <v>0</v>
      </c>
      <c r="P3200" s="11" t="n">
        <v>0.0343</v>
      </c>
      <c r="Q3200" s="25"/>
    </row>
    <row r="3201" ht="22.5" customHeight="1">
      <c r="A3201" s="77"/>
      <c r="B3201" s="33"/>
      <c r="C3201" s="52" t="n">
        <v>91548043</v>
      </c>
      <c r="D3201" s="12" t="s">
        <v>28</v>
      </c>
      <c r="E3201" s="13" t="s">
        <v>36</v>
      </c>
      <c r="F3201" s="12" t="s">
        <v>15</v>
      </c>
      <c r="G3201" s="20" t="n">
        <v>0.1</v>
      </c>
      <c r="H3201" s="12" t="n">
        <v>200</v>
      </c>
      <c r="I3201" s="20" t="n">
        <f>G3201*H3201*7</f>
        <v>140</v>
      </c>
      <c r="J3201" s="12" t="s">
        <v>119</v>
      </c>
      <c r="K3201" s="14" t="n">
        <v>0</v>
      </c>
      <c r="L3201" s="14" t="n">
        <v>0</v>
      </c>
      <c r="M3201" s="14" t="n">
        <v>0</v>
      </c>
      <c r="N3201" s="11" t="n">
        <v>0</v>
      </c>
      <c r="O3201" s="11" t="n">
        <v>0</v>
      </c>
      <c r="P3201" s="11" t="n">
        <v>0</v>
      </c>
      <c r="Q3201" s="22" t="n">
        <f>M3203/H3201</f>
        <v>1.005</v>
      </c>
    </row>
    <row r="3202" ht="22.5" customHeight="1">
      <c r="A3202" s="77"/>
      <c r="B3202" s="33"/>
      <c r="C3202" s="12"/>
      <c r="D3202" s="19"/>
      <c r="E3202" s="28"/>
      <c r="F3202" s="19"/>
      <c r="G3202" s="19"/>
      <c r="H3202" s="19"/>
      <c r="I3202" s="19"/>
      <c r="J3202" s="12" t="s">
        <v>120</v>
      </c>
      <c r="K3202" s="14" t="n">
        <v>2</v>
      </c>
      <c r="L3202" s="14" t="n">
        <v>0</v>
      </c>
      <c r="M3202" s="14" t="n">
        <v>0</v>
      </c>
      <c r="N3202" s="11" t="n">
        <v>0</v>
      </c>
      <c r="O3202" s="11" t="n">
        <v>0</v>
      </c>
      <c r="P3202" s="11" t="n">
        <v>0</v>
      </c>
      <c r="Q3202" s="25"/>
    </row>
    <row r="3203" ht="22.5" customHeight="1">
      <c r="A3203" s="77"/>
      <c r="B3203" s="33"/>
      <c r="C3203" s="12"/>
      <c r="D3203" s="19"/>
      <c r="E3203" s="28"/>
      <c r="F3203" s="19"/>
      <c r="G3203" s="19"/>
      <c r="H3203" s="19"/>
      <c r="I3203" s="19"/>
      <c r="J3203" s="12" t="s">
        <v>121</v>
      </c>
      <c r="K3203" s="14" t="n">
        <v>43259</v>
      </c>
      <c r="L3203" s="14" t="n">
        <v>17286</v>
      </c>
      <c r="M3203" s="14" t="n">
        <v>201</v>
      </c>
      <c r="N3203" s="11" t="n">
        <v>0.001</v>
      </c>
      <c r="O3203" s="11" t="n">
        <v>0.1</v>
      </c>
      <c r="P3203" s="11" t="n">
        <v>20.1</v>
      </c>
      <c r="Q3203" s="25"/>
    </row>
    <row r="3204" ht="22.5" customHeight="1">
      <c r="A3204" s="77"/>
      <c r="B3204" s="33"/>
      <c r="C3204" s="52" t="n">
        <v>11715627</v>
      </c>
      <c r="D3204" s="12" t="s">
        <v>31</v>
      </c>
      <c r="E3204" s="13" t="s">
        <v>14</v>
      </c>
      <c r="F3204" s="12" t="s">
        <v>15</v>
      </c>
      <c r="G3204" s="20" t="n">
        <v>0.4</v>
      </c>
      <c r="H3204" s="12" t="n">
        <v>100</v>
      </c>
      <c r="I3204" s="20" t="n">
        <f>G3204*H3204*7</f>
        <v>280</v>
      </c>
      <c r="J3204" s="12" t="s">
        <v>119</v>
      </c>
      <c r="K3204" s="14" t="n">
        <v>0</v>
      </c>
      <c r="L3204" s="14" t="n">
        <v>0</v>
      </c>
      <c r="M3204" s="14" t="n">
        <v>0</v>
      </c>
      <c r="N3204" s="11" t="n">
        <v>0</v>
      </c>
      <c r="O3204" s="11" t="n">
        <v>0</v>
      </c>
      <c r="P3204" s="11" t="n">
        <v>0</v>
      </c>
      <c r="Q3204" s="22" t="n">
        <f>M3206/H3204</f>
        <v>0</v>
      </c>
    </row>
    <row r="3205" ht="22.5" customHeight="1">
      <c r="A3205" s="77"/>
      <c r="B3205" s="33"/>
      <c r="C3205" s="12"/>
      <c r="D3205" s="19"/>
      <c r="E3205" s="28"/>
      <c r="F3205" s="19"/>
      <c r="G3205" s="19"/>
      <c r="H3205" s="19"/>
      <c r="I3205" s="19"/>
      <c r="J3205" s="12" t="s">
        <v>120</v>
      </c>
      <c r="K3205" s="14" t="n">
        <v>3</v>
      </c>
      <c r="L3205" s="14" t="n">
        <v>0</v>
      </c>
      <c r="M3205" s="14" t="n">
        <v>0</v>
      </c>
      <c r="N3205" s="11" t="n">
        <v>0</v>
      </c>
      <c r="O3205" s="11" t="n">
        <v>0</v>
      </c>
      <c r="P3205" s="11" t="n">
        <v>0</v>
      </c>
      <c r="Q3205" s="25"/>
    </row>
    <row r="3206" ht="22.5" customHeight="1">
      <c r="A3206" s="77"/>
      <c r="B3206" s="33"/>
      <c r="C3206" s="12"/>
      <c r="D3206" s="19"/>
      <c r="E3206" s="28"/>
      <c r="F3206" s="19"/>
      <c r="G3206" s="19"/>
      <c r="H3206" s="19"/>
      <c r="I3206" s="19"/>
      <c r="J3206" s="12" t="s">
        <v>121</v>
      </c>
      <c r="K3206" s="14" t="n">
        <v>34</v>
      </c>
      <c r="L3206" s="14" t="n">
        <v>1</v>
      </c>
      <c r="M3206" s="14" t="n">
        <v>0</v>
      </c>
      <c r="N3206" s="11" t="n">
        <v>0</v>
      </c>
      <c r="O3206" s="11" t="n">
        <v>0</v>
      </c>
      <c r="P3206" s="11" t="n">
        <v>0</v>
      </c>
      <c r="Q3206" s="25"/>
    </row>
    <row r="3207" ht="22.5" customHeight="1">
      <c r="A3207" s="77"/>
      <c r="B3207" s="33"/>
      <c r="C3207" s="52" t="n">
        <v>11715655</v>
      </c>
      <c r="D3207" s="12" t="s">
        <v>16</v>
      </c>
      <c r="E3207" s="13" t="s">
        <v>11</v>
      </c>
      <c r="F3207" s="12" t="s">
        <v>15</v>
      </c>
      <c r="G3207" s="20" t="n">
        <v>0.15</v>
      </c>
      <c r="H3207" s="12" t="n">
        <v>100</v>
      </c>
      <c r="I3207" s="20" t="n">
        <f>G3207*H3207*7</f>
        <v>105</v>
      </c>
      <c r="J3207" s="12" t="s">
        <v>119</v>
      </c>
      <c r="K3207" s="14" t="n">
        <v>0</v>
      </c>
      <c r="L3207" s="14" t="n">
        <v>0</v>
      </c>
      <c r="M3207" s="14" t="n">
        <v>0</v>
      </c>
      <c r="N3207" s="11" t="n">
        <v>0</v>
      </c>
      <c r="O3207" s="11" t="n">
        <v>0</v>
      </c>
      <c r="P3207" s="11" t="n">
        <v>0</v>
      </c>
      <c r="Q3207" s="22" t="n">
        <f>M3209/H3207</f>
        <v>0</v>
      </c>
    </row>
    <row r="3208" ht="22.5" customHeight="1">
      <c r="A3208" s="77"/>
      <c r="B3208" s="33"/>
      <c r="C3208" s="12"/>
      <c r="D3208" s="19"/>
      <c r="E3208" s="28"/>
      <c r="F3208" s="19"/>
      <c r="G3208" s="19"/>
      <c r="H3208" s="19"/>
      <c r="I3208" s="19"/>
      <c r="J3208" s="12" t="s">
        <v>120</v>
      </c>
      <c r="K3208" s="14" t="n">
        <v>1</v>
      </c>
      <c r="L3208" s="14" t="n">
        <v>0</v>
      </c>
      <c r="M3208" s="14" t="n">
        <v>0</v>
      </c>
      <c r="N3208" s="11" t="n">
        <v>0</v>
      </c>
      <c r="O3208" s="11" t="n">
        <v>0</v>
      </c>
      <c r="P3208" s="11" t="n">
        <v>0</v>
      </c>
      <c r="Q3208" s="25"/>
    </row>
    <row r="3209" ht="22.5" customHeight="1">
      <c r="A3209" s="77"/>
      <c r="B3209" s="33"/>
      <c r="C3209" s="12"/>
      <c r="D3209" s="19"/>
      <c r="E3209" s="28"/>
      <c r="F3209" s="19"/>
      <c r="G3209" s="19"/>
      <c r="H3209" s="19"/>
      <c r="I3209" s="19"/>
      <c r="J3209" s="12" t="s">
        <v>121</v>
      </c>
      <c r="K3209" s="14" t="n">
        <v>290</v>
      </c>
      <c r="L3209" s="14" t="n">
        <v>3</v>
      </c>
      <c r="M3209" s="14" t="n">
        <v>0</v>
      </c>
      <c r="N3209" s="11" t="n">
        <v>0</v>
      </c>
      <c r="O3209" s="11" t="n">
        <v>0</v>
      </c>
      <c r="P3209" s="11" t="n">
        <v>0</v>
      </c>
      <c r="Q3209" s="25"/>
    </row>
    <row r="3210" ht="22.5" customHeight="1">
      <c r="A3210" s="77"/>
      <c r="B3210" s="33"/>
      <c r="C3210" s="52" t="n">
        <v>11715811</v>
      </c>
      <c r="D3210" s="12" t="s">
        <v>16</v>
      </c>
      <c r="E3210" s="13" t="s">
        <v>17</v>
      </c>
      <c r="F3210" s="12" t="s">
        <v>15</v>
      </c>
      <c r="G3210" s="20" t="n">
        <v>0.17</v>
      </c>
      <c r="H3210" s="12" t="n">
        <v>100</v>
      </c>
      <c r="I3210" s="20" t="n">
        <f>G3210*H3210*7</f>
        <v>119</v>
      </c>
      <c r="J3210" s="12" t="s">
        <v>119</v>
      </c>
      <c r="K3210" s="14" t="n">
        <v>0</v>
      </c>
      <c r="L3210" s="14" t="n">
        <v>0</v>
      </c>
      <c r="M3210" s="14" t="n">
        <v>0</v>
      </c>
      <c r="N3210" s="11" t="n">
        <v>0</v>
      </c>
      <c r="O3210" s="11" t="n">
        <v>0</v>
      </c>
      <c r="P3210" s="11" t="n">
        <v>0</v>
      </c>
      <c r="Q3210" s="22" t="n">
        <f>M3212/H3210</f>
        <v>0</v>
      </c>
    </row>
    <row r="3211" ht="22.5" customHeight="1">
      <c r="A3211" s="77"/>
      <c r="B3211" s="33"/>
      <c r="C3211" s="12"/>
      <c r="D3211" s="19"/>
      <c r="E3211" s="28"/>
      <c r="F3211" s="19"/>
      <c r="G3211" s="19"/>
      <c r="H3211" s="19"/>
      <c r="I3211" s="19"/>
      <c r="J3211" s="12" t="s">
        <v>120</v>
      </c>
      <c r="K3211" s="14" t="n">
        <v>41</v>
      </c>
      <c r="L3211" s="14" t="n">
        <v>0</v>
      </c>
      <c r="M3211" s="14" t="n">
        <v>0</v>
      </c>
      <c r="N3211" s="11" t="n">
        <v>0</v>
      </c>
      <c r="O3211" s="11" t="n">
        <v>0</v>
      </c>
      <c r="P3211" s="11" t="n">
        <v>0</v>
      </c>
      <c r="Q3211" s="25"/>
    </row>
    <row r="3212" ht="22.5" customHeight="1">
      <c r="A3212" s="77"/>
      <c r="B3212" s="33"/>
      <c r="C3212" s="12"/>
      <c r="D3212" s="19"/>
      <c r="E3212" s="28"/>
      <c r="F3212" s="19"/>
      <c r="G3212" s="19"/>
      <c r="H3212" s="19"/>
      <c r="I3212" s="19"/>
      <c r="J3212" s="12" t="s">
        <v>121</v>
      </c>
      <c r="K3212" s="14" t="n">
        <v>163</v>
      </c>
      <c r="L3212" s="14" t="n">
        <v>3</v>
      </c>
      <c r="M3212" s="14" t="n">
        <v>0</v>
      </c>
      <c r="N3212" s="11" t="n">
        <v>0</v>
      </c>
      <c r="O3212" s="11" t="n">
        <v>0</v>
      </c>
      <c r="P3212" s="11" t="n">
        <v>0</v>
      </c>
      <c r="Q3212" s="25"/>
    </row>
    <row r="3213" ht="22.5" customHeight="1">
      <c r="A3213" s="77"/>
      <c r="B3213" s="33"/>
      <c r="C3213" s="52" t="n">
        <v>11729927</v>
      </c>
      <c r="D3213" s="12" t="s">
        <v>10</v>
      </c>
      <c r="E3213" s="13" t="s">
        <v>20</v>
      </c>
      <c r="F3213" s="12" t="s">
        <v>15</v>
      </c>
      <c r="G3213" s="20" t="n">
        <v>0.25</v>
      </c>
      <c r="H3213" s="12" t="n">
        <v>100</v>
      </c>
      <c r="I3213" s="20" t="n">
        <f>G3213*H3213*7</f>
        <v>175</v>
      </c>
      <c r="J3213" s="12" t="s">
        <v>119</v>
      </c>
      <c r="K3213" s="14" t="n">
        <v>0</v>
      </c>
      <c r="L3213" s="14" t="n">
        <v>0</v>
      </c>
      <c r="M3213" s="14" t="n">
        <v>0</v>
      </c>
      <c r="N3213" s="11" t="n">
        <v>0</v>
      </c>
      <c r="O3213" s="11" t="n">
        <v>0</v>
      </c>
      <c r="P3213" s="11" t="n">
        <v>0</v>
      </c>
      <c r="Q3213" s="22" t="n">
        <f>M3215/H3213</f>
        <v>0</v>
      </c>
    </row>
    <row r="3214" ht="22.5" customHeight="1">
      <c r="A3214" s="77"/>
      <c r="B3214" s="33"/>
      <c r="C3214" s="12"/>
      <c r="D3214" s="19"/>
      <c r="E3214" s="28"/>
      <c r="F3214" s="19"/>
      <c r="G3214" s="19"/>
      <c r="H3214" s="19"/>
      <c r="I3214" s="19"/>
      <c r="J3214" s="12" t="s">
        <v>120</v>
      </c>
      <c r="K3214" s="14" t="n">
        <v>12</v>
      </c>
      <c r="L3214" s="14" t="n">
        <v>0</v>
      </c>
      <c r="M3214" s="14" t="n">
        <v>0</v>
      </c>
      <c r="N3214" s="11" t="n">
        <v>0</v>
      </c>
      <c r="O3214" s="11" t="n">
        <v>0</v>
      </c>
      <c r="P3214" s="11" t="n">
        <v>0</v>
      </c>
      <c r="Q3214" s="25"/>
    </row>
    <row r="3215" ht="22.5" customHeight="1">
      <c r="A3215" s="77"/>
      <c r="B3215" s="33"/>
      <c r="C3215" s="12"/>
      <c r="D3215" s="19"/>
      <c r="E3215" s="28"/>
      <c r="F3215" s="19"/>
      <c r="G3215" s="19"/>
      <c r="H3215" s="19"/>
      <c r="I3215" s="19"/>
      <c r="J3215" s="12" t="s">
        <v>121</v>
      </c>
      <c r="K3215" s="14" t="n">
        <v>459</v>
      </c>
      <c r="L3215" s="14" t="n">
        <v>12</v>
      </c>
      <c r="M3215" s="14" t="n">
        <v>0</v>
      </c>
      <c r="N3215" s="11" t="n">
        <v>0</v>
      </c>
      <c r="O3215" s="11" t="n">
        <v>0</v>
      </c>
      <c r="P3215" s="11" t="n">
        <v>0</v>
      </c>
      <c r="Q3215" s="25"/>
    </row>
    <row r="3216" ht="22.5" customHeight="1">
      <c r="A3216" s="77"/>
      <c r="B3216" s="33"/>
      <c r="C3216" s="52" t="n">
        <v>11729820</v>
      </c>
      <c r="D3216" s="12" t="s">
        <v>10</v>
      </c>
      <c r="E3216" s="13" t="s">
        <v>25</v>
      </c>
      <c r="F3216" s="12" t="s">
        <v>15</v>
      </c>
      <c r="G3216" s="20" t="n">
        <v>0.3</v>
      </c>
      <c r="H3216" s="12" t="n">
        <v>100</v>
      </c>
      <c r="I3216" s="20" t="n">
        <f>G3216*H3216*7</f>
        <v>210</v>
      </c>
      <c r="J3216" s="12" t="s">
        <v>119</v>
      </c>
      <c r="K3216" s="14" t="n">
        <v>0</v>
      </c>
      <c r="L3216" s="14" t="n">
        <v>0</v>
      </c>
      <c r="M3216" s="14" t="n">
        <v>0</v>
      </c>
      <c r="N3216" s="11" t="n">
        <v>0</v>
      </c>
      <c r="O3216" s="11" t="n">
        <v>0</v>
      </c>
      <c r="P3216" s="11" t="n">
        <v>0</v>
      </c>
      <c r="Q3216" s="22" t="n">
        <f>M3218/H3216</f>
        <v>0</v>
      </c>
    </row>
    <row r="3217" ht="22.5" customHeight="1">
      <c r="A3217" s="77"/>
      <c r="B3217" s="33"/>
      <c r="C3217" s="12"/>
      <c r="D3217" s="19"/>
      <c r="E3217" s="28"/>
      <c r="F3217" s="19"/>
      <c r="G3217" s="19"/>
      <c r="H3217" s="19"/>
      <c r="I3217" s="19"/>
      <c r="J3217" s="12" t="s">
        <v>120</v>
      </c>
      <c r="K3217" s="14" t="n">
        <v>13</v>
      </c>
      <c r="L3217" s="14" t="n">
        <v>0</v>
      </c>
      <c r="M3217" s="14" t="n">
        <v>0</v>
      </c>
      <c r="N3217" s="11" t="n">
        <v>0</v>
      </c>
      <c r="O3217" s="11" t="n">
        <v>0</v>
      </c>
      <c r="P3217" s="11" t="n">
        <v>0</v>
      </c>
      <c r="Q3217" s="25"/>
    </row>
    <row r="3218" ht="22.5" customHeight="1">
      <c r="A3218" s="77"/>
      <c r="B3218" s="33"/>
      <c r="C3218" s="12"/>
      <c r="D3218" s="19"/>
      <c r="E3218" s="28"/>
      <c r="F3218" s="19"/>
      <c r="G3218" s="19"/>
      <c r="H3218" s="19"/>
      <c r="I3218" s="19"/>
      <c r="J3218" s="12" t="s">
        <v>121</v>
      </c>
      <c r="K3218" s="14" t="n">
        <v>20</v>
      </c>
      <c r="L3218" s="14" t="n">
        <v>2</v>
      </c>
      <c r="M3218" s="14" t="n">
        <v>0</v>
      </c>
      <c r="N3218" s="11" t="n">
        <v>0</v>
      </c>
      <c r="O3218" s="11" t="n">
        <v>0</v>
      </c>
      <c r="P3218" s="11" t="n">
        <v>0</v>
      </c>
      <c r="Q3218" s="25"/>
    </row>
    <row r="3219" ht="22.5" customHeight="1">
      <c r="A3219" s="77"/>
      <c r="B3219" s="33"/>
      <c r="C3219" s="52" t="n">
        <v>11729830</v>
      </c>
      <c r="D3219" s="12" t="s">
        <v>10</v>
      </c>
      <c r="E3219" s="13" t="s">
        <v>11</v>
      </c>
      <c r="F3219" s="12" t="s">
        <v>12</v>
      </c>
      <c r="G3219" s="20" t="n">
        <v>0.17</v>
      </c>
      <c r="H3219" s="12" t="n">
        <v>100</v>
      </c>
      <c r="I3219" s="20" t="n">
        <f>G3219*H3219*7</f>
        <v>119</v>
      </c>
      <c r="J3219" s="12" t="s">
        <v>119</v>
      </c>
      <c r="K3219" s="14" t="n">
        <v>0</v>
      </c>
      <c r="L3219" s="14" t="n">
        <v>0</v>
      </c>
      <c r="M3219" s="14" t="n">
        <v>0</v>
      </c>
      <c r="N3219" s="11" t="n">
        <v>0</v>
      </c>
      <c r="O3219" s="11" t="n">
        <v>0</v>
      </c>
      <c r="P3219" s="11" t="n">
        <v>0</v>
      </c>
      <c r="Q3219" s="22" t="n">
        <f>M3221/H3219</f>
        <v>0</v>
      </c>
    </row>
    <row r="3220" ht="22.5" customHeight="1">
      <c r="A3220" s="77"/>
      <c r="B3220" s="33"/>
      <c r="C3220" s="12"/>
      <c r="D3220" s="19"/>
      <c r="E3220" s="28"/>
      <c r="F3220" s="19"/>
      <c r="G3220" s="19"/>
      <c r="H3220" s="19"/>
      <c r="I3220" s="19"/>
      <c r="J3220" s="12" t="s">
        <v>120</v>
      </c>
      <c r="K3220" s="14" t="n">
        <v>0</v>
      </c>
      <c r="L3220" s="14" t="n">
        <v>0</v>
      </c>
      <c r="M3220" s="14" t="n">
        <v>0</v>
      </c>
      <c r="N3220" s="11" t="n">
        <v>0</v>
      </c>
      <c r="O3220" s="11" t="n">
        <v>0</v>
      </c>
      <c r="P3220" s="11" t="n">
        <v>0</v>
      </c>
      <c r="Q3220" s="25"/>
    </row>
    <row r="3221" ht="22.5" customHeight="1">
      <c r="A3221" s="77"/>
      <c r="B3221" s="33"/>
      <c r="C3221" s="12"/>
      <c r="D3221" s="19"/>
      <c r="E3221" s="28"/>
      <c r="F3221" s="19"/>
      <c r="G3221" s="19"/>
      <c r="H3221" s="19"/>
      <c r="I3221" s="19"/>
      <c r="J3221" s="12" t="s">
        <v>121</v>
      </c>
      <c r="K3221" s="14" t="n">
        <v>43</v>
      </c>
      <c r="L3221" s="14" t="n">
        <v>3</v>
      </c>
      <c r="M3221" s="14" t="n">
        <v>0</v>
      </c>
      <c r="N3221" s="11" t="n">
        <v>0</v>
      </c>
      <c r="O3221" s="11" t="n">
        <v>0</v>
      </c>
      <c r="P3221" s="11" t="n">
        <v>0.0009</v>
      </c>
      <c r="Q3221" s="25"/>
    </row>
    <row r="3222" ht="22.5" customHeight="1">
      <c r="A3222" s="77"/>
      <c r="B3222" s="33"/>
      <c r="C3222" s="52" t="n">
        <v>11892329</v>
      </c>
      <c r="D3222" s="12" t="s">
        <v>10</v>
      </c>
      <c r="E3222" s="13" t="s">
        <v>11</v>
      </c>
      <c r="F3222" s="12" t="s">
        <v>15</v>
      </c>
      <c r="G3222" s="20" t="n">
        <v>0.25</v>
      </c>
      <c r="H3222" s="12" t="n">
        <v>500</v>
      </c>
      <c r="I3222" s="20" t="n">
        <f>G3222*H3222*7</f>
        <v>875</v>
      </c>
      <c r="J3222" s="12" t="s">
        <v>119</v>
      </c>
      <c r="K3222" s="14" t="n">
        <v>0</v>
      </c>
      <c r="L3222" s="14" t="n">
        <v>0</v>
      </c>
      <c r="M3222" s="14" t="n">
        <v>0</v>
      </c>
      <c r="N3222" s="11" t="n">
        <v>0</v>
      </c>
      <c r="O3222" s="11" t="n">
        <v>0</v>
      </c>
      <c r="P3222" s="11" t="n">
        <v>0</v>
      </c>
      <c r="Q3222" s="22" t="n">
        <f>M3224/H3222</f>
        <v>1.002</v>
      </c>
    </row>
    <row r="3223" ht="22.5" customHeight="1">
      <c r="A3223" s="77"/>
      <c r="B3223" s="33"/>
      <c r="C3223" s="12"/>
      <c r="D3223" s="19"/>
      <c r="E3223" s="28"/>
      <c r="F3223" s="19"/>
      <c r="G3223" s="19"/>
      <c r="H3223" s="19"/>
      <c r="I3223" s="19"/>
      <c r="J3223" s="12" t="s">
        <v>120</v>
      </c>
      <c r="K3223" s="14" t="n">
        <v>39999</v>
      </c>
      <c r="L3223" s="14" t="n">
        <v>14514</v>
      </c>
      <c r="M3223" s="14" t="n">
        <v>501</v>
      </c>
      <c r="N3223" s="11" t="n">
        <v>0.009</v>
      </c>
      <c r="O3223" s="11" t="n">
        <v>0.25</v>
      </c>
      <c r="P3223" s="11" t="n">
        <v>125.25</v>
      </c>
      <c r="Q3223" s="25"/>
    </row>
    <row r="3224" ht="22.5" customHeight="1">
      <c r="A3224" s="77"/>
      <c r="B3224" s="33"/>
      <c r="C3224" s="12"/>
      <c r="D3224" s="19"/>
      <c r="E3224" s="28"/>
      <c r="F3224" s="19"/>
      <c r="G3224" s="19"/>
      <c r="H3224" s="19"/>
      <c r="I3224" s="19"/>
      <c r="J3224" s="12" t="s">
        <v>121</v>
      </c>
      <c r="K3224" s="14" t="n">
        <v>43545</v>
      </c>
      <c r="L3224" s="14" t="n">
        <v>14908</v>
      </c>
      <c r="M3224" s="14" t="n">
        <v>501</v>
      </c>
      <c r="N3224" s="11" t="n">
        <v>0.009</v>
      </c>
      <c r="O3224" s="11" t="n">
        <v>0.25</v>
      </c>
      <c r="P3224" s="11" t="n">
        <v>125.25</v>
      </c>
      <c r="Q3224" s="25"/>
    </row>
    <row r="3225" ht="22.5" customHeight="1">
      <c r="A3225" s="77"/>
      <c r="B3225" s="33"/>
      <c r="C3225" s="52" t="n">
        <v>91557161</v>
      </c>
      <c r="D3225" s="12" t="s">
        <v>86</v>
      </c>
      <c r="E3225" s="13" t="s">
        <v>14</v>
      </c>
      <c r="F3225" s="12" t="s">
        <v>12</v>
      </c>
      <c r="G3225" s="20" t="n">
        <v>0.7</v>
      </c>
      <c r="H3225" s="12" t="n">
        <v>50</v>
      </c>
      <c r="I3225" s="20" t="n">
        <f>G3225*H3225*7</f>
        <v>245</v>
      </c>
      <c r="J3225" s="12" t="s">
        <v>119</v>
      </c>
      <c r="K3225" s="14" t="n">
        <v>0</v>
      </c>
      <c r="L3225" s="14" t="n">
        <v>0</v>
      </c>
      <c r="M3225" s="14" t="n">
        <v>0</v>
      </c>
      <c r="N3225" s="11" t="n">
        <v>0</v>
      </c>
      <c r="O3225" s="11" t="n">
        <v>0</v>
      </c>
      <c r="P3225" s="11" t="n">
        <v>0</v>
      </c>
      <c r="Q3225" s="22" t="n">
        <f>M3227/H3225</f>
        <v>0</v>
      </c>
    </row>
    <row r="3226" ht="22.5" customHeight="1">
      <c r="A3226" s="77"/>
      <c r="B3226" s="33"/>
      <c r="C3226" s="12"/>
      <c r="D3226" s="19"/>
      <c r="E3226" s="28"/>
      <c r="F3226" s="19"/>
      <c r="G3226" s="19"/>
      <c r="H3226" s="19"/>
      <c r="I3226" s="19"/>
      <c r="J3226" s="12" t="s">
        <v>120</v>
      </c>
      <c r="K3226" s="14" t="n">
        <v>442</v>
      </c>
      <c r="L3226" s="14" t="n">
        <v>1</v>
      </c>
      <c r="M3226" s="14" t="n">
        <v>0</v>
      </c>
      <c r="N3226" s="11" t="n">
        <v>0</v>
      </c>
      <c r="O3226" s="11" t="n">
        <v>0</v>
      </c>
      <c r="P3226" s="11" t="n">
        <v>0</v>
      </c>
      <c r="Q3226" s="25"/>
    </row>
    <row r="3227" ht="22.5" customHeight="1">
      <c r="A3227" s="77"/>
      <c r="B3227" s="33"/>
      <c r="C3227" s="12"/>
      <c r="D3227" s="19"/>
      <c r="E3227" s="28"/>
      <c r="F3227" s="19"/>
      <c r="G3227" s="19"/>
      <c r="H3227" s="19"/>
      <c r="I3227" s="19"/>
      <c r="J3227" s="12" t="s">
        <v>121</v>
      </c>
      <c r="K3227" s="14" t="n">
        <v>1496</v>
      </c>
      <c r="L3227" s="14" t="n">
        <v>4</v>
      </c>
      <c r="M3227" s="14" t="n">
        <v>0</v>
      </c>
      <c r="N3227" s="11" t="n">
        <v>0</v>
      </c>
      <c r="O3227" s="11" t="n">
        <v>0</v>
      </c>
      <c r="P3227" s="11" t="n">
        <v>0.0017</v>
      </c>
      <c r="Q3227" s="25"/>
    </row>
    <row r="3228" ht="22.5" customHeight="1">
      <c r="A3228" s="77"/>
      <c r="B3228" s="33"/>
      <c r="C3228" s="52" t="n">
        <v>91557333</v>
      </c>
      <c r="D3228" s="12" t="s">
        <v>91</v>
      </c>
      <c r="E3228" s="13" t="s">
        <v>14</v>
      </c>
      <c r="F3228" s="12" t="s">
        <v>12</v>
      </c>
      <c r="G3228" s="20" t="n">
        <v>0.5</v>
      </c>
      <c r="H3228" s="12" t="n">
        <v>99</v>
      </c>
      <c r="I3228" s="20" t="n">
        <f>G3228*H3228*7</f>
        <v>346.5</v>
      </c>
      <c r="J3228" s="12" t="s">
        <v>119</v>
      </c>
      <c r="K3228" s="14" t="n">
        <v>0</v>
      </c>
      <c r="L3228" s="14" t="n">
        <v>0</v>
      </c>
      <c r="M3228" s="14" t="n">
        <v>0</v>
      </c>
      <c r="N3228" s="11" t="n">
        <v>0</v>
      </c>
      <c r="O3228" s="11" t="n">
        <v>0</v>
      </c>
      <c r="P3228" s="11" t="n">
        <v>0</v>
      </c>
      <c r="Q3228" s="22" t="n">
        <f>M3230/H3228</f>
        <v>0</v>
      </c>
    </row>
    <row r="3229" ht="22.5" customHeight="1">
      <c r="A3229" s="77"/>
      <c r="B3229" s="33"/>
      <c r="C3229" s="12"/>
      <c r="D3229" s="19"/>
      <c r="E3229" s="28"/>
      <c r="F3229" s="19"/>
      <c r="G3229" s="19"/>
      <c r="H3229" s="19"/>
      <c r="I3229" s="19"/>
      <c r="J3229" s="12" t="s">
        <v>120</v>
      </c>
      <c r="K3229" s="14" t="n">
        <v>222</v>
      </c>
      <c r="L3229" s="14" t="n">
        <v>3</v>
      </c>
      <c r="M3229" s="14" t="n">
        <v>0</v>
      </c>
      <c r="N3229" s="11" t="n">
        <v>0</v>
      </c>
      <c r="O3229" s="11" t="n">
        <v>0</v>
      </c>
      <c r="P3229" s="11" t="n">
        <v>0</v>
      </c>
      <c r="Q3229" s="25"/>
    </row>
    <row r="3230" ht="22.5" customHeight="1">
      <c r="A3230" s="77"/>
      <c r="B3230" s="33"/>
      <c r="C3230" s="12"/>
      <c r="D3230" s="19"/>
      <c r="E3230" s="28"/>
      <c r="F3230" s="19"/>
      <c r="G3230" s="19"/>
      <c r="H3230" s="19"/>
      <c r="I3230" s="19"/>
      <c r="J3230" s="12" t="s">
        <v>121</v>
      </c>
      <c r="K3230" s="14" t="n">
        <v>662</v>
      </c>
      <c r="L3230" s="14" t="n">
        <v>4</v>
      </c>
      <c r="M3230" s="14" t="n">
        <v>0</v>
      </c>
      <c r="N3230" s="11" t="n">
        <v>0</v>
      </c>
      <c r="O3230" s="11" t="n">
        <v>0</v>
      </c>
      <c r="P3230" s="11" t="n">
        <v>0.0373</v>
      </c>
      <c r="Q3230" s="25"/>
    </row>
    <row r="3231" ht="22.5" customHeight="1">
      <c r="A3231" s="77"/>
      <c r="B3231" s="33"/>
      <c r="C3231" s="52" t="n">
        <v>91557162</v>
      </c>
      <c r="D3231" s="12" t="s">
        <v>35</v>
      </c>
      <c r="E3231" s="13" t="s">
        <v>14</v>
      </c>
      <c r="F3231" s="12" t="s">
        <v>12</v>
      </c>
      <c r="G3231" s="20" t="n">
        <v>0.2</v>
      </c>
      <c r="H3231" s="12" t="n">
        <v>333</v>
      </c>
      <c r="I3231" s="20" t="n">
        <f>G3231*H3231*7</f>
        <v>466.2</v>
      </c>
      <c r="J3231" s="12" t="s">
        <v>119</v>
      </c>
      <c r="K3231" s="14" t="n">
        <v>0</v>
      </c>
      <c r="L3231" s="14" t="n">
        <v>0</v>
      </c>
      <c r="M3231" s="14" t="n">
        <v>0</v>
      </c>
      <c r="N3231" s="11" t="n">
        <v>0</v>
      </c>
      <c r="O3231" s="11" t="n">
        <v>0</v>
      </c>
      <c r="P3231" s="11" t="n">
        <v>0</v>
      </c>
      <c r="Q3231" s="22" t="n">
        <f>M3233/H3231</f>
        <v>0</v>
      </c>
    </row>
    <row r="3232" ht="22.5" customHeight="1">
      <c r="A3232" s="77"/>
      <c r="B3232" s="33"/>
      <c r="C3232" s="12"/>
      <c r="D3232" s="19"/>
      <c r="E3232" s="28"/>
      <c r="F3232" s="19"/>
      <c r="G3232" s="19"/>
      <c r="H3232" s="19"/>
      <c r="I3232" s="19"/>
      <c r="J3232" s="12" t="s">
        <v>120</v>
      </c>
      <c r="K3232" s="14" t="n">
        <v>81</v>
      </c>
      <c r="L3232" s="14" t="n">
        <v>0</v>
      </c>
      <c r="M3232" s="14" t="n">
        <v>0</v>
      </c>
      <c r="N3232" s="11" t="n">
        <v>0</v>
      </c>
      <c r="O3232" s="11" t="n">
        <v>0</v>
      </c>
      <c r="P3232" s="11" t="n">
        <v>0</v>
      </c>
      <c r="Q3232" s="25"/>
    </row>
    <row r="3233" ht="22.5" customHeight="1">
      <c r="A3233" s="77"/>
      <c r="B3233" s="33"/>
      <c r="C3233" s="12"/>
      <c r="D3233" s="19"/>
      <c r="E3233" s="28"/>
      <c r="F3233" s="19"/>
      <c r="G3233" s="19"/>
      <c r="H3233" s="19"/>
      <c r="I3233" s="19"/>
      <c r="J3233" s="12" t="s">
        <v>121</v>
      </c>
      <c r="K3233" s="14" t="n">
        <v>241</v>
      </c>
      <c r="L3233" s="14" t="n">
        <v>1</v>
      </c>
      <c r="M3233" s="14" t="n">
        <v>0</v>
      </c>
      <c r="N3233" s="11" t="n">
        <v>0</v>
      </c>
      <c r="O3233" s="11" t="n">
        <v>0</v>
      </c>
      <c r="P3233" s="11" t="n">
        <v>0.0004</v>
      </c>
      <c r="Q3233" s="25"/>
    </row>
    <row r="3234" ht="22.5" customHeight="1">
      <c r="A3234" s="77"/>
      <c r="B3234" s="50" t="s">
        <v>122</v>
      </c>
      <c r="C3234" s="12" t="n">
        <v>6061077</v>
      </c>
      <c r="D3234" s="12" t="s">
        <v>38</v>
      </c>
      <c r="E3234" s="13" t="s">
        <v>14</v>
      </c>
      <c r="F3234" s="12" t="s">
        <v>15</v>
      </c>
      <c r="G3234" s="20" t="n">
        <v>2</v>
      </c>
      <c r="H3234" s="12" t="n">
        <v>20</v>
      </c>
      <c r="I3234" s="20" t="n">
        <f>G3234*H3234*7</f>
        <v>280</v>
      </c>
      <c r="J3234" s="12" t="s">
        <v>119</v>
      </c>
      <c r="K3234" s="16" t="n">
        <v>81</v>
      </c>
      <c r="L3234" s="14" t="n">
        <v>0</v>
      </c>
      <c r="M3234" s="14" t="n">
        <v>0</v>
      </c>
      <c r="N3234" s="11" t="n">
        <v>0</v>
      </c>
      <c r="O3234" s="11" t="n">
        <v>0</v>
      </c>
      <c r="P3234" s="11" t="n">
        <v>0</v>
      </c>
      <c r="Q3234" s="22" t="n">
        <f>M3236/H3234</f>
        <v>0</v>
      </c>
    </row>
    <row r="3235" ht="22.5" customHeight="1">
      <c r="A3235" s="77"/>
      <c r="B3235" s="19"/>
      <c r="C3235" s="12"/>
      <c r="D3235" s="19"/>
      <c r="E3235" s="28"/>
      <c r="F3235" s="19"/>
      <c r="G3235" s="19"/>
      <c r="H3235" s="19"/>
      <c r="I3235" s="19"/>
      <c r="J3235" s="12" t="s">
        <v>120</v>
      </c>
      <c r="K3235" s="16" t="n">
        <v>1049</v>
      </c>
      <c r="L3235" s="14" t="n">
        <v>8</v>
      </c>
      <c r="M3235" s="14" t="n">
        <v>0</v>
      </c>
      <c r="N3235" s="11" t="n">
        <v>0</v>
      </c>
      <c r="O3235" s="11" t="n">
        <v>0</v>
      </c>
      <c r="P3235" s="11" t="n">
        <v>0</v>
      </c>
      <c r="Q3235" s="25"/>
    </row>
    <row r="3236" ht="22.5" customHeight="1">
      <c r="A3236" s="77"/>
      <c r="B3236" s="19"/>
      <c r="C3236" s="12"/>
      <c r="D3236" s="19"/>
      <c r="E3236" s="28"/>
      <c r="F3236" s="19"/>
      <c r="G3236" s="19"/>
      <c r="H3236" s="19"/>
      <c r="I3236" s="19"/>
      <c r="J3236" s="12" t="s">
        <v>121</v>
      </c>
      <c r="K3236" s="16" t="n">
        <v>4813</v>
      </c>
      <c r="L3236" s="14" t="n">
        <v>24</v>
      </c>
      <c r="M3236" s="14" t="n">
        <v>0</v>
      </c>
      <c r="N3236" s="11" t="n">
        <v>0</v>
      </c>
      <c r="O3236" s="11" t="n">
        <v>0</v>
      </c>
      <c r="P3236" s="11" t="n">
        <v>0</v>
      </c>
      <c r="Q3236" s="25"/>
    </row>
    <row r="3237" ht="22.5" customHeight="1">
      <c r="A3237" s="77"/>
      <c r="B3237" s="19"/>
      <c r="C3237" s="12" t="n">
        <v>6607117</v>
      </c>
      <c r="D3237" s="12" t="s">
        <v>38</v>
      </c>
      <c r="E3237" s="13" t="s">
        <v>14</v>
      </c>
      <c r="F3237" s="12" t="s">
        <v>15</v>
      </c>
      <c r="G3237" s="20" t="n">
        <v>2</v>
      </c>
      <c r="H3237" s="12" t="n">
        <v>300</v>
      </c>
      <c r="I3237" s="20" t="n">
        <f>G3237*H3237*7</f>
        <v>4200</v>
      </c>
      <c r="J3237" s="12" t="s">
        <v>119</v>
      </c>
      <c r="K3237" s="16" t="n">
        <v>679</v>
      </c>
      <c r="L3237" s="14" t="n">
        <v>88</v>
      </c>
      <c r="M3237" s="14" t="n">
        <v>3</v>
      </c>
      <c r="N3237" s="11" t="n">
        <v>0.018</v>
      </c>
      <c r="O3237" s="11" t="n">
        <v>0.519</v>
      </c>
      <c r="P3237" s="11" t="n">
        <v>1.556</v>
      </c>
      <c r="Q3237" s="22" t="n">
        <f>M3239/H3237</f>
        <v>0.683333333333333</v>
      </c>
    </row>
    <row r="3238" ht="22.5" customHeight="1">
      <c r="A3238" s="77"/>
      <c r="B3238" s="19"/>
      <c r="C3238" s="12"/>
      <c r="D3238" s="19"/>
      <c r="E3238" s="28"/>
      <c r="F3238" s="19"/>
      <c r="G3238" s="19"/>
      <c r="H3238" s="19"/>
      <c r="I3238" s="19"/>
      <c r="J3238" s="12" t="s">
        <v>120</v>
      </c>
      <c r="K3238" s="14" t="n">
        <v>7124</v>
      </c>
      <c r="L3238" s="14" t="n">
        <v>715</v>
      </c>
      <c r="M3238" s="14" t="n">
        <v>22</v>
      </c>
      <c r="N3238" s="11" t="n">
        <v>0.027</v>
      </c>
      <c r="O3238" s="11" t="n">
        <v>0.87</v>
      </c>
      <c r="P3238" s="11" t="n">
        <v>19.13</v>
      </c>
      <c r="Q3238" s="25"/>
    </row>
    <row r="3239" ht="22.5" customHeight="1">
      <c r="A3239" s="77"/>
      <c r="B3239" s="19"/>
      <c r="C3239" s="12"/>
      <c r="D3239" s="19"/>
      <c r="E3239" s="28"/>
      <c r="F3239" s="19"/>
      <c r="G3239" s="19"/>
      <c r="H3239" s="19"/>
      <c r="I3239" s="19"/>
      <c r="J3239" s="12" t="s">
        <v>121</v>
      </c>
      <c r="K3239" s="43" t="n">
        <v>32588</v>
      </c>
      <c r="L3239" s="14" t="n">
        <v>2823</v>
      </c>
      <c r="M3239" s="14" t="n">
        <v>205</v>
      </c>
      <c r="N3239" s="11" t="n">
        <v>0.043</v>
      </c>
      <c r="O3239" s="11" t="n">
        <v>0.586</v>
      </c>
      <c r="P3239" s="11" t="n">
        <v>120.141</v>
      </c>
      <c r="Q3239" s="25"/>
    </row>
    <row r="3240" ht="22.5" customHeight="1">
      <c r="A3240" s="77"/>
      <c r="B3240" s="19"/>
      <c r="C3240" s="12" t="n">
        <v>5497580</v>
      </c>
      <c r="D3240" s="12" t="s">
        <v>28</v>
      </c>
      <c r="E3240" s="13" t="s">
        <v>17</v>
      </c>
      <c r="F3240" s="12" t="s">
        <v>15</v>
      </c>
      <c r="G3240" s="20" t="n">
        <v>0.28</v>
      </c>
      <c r="H3240" s="12" t="n">
        <v>1300</v>
      </c>
      <c r="I3240" s="20" t="n">
        <f>G3240*H3240*7</f>
        <v>2548</v>
      </c>
      <c r="J3240" s="12" t="s">
        <v>119</v>
      </c>
      <c r="K3240" s="16" t="n">
        <v>13961</v>
      </c>
      <c r="L3240" s="14" t="n">
        <v>3669</v>
      </c>
      <c r="M3240" s="14" t="n">
        <v>97</v>
      </c>
      <c r="N3240" s="11" t="n">
        <v>0.007</v>
      </c>
      <c r="O3240" s="11" t="n">
        <v>0.252</v>
      </c>
      <c r="P3240" s="11" t="n">
        <v>24.476</v>
      </c>
      <c r="Q3240" s="22" t="n">
        <f>M3242/H3240</f>
        <v>1.04846153846154</v>
      </c>
    </row>
    <row r="3241" ht="22.5" customHeight="1">
      <c r="A3241" s="77"/>
      <c r="B3241" s="19"/>
      <c r="C3241" s="12"/>
      <c r="D3241" s="19"/>
      <c r="E3241" s="28"/>
      <c r="F3241" s="19"/>
      <c r="G3241" s="19"/>
      <c r="H3241" s="19"/>
      <c r="I3241" s="19"/>
      <c r="J3241" s="12" t="s">
        <v>120</v>
      </c>
      <c r="K3241" s="16" t="n">
        <v>97560</v>
      </c>
      <c r="L3241" s="14" t="n">
        <v>31168</v>
      </c>
      <c r="M3241" s="14" t="n">
        <v>591</v>
      </c>
      <c r="N3241" s="11" t="n">
        <v>0.005</v>
      </c>
      <c r="O3241" s="11" t="n">
        <v>0.254</v>
      </c>
      <c r="P3241" s="11" t="n">
        <v>150.136</v>
      </c>
      <c r="Q3241" s="25"/>
    </row>
    <row r="3242" ht="22.5" customHeight="1">
      <c r="A3242" s="77"/>
      <c r="B3242" s="19"/>
      <c r="C3242" s="12"/>
      <c r="D3242" s="19"/>
      <c r="E3242" s="28"/>
      <c r="F3242" s="19"/>
      <c r="G3242" s="19"/>
      <c r="H3242" s="19"/>
      <c r="I3242" s="19"/>
      <c r="J3242" s="12" t="s">
        <v>121</v>
      </c>
      <c r="K3242" s="16" t="n">
        <v>344814</v>
      </c>
      <c r="L3242" s="14" t="n">
        <v>111339</v>
      </c>
      <c r="M3242" s="14" t="n">
        <v>1363</v>
      </c>
      <c r="N3242" s="11" t="n">
        <v>0.003</v>
      </c>
      <c r="O3242" s="11" t="n">
        <v>0.254</v>
      </c>
      <c r="P3242" s="11" t="n">
        <v>346.278</v>
      </c>
      <c r="Q3242" s="25"/>
    </row>
    <row r="3243" ht="22.5" customHeight="1">
      <c r="A3243" s="77"/>
      <c r="B3243" s="19"/>
      <c r="C3243" s="12" t="n">
        <v>91407542</v>
      </c>
      <c r="D3243" s="12" t="s">
        <v>28</v>
      </c>
      <c r="E3243" s="13" t="s">
        <v>39</v>
      </c>
      <c r="F3243" s="12" t="s">
        <v>15</v>
      </c>
      <c r="G3243" s="20" t="n">
        <v>0.02</v>
      </c>
      <c r="H3243" s="12" t="n">
        <v>500</v>
      </c>
      <c r="I3243" s="20" t="n">
        <f>G3243*H3243*7</f>
        <v>70</v>
      </c>
      <c r="J3243" s="12" t="s">
        <v>119</v>
      </c>
      <c r="K3243" s="16" t="n">
        <v>2227</v>
      </c>
      <c r="L3243" s="14" t="n">
        <v>175</v>
      </c>
      <c r="M3243" s="14" t="n">
        <v>6</v>
      </c>
      <c r="N3243" s="11" t="n">
        <v>0.001</v>
      </c>
      <c r="O3243" s="11" t="n">
        <v>0.022</v>
      </c>
      <c r="P3243" s="11" t="n">
        <v>0.134</v>
      </c>
      <c r="Q3243" s="22" t="n">
        <f>M3245/H3243</f>
        <v>0.76</v>
      </c>
    </row>
    <row r="3244" ht="22.5" customHeight="1">
      <c r="A3244" s="77"/>
      <c r="B3244" s="19"/>
      <c r="C3244" s="12"/>
      <c r="D3244" s="19"/>
      <c r="E3244" s="28"/>
      <c r="F3244" s="19"/>
      <c r="G3244" s="19"/>
      <c r="H3244" s="19"/>
      <c r="I3244" s="19"/>
      <c r="J3244" s="12" t="s">
        <v>120</v>
      </c>
      <c r="K3244" s="16" t="n">
        <v>47402</v>
      </c>
      <c r="L3244" s="14" t="n">
        <v>8644</v>
      </c>
      <c r="M3244" s="14" t="n">
        <v>292</v>
      </c>
      <c r="N3244" s="11" t="n">
        <v>0.001</v>
      </c>
      <c r="O3244" s="11" t="n">
        <v>0.02</v>
      </c>
      <c r="P3244" s="11" t="n">
        <v>5.984</v>
      </c>
      <c r="Q3244" s="25"/>
      <c r="R3244" s="4" t="s">
        <v>155</v>
      </c>
    </row>
    <row r="3245" ht="22.5" customHeight="1">
      <c r="A3245" s="77"/>
      <c r="B3245" s="19"/>
      <c r="C3245" s="12"/>
      <c r="D3245" s="19"/>
      <c r="E3245" s="28"/>
      <c r="F3245" s="19"/>
      <c r="G3245" s="19"/>
      <c r="H3245" s="19"/>
      <c r="I3245" s="19"/>
      <c r="J3245" s="12" t="s">
        <v>121</v>
      </c>
      <c r="K3245" s="16" t="n">
        <v>101051</v>
      </c>
      <c r="L3245" s="14" t="n">
        <v>15062</v>
      </c>
      <c r="M3245" s="14" t="n">
        <v>380</v>
      </c>
      <c r="N3245" s="11" t="n">
        <v>0.001</v>
      </c>
      <c r="O3245" s="11" t="n">
        <v>0.021</v>
      </c>
      <c r="P3245" s="11" t="n">
        <v>7.902</v>
      </c>
      <c r="Q3245" s="25"/>
    </row>
    <row r="3246" ht="22.5" customHeight="1">
      <c r="A3246" s="77"/>
      <c r="B3246" s="19"/>
      <c r="C3246" s="12" t="n">
        <v>8998645</v>
      </c>
      <c r="D3246" s="12" t="s">
        <v>28</v>
      </c>
      <c r="E3246" s="13" t="s">
        <v>17</v>
      </c>
      <c r="F3246" s="12" t="s">
        <v>15</v>
      </c>
      <c r="G3246" s="20" t="n">
        <v>0.28</v>
      </c>
      <c r="H3246" s="12" t="n">
        <v>200</v>
      </c>
      <c r="I3246" s="20" t="n">
        <f>G3246*H3246*7</f>
        <v>392</v>
      </c>
      <c r="J3246" s="12" t="s">
        <v>119</v>
      </c>
      <c r="K3246" s="16" t="n">
        <v>3461</v>
      </c>
      <c r="L3246" s="14" t="n">
        <v>28</v>
      </c>
      <c r="M3246" s="14" t="n">
        <v>2</v>
      </c>
      <c r="N3246" s="11" t="n">
        <v>0.001</v>
      </c>
      <c r="O3246" s="11" t="n">
        <v>0.017</v>
      </c>
      <c r="P3246" s="11" t="n">
        <v>0.034</v>
      </c>
      <c r="Q3246" s="22" t="n">
        <f>M3248/H3246</f>
        <v>0.06</v>
      </c>
    </row>
    <row r="3247" ht="22.5" customHeight="1">
      <c r="A3247" s="77"/>
      <c r="B3247" s="19"/>
      <c r="C3247" s="12"/>
      <c r="D3247" s="19"/>
      <c r="E3247" s="28"/>
      <c r="F3247" s="19"/>
      <c r="G3247" s="19"/>
      <c r="H3247" s="19"/>
      <c r="I3247" s="19"/>
      <c r="J3247" s="12" t="s">
        <v>120</v>
      </c>
      <c r="K3247" s="16" t="n">
        <v>14428</v>
      </c>
      <c r="L3247" s="14" t="n">
        <v>163</v>
      </c>
      <c r="M3247" s="14" t="n">
        <v>3</v>
      </c>
      <c r="N3247" s="11" t="n">
        <v>0.001</v>
      </c>
      <c r="O3247" s="11" t="n">
        <v>0.044</v>
      </c>
      <c r="P3247" s="11" t="n">
        <v>0.133</v>
      </c>
      <c r="Q3247" s="25"/>
    </row>
    <row r="3248" ht="22.5" customHeight="1">
      <c r="A3248" s="77"/>
      <c r="B3248" s="19"/>
      <c r="C3248" s="12"/>
      <c r="D3248" s="19"/>
      <c r="E3248" s="28"/>
      <c r="F3248" s="19"/>
      <c r="G3248" s="19"/>
      <c r="H3248" s="19"/>
      <c r="I3248" s="19"/>
      <c r="J3248" s="12" t="s">
        <v>121</v>
      </c>
      <c r="K3248" s="16" t="n">
        <v>70073</v>
      </c>
      <c r="L3248" s="14" t="n">
        <v>658</v>
      </c>
      <c r="M3248" s="16" t="n">
        <v>12</v>
      </c>
      <c r="N3248" s="11" t="n">
        <v>0.006</v>
      </c>
      <c r="O3248" s="11" t="n">
        <v>0.351</v>
      </c>
      <c r="P3248" s="11" t="n">
        <v>4.206</v>
      </c>
      <c r="Q3248" s="25"/>
    </row>
    <row r="3249" ht="22.5" customHeight="1">
      <c r="A3249" s="77"/>
      <c r="B3249" s="19"/>
      <c r="C3249" s="12" t="n">
        <v>4383473</v>
      </c>
      <c r="D3249" s="12" t="s">
        <v>38</v>
      </c>
      <c r="E3249" s="13" t="s">
        <v>14</v>
      </c>
      <c r="F3249" s="12" t="s">
        <v>15</v>
      </c>
      <c r="G3249" s="20" t="n">
        <v>0.2</v>
      </c>
      <c r="H3249" s="12" t="n">
        <v>150</v>
      </c>
      <c r="I3249" s="20" t="n">
        <f>G3249*H3249*7</f>
        <v>210</v>
      </c>
      <c r="J3249" s="12" t="s">
        <v>119</v>
      </c>
      <c r="K3249" s="16" t="n">
        <v>584</v>
      </c>
      <c r="L3249" s="14" t="n">
        <v>85</v>
      </c>
      <c r="M3249" s="14" t="n">
        <v>2</v>
      </c>
      <c r="N3249" s="11" t="n">
        <v>0.004</v>
      </c>
      <c r="O3249" s="11" t="n">
        <v>0.171</v>
      </c>
      <c r="P3249" s="11" t="n">
        <v>0.342</v>
      </c>
      <c r="Q3249" s="22" t="n">
        <f>M3251/H3249</f>
        <v>0.94</v>
      </c>
    </row>
    <row r="3250" ht="22.5" customHeight="1">
      <c r="A3250" s="77"/>
      <c r="B3250" s="19"/>
      <c r="C3250" s="12"/>
      <c r="D3250" s="19"/>
      <c r="E3250" s="28"/>
      <c r="F3250" s="19"/>
      <c r="G3250" s="19"/>
      <c r="H3250" s="19"/>
      <c r="I3250" s="19"/>
      <c r="J3250" s="12" t="s">
        <v>120</v>
      </c>
      <c r="K3250" s="16" t="n">
        <v>14105</v>
      </c>
      <c r="L3250" s="14" t="n">
        <v>2121</v>
      </c>
      <c r="M3250" s="14" t="n">
        <v>48</v>
      </c>
      <c r="N3250" s="11" t="n">
        <v>0.004</v>
      </c>
      <c r="O3250" s="11" t="n">
        <v>0.176</v>
      </c>
      <c r="P3250" s="11" t="n">
        <v>8.46</v>
      </c>
      <c r="Q3250" s="25"/>
    </row>
    <row r="3251" ht="22.5" customHeight="1">
      <c r="A3251" s="77"/>
      <c r="B3251" s="19"/>
      <c r="C3251" s="12"/>
      <c r="D3251" s="19"/>
      <c r="E3251" s="28"/>
      <c r="F3251" s="19"/>
      <c r="G3251" s="19"/>
      <c r="H3251" s="19"/>
      <c r="I3251" s="19"/>
      <c r="J3251" s="12" t="s">
        <v>121</v>
      </c>
      <c r="K3251" s="16" t="n">
        <v>48083</v>
      </c>
      <c r="L3251" s="14" t="n">
        <v>7232</v>
      </c>
      <c r="M3251" s="14" t="n">
        <v>141</v>
      </c>
      <c r="N3251" s="11" t="n">
        <v>0.003</v>
      </c>
      <c r="O3251" s="11" t="n">
        <v>0.179</v>
      </c>
      <c r="P3251" s="11" t="n">
        <v>25.218</v>
      </c>
      <c r="Q3251" s="25"/>
    </row>
    <row r="3252" ht="22.5" customHeight="1">
      <c r="A3252" s="77"/>
      <c r="B3252" s="19"/>
      <c r="C3252" s="12" t="n">
        <v>8094753</v>
      </c>
      <c r="D3252" s="12" t="s">
        <v>38</v>
      </c>
      <c r="E3252" s="13" t="s">
        <v>14</v>
      </c>
      <c r="F3252" s="12" t="s">
        <v>26</v>
      </c>
      <c r="G3252" s="20" t="n">
        <v>0.3</v>
      </c>
      <c r="H3252" s="12" t="n">
        <v>200</v>
      </c>
      <c r="I3252" s="20" t="n">
        <f>G3252*H3252*7</f>
        <v>420</v>
      </c>
      <c r="J3252" s="12" t="s">
        <v>119</v>
      </c>
      <c r="K3252" s="16" t="n">
        <v>35883</v>
      </c>
      <c r="L3252" s="14" t="n">
        <v>207</v>
      </c>
      <c r="M3252" s="14" t="n">
        <v>11</v>
      </c>
      <c r="N3252" s="11" t="n">
        <v>0.02</v>
      </c>
      <c r="O3252" s="11" t="n">
        <v>0.29</v>
      </c>
      <c r="P3252" s="11" t="n">
        <v>3.23</v>
      </c>
      <c r="Q3252" s="22" t="n">
        <f>M3254/H3252</f>
        <v>0.97</v>
      </c>
    </row>
    <row r="3253" ht="22.5" customHeight="1">
      <c r="A3253" s="77"/>
      <c r="B3253" s="19"/>
      <c r="C3253" s="12"/>
      <c r="D3253" s="19"/>
      <c r="E3253" s="28"/>
      <c r="F3253" s="19"/>
      <c r="G3253" s="19"/>
      <c r="H3253" s="19"/>
      <c r="I3253" s="19"/>
      <c r="J3253" s="12" t="s">
        <v>120</v>
      </c>
      <c r="K3253" s="16" t="n">
        <v>138143</v>
      </c>
      <c r="L3253" s="14" t="n">
        <v>773</v>
      </c>
      <c r="M3253" s="14" t="n">
        <v>48</v>
      </c>
      <c r="N3253" s="11" t="n">
        <v>0.02</v>
      </c>
      <c r="O3253" s="11" t="n">
        <v>0.27</v>
      </c>
      <c r="P3253" s="11" t="n">
        <v>12.81</v>
      </c>
      <c r="Q3253" s="25"/>
    </row>
    <row r="3254" ht="22.5" customHeight="1">
      <c r="A3254" s="77"/>
      <c r="B3254" s="19"/>
      <c r="C3254" s="12"/>
      <c r="D3254" s="19"/>
      <c r="E3254" s="28"/>
      <c r="F3254" s="19"/>
      <c r="G3254" s="19"/>
      <c r="H3254" s="19"/>
      <c r="I3254" s="19"/>
      <c r="J3254" s="12" t="s">
        <v>121</v>
      </c>
      <c r="K3254" s="16" t="n">
        <v>433888</v>
      </c>
      <c r="L3254" s="14" t="n">
        <v>2378</v>
      </c>
      <c r="M3254" s="14" t="n">
        <v>194</v>
      </c>
      <c r="N3254" s="11" t="n">
        <v>0.02</v>
      </c>
      <c r="O3254" s="11" t="n">
        <v>0.2</v>
      </c>
      <c r="P3254" s="11" t="n">
        <v>38.43</v>
      </c>
      <c r="Q3254" s="25"/>
    </row>
    <row r="3255" ht="22.5" customHeight="1">
      <c r="A3255" s="77"/>
      <c r="B3255" s="19"/>
      <c r="C3255" s="12" t="n">
        <v>9415350</v>
      </c>
      <c r="D3255" s="12" t="s">
        <v>40</v>
      </c>
      <c r="E3255" s="13" t="s">
        <v>14</v>
      </c>
      <c r="F3255" s="12" t="s">
        <v>26</v>
      </c>
      <c r="G3255" s="20" t="n">
        <v>0.15</v>
      </c>
      <c r="H3255" s="12" t="n">
        <v>50</v>
      </c>
      <c r="I3255" s="20" t="n">
        <f>G3255*H3255*7</f>
        <v>52.5</v>
      </c>
      <c r="J3255" s="12" t="s">
        <v>119</v>
      </c>
      <c r="K3255" s="16" t="n">
        <v>1944</v>
      </c>
      <c r="L3255" s="14" t="n">
        <v>18</v>
      </c>
      <c r="M3255" s="14" t="n">
        <v>5</v>
      </c>
      <c r="N3255" s="11" t="n">
        <v>0.02</v>
      </c>
      <c r="O3255" s="11" t="n">
        <v>0.07</v>
      </c>
      <c r="P3255" s="11" t="n">
        <v>0.37</v>
      </c>
      <c r="Q3255" s="22" t="n">
        <f>M3257/H3255</f>
        <v>0.98</v>
      </c>
    </row>
    <row r="3256" ht="22.5" customHeight="1">
      <c r="A3256" s="77"/>
      <c r="B3256" s="19"/>
      <c r="C3256" s="12"/>
      <c r="D3256" s="19"/>
      <c r="E3256" s="28"/>
      <c r="F3256" s="19"/>
      <c r="G3256" s="19"/>
      <c r="H3256" s="19"/>
      <c r="I3256" s="19"/>
      <c r="J3256" s="12" t="s">
        <v>120</v>
      </c>
      <c r="K3256" s="16" t="n">
        <v>16187</v>
      </c>
      <c r="L3256" s="14" t="n">
        <v>147</v>
      </c>
      <c r="M3256" s="14" t="n">
        <v>23</v>
      </c>
      <c r="N3256" s="11" t="n">
        <v>0.02</v>
      </c>
      <c r="O3256" s="11" t="n">
        <v>0.13</v>
      </c>
      <c r="P3256" s="11" t="n">
        <v>2.9</v>
      </c>
      <c r="Q3256" s="25"/>
    </row>
    <row r="3257" ht="22.5" customHeight="1">
      <c r="A3257" s="77"/>
      <c r="B3257" s="19"/>
      <c r="C3257" s="12"/>
      <c r="D3257" s="19"/>
      <c r="E3257" s="28"/>
      <c r="F3257" s="19"/>
      <c r="G3257" s="19"/>
      <c r="H3257" s="19"/>
      <c r="I3257" s="19"/>
      <c r="J3257" s="12" t="s">
        <v>121</v>
      </c>
      <c r="K3257" s="16" t="n">
        <v>50933</v>
      </c>
      <c r="L3257" s="14" t="n">
        <v>459</v>
      </c>
      <c r="M3257" s="14" t="n">
        <v>49</v>
      </c>
      <c r="N3257" s="11" t="n">
        <v>0.02</v>
      </c>
      <c r="O3257" s="11" t="n">
        <v>0.17</v>
      </c>
      <c r="P3257" s="11" t="n">
        <v>8.09</v>
      </c>
      <c r="Q3257" s="25"/>
    </row>
    <row r="3258" ht="22.5" customHeight="1">
      <c r="A3258" s="77"/>
      <c r="B3258" s="19"/>
      <c r="C3258" s="12" t="n">
        <v>2783561</v>
      </c>
      <c r="D3258" s="12" t="s">
        <v>41</v>
      </c>
      <c r="E3258" s="13" t="s">
        <v>14</v>
      </c>
      <c r="F3258" s="12" t="s">
        <v>15</v>
      </c>
      <c r="G3258" s="20" t="n">
        <v>0.1</v>
      </c>
      <c r="H3258" s="12" t="n">
        <v>500</v>
      </c>
      <c r="I3258" s="20" t="n">
        <f>G3258*H3258*7</f>
        <v>350</v>
      </c>
      <c r="J3258" s="12" t="s">
        <v>119</v>
      </c>
      <c r="K3258" s="16" t="n">
        <v>128</v>
      </c>
      <c r="L3258" s="14" t="n">
        <v>12</v>
      </c>
      <c r="M3258" s="14" t="n">
        <v>3</v>
      </c>
      <c r="N3258" s="11" t="n">
        <v>0.031</v>
      </c>
      <c r="O3258" s="11" t="n">
        <v>0.125</v>
      </c>
      <c r="P3258" s="11" t="n">
        <v>0.375</v>
      </c>
      <c r="Q3258" s="22" t="n">
        <f>M3260/H3258</f>
        <v>0.91</v>
      </c>
    </row>
    <row r="3259" ht="22.5" customHeight="1">
      <c r="A3259" s="77"/>
      <c r="B3259" s="19"/>
      <c r="C3259" s="12"/>
      <c r="D3259" s="19"/>
      <c r="E3259" s="28"/>
      <c r="F3259" s="19"/>
      <c r="G3259" s="19"/>
      <c r="H3259" s="19"/>
      <c r="I3259" s="19"/>
      <c r="J3259" s="12" t="s">
        <v>120</v>
      </c>
      <c r="K3259" s="16" t="n">
        <v>14403</v>
      </c>
      <c r="L3259" s="14" t="n">
        <v>4539</v>
      </c>
      <c r="M3259" s="16" t="n">
        <v>129</v>
      </c>
      <c r="N3259" s="11" t="n">
        <v>0.003</v>
      </c>
      <c r="O3259" s="11" t="n">
        <v>0.102</v>
      </c>
      <c r="P3259" s="11" t="n">
        <v>13.115</v>
      </c>
      <c r="Q3259" s="25"/>
    </row>
    <row r="3260" ht="22.5" customHeight="1">
      <c r="A3260" s="77"/>
      <c r="B3260" s="19"/>
      <c r="C3260" s="12"/>
      <c r="D3260" s="19"/>
      <c r="E3260" s="28"/>
      <c r="F3260" s="19"/>
      <c r="G3260" s="19"/>
      <c r="H3260" s="19"/>
      <c r="I3260" s="19"/>
      <c r="J3260" s="12" t="s">
        <v>121</v>
      </c>
      <c r="K3260" s="16" t="n">
        <v>38311</v>
      </c>
      <c r="L3260" s="14" t="n">
        <v>11386</v>
      </c>
      <c r="M3260" s="16" t="n">
        <v>455</v>
      </c>
      <c r="N3260" s="11" t="n">
        <v>0.004</v>
      </c>
      <c r="O3260" s="11" t="n">
        <v>0.102</v>
      </c>
      <c r="P3260" s="11" t="n">
        <v>46.605</v>
      </c>
      <c r="Q3260" s="25"/>
    </row>
    <row r="3261" ht="22.5" customHeight="1">
      <c r="A3261" s="77"/>
      <c r="B3261" s="19"/>
      <c r="C3261" s="12" t="n">
        <v>10599157</v>
      </c>
      <c r="D3261" s="12" t="s">
        <v>42</v>
      </c>
      <c r="E3261" s="13" t="s">
        <v>14</v>
      </c>
      <c r="F3261" s="12" t="s">
        <v>15</v>
      </c>
      <c r="G3261" s="20" t="n">
        <v>0.3</v>
      </c>
      <c r="H3261" s="12" t="n">
        <v>150</v>
      </c>
      <c r="I3261" s="20" t="n">
        <f>G3261*H3261*7</f>
        <v>315</v>
      </c>
      <c r="J3261" s="12" t="s">
        <v>119</v>
      </c>
      <c r="K3261" s="16" t="n">
        <v>94</v>
      </c>
      <c r="L3261" s="14" t="n">
        <v>27</v>
      </c>
      <c r="M3261" s="14" t="n">
        <v>0</v>
      </c>
      <c r="N3261" s="11" t="n">
        <v>0</v>
      </c>
      <c r="O3261" s="11" t="n">
        <v>0</v>
      </c>
      <c r="P3261" s="11" t="n">
        <v>0</v>
      </c>
      <c r="Q3261" s="22" t="n">
        <f>M3263/H3261</f>
        <v>0.7</v>
      </c>
    </row>
    <row r="3262" ht="22.5" customHeight="1">
      <c r="A3262" s="77"/>
      <c r="B3262" s="19"/>
      <c r="C3262" s="12"/>
      <c r="D3262" s="19"/>
      <c r="E3262" s="28"/>
      <c r="F3262" s="19"/>
      <c r="G3262" s="19"/>
      <c r="H3262" s="19"/>
      <c r="I3262" s="19"/>
      <c r="J3262" s="12" t="s">
        <v>120</v>
      </c>
      <c r="K3262" s="16" t="n">
        <v>8239</v>
      </c>
      <c r="L3262" s="14" t="n">
        <v>2656</v>
      </c>
      <c r="M3262" s="16" t="n">
        <v>52</v>
      </c>
      <c r="N3262" s="11" t="n">
        <v>0.006</v>
      </c>
      <c r="O3262" s="11" t="n">
        <v>0.309</v>
      </c>
      <c r="P3262" s="11" t="n">
        <v>16.05</v>
      </c>
      <c r="Q3262" s="25"/>
    </row>
    <row r="3263" ht="22.5" customHeight="1">
      <c r="A3263" s="77"/>
      <c r="B3263" s="19"/>
      <c r="C3263" s="12"/>
      <c r="D3263" s="19"/>
      <c r="E3263" s="28"/>
      <c r="F3263" s="19"/>
      <c r="G3263" s="19"/>
      <c r="H3263" s="19"/>
      <c r="I3263" s="19"/>
      <c r="J3263" s="12" t="s">
        <v>121</v>
      </c>
      <c r="K3263" s="16" t="n">
        <v>15416</v>
      </c>
      <c r="L3263" s="14" t="n">
        <v>4520</v>
      </c>
      <c r="M3263" s="16" t="n">
        <v>105</v>
      </c>
      <c r="N3263" s="11" t="n">
        <v>0.007</v>
      </c>
      <c r="O3263" s="11" t="n">
        <v>0.309</v>
      </c>
      <c r="P3263" s="11" t="n">
        <v>32.4</v>
      </c>
      <c r="Q3263" s="25"/>
    </row>
    <row r="3264" ht="22.5" customHeight="1">
      <c r="A3264" s="77"/>
      <c r="B3264" s="19"/>
      <c r="C3264" s="12" t="n">
        <v>10599681</v>
      </c>
      <c r="D3264" s="12" t="s">
        <v>43</v>
      </c>
      <c r="E3264" s="13" t="s">
        <v>14</v>
      </c>
      <c r="F3264" s="12" t="s">
        <v>15</v>
      </c>
      <c r="G3264" s="20" t="n">
        <v>0.13</v>
      </c>
      <c r="H3264" s="12" t="n">
        <v>400</v>
      </c>
      <c r="I3264" s="20" t="n">
        <f>G3264*H3264*7</f>
        <v>364</v>
      </c>
      <c r="J3264" s="12" t="s">
        <v>119</v>
      </c>
      <c r="K3264" s="14" t="n">
        <v>553</v>
      </c>
      <c r="L3264" s="14" t="n">
        <v>184</v>
      </c>
      <c r="M3264" s="14" t="n">
        <v>7</v>
      </c>
      <c r="N3264" s="11" t="n">
        <v>0.005</v>
      </c>
      <c r="O3264" s="11" t="n">
        <v>0.13</v>
      </c>
      <c r="P3264" s="11" t="n">
        <v>0.91</v>
      </c>
      <c r="Q3264" s="22" t="n">
        <f>M3266/H3264</f>
        <v>1</v>
      </c>
    </row>
    <row r="3265" ht="22.5" customHeight="1">
      <c r="A3265" s="77"/>
      <c r="B3265" s="19"/>
      <c r="C3265" s="12"/>
      <c r="D3265" s="19"/>
      <c r="E3265" s="28"/>
      <c r="F3265" s="19"/>
      <c r="G3265" s="19"/>
      <c r="H3265" s="19"/>
      <c r="I3265" s="19"/>
      <c r="J3265" s="12" t="s">
        <v>120</v>
      </c>
      <c r="K3265" s="16" t="n">
        <v>7202</v>
      </c>
      <c r="L3265" s="14" t="n">
        <v>2262</v>
      </c>
      <c r="M3265" s="16" t="n">
        <v>98</v>
      </c>
      <c r="N3265" s="11" t="n">
        <v>0.006</v>
      </c>
      <c r="O3265" s="11" t="n">
        <v>0.13</v>
      </c>
      <c r="P3265" s="11" t="n">
        <v>12.74</v>
      </c>
      <c r="Q3265" s="25"/>
    </row>
    <row r="3266" ht="22.5" customHeight="1">
      <c r="A3266" s="77"/>
      <c r="B3266" s="19"/>
      <c r="C3266" s="12"/>
      <c r="D3266" s="19"/>
      <c r="E3266" s="28"/>
      <c r="F3266" s="19"/>
      <c r="G3266" s="19"/>
      <c r="H3266" s="19"/>
      <c r="I3266" s="19"/>
      <c r="J3266" s="12" t="s">
        <v>121</v>
      </c>
      <c r="K3266" s="16" t="n">
        <v>25900</v>
      </c>
      <c r="L3266" s="14" t="n">
        <v>7883</v>
      </c>
      <c r="M3266" s="16" t="n">
        <v>400</v>
      </c>
      <c r="N3266" s="11" t="n">
        <v>0.007</v>
      </c>
      <c r="O3266" s="11" t="n">
        <v>0.13</v>
      </c>
      <c r="P3266" s="11" t="n">
        <v>52</v>
      </c>
      <c r="Q3266" s="25"/>
    </row>
    <row r="3267" ht="22.5" customHeight="1">
      <c r="A3267" s="77"/>
      <c r="B3267" s="19"/>
      <c r="C3267" s="12" t="n">
        <v>6060965</v>
      </c>
      <c r="D3267" s="12" t="s">
        <v>38</v>
      </c>
      <c r="E3267" s="69" t="s">
        <v>14</v>
      </c>
      <c r="F3267" s="37" t="s">
        <v>15</v>
      </c>
      <c r="G3267" s="39" t="n">
        <v>0.3</v>
      </c>
      <c r="H3267" s="37" t="n">
        <v>200</v>
      </c>
      <c r="I3267" s="39" t="n">
        <f>G3267*H3267*7</f>
        <v>420</v>
      </c>
      <c r="J3267" s="12" t="s">
        <v>119</v>
      </c>
      <c r="K3267" s="14" t="n">
        <v>1480</v>
      </c>
      <c r="L3267" s="14" t="n">
        <v>80</v>
      </c>
      <c r="M3267" s="14" t="n">
        <v>4</v>
      </c>
      <c r="N3267" s="11" t="n">
        <v>0.015</v>
      </c>
      <c r="O3267" s="11" t="n">
        <v>0.305</v>
      </c>
      <c r="P3267" s="11" t="n">
        <v>1.22</v>
      </c>
      <c r="Q3267" s="22" t="n">
        <f>M3269/H3267</f>
        <v>0.735</v>
      </c>
    </row>
    <row r="3268" ht="22.5" customHeight="1">
      <c r="A3268" s="77"/>
      <c r="B3268" s="19"/>
      <c r="C3268" s="19"/>
      <c r="D3268" s="19"/>
      <c r="E3268" s="44"/>
      <c r="F3268" s="33"/>
      <c r="G3268" s="33"/>
      <c r="H3268" s="33"/>
      <c r="I3268" s="33"/>
      <c r="J3268" s="12" t="s">
        <v>120</v>
      </c>
      <c r="K3268" s="14" t="n">
        <v>13220</v>
      </c>
      <c r="L3268" s="14" t="n">
        <v>1028</v>
      </c>
      <c r="M3268" s="15" t="n">
        <v>42</v>
      </c>
      <c r="N3268" s="11" t="n">
        <v>0.013</v>
      </c>
      <c r="O3268" s="11" t="n">
        <v>0.325</v>
      </c>
      <c r="P3268" s="11" t="n">
        <v>13.63</v>
      </c>
      <c r="Q3268" s="25"/>
    </row>
    <row r="3269" ht="22.5" customHeight="1">
      <c r="A3269" s="77"/>
      <c r="B3269" s="19"/>
      <c r="C3269" s="19"/>
      <c r="D3269" s="19"/>
      <c r="E3269" s="45"/>
      <c r="F3269" s="29"/>
      <c r="G3269" s="29"/>
      <c r="H3269" s="29"/>
      <c r="I3269" s="29"/>
      <c r="J3269" s="12" t="s">
        <v>121</v>
      </c>
      <c r="K3269" s="14" t="n">
        <v>36896</v>
      </c>
      <c r="L3269" s="14" t="n">
        <v>3793</v>
      </c>
      <c r="M3269" s="15" t="n">
        <v>147</v>
      </c>
      <c r="N3269" s="11" t="n">
        <v>0.012</v>
      </c>
      <c r="O3269" s="11" t="n">
        <v>0.314</v>
      </c>
      <c r="P3269" s="11" t="n">
        <v>46.15</v>
      </c>
      <c r="Q3269" s="25"/>
    </row>
    <row r="3270" ht="22.5" customHeight="1">
      <c r="A3270" s="77"/>
      <c r="B3270" s="19"/>
      <c r="C3270" s="12" t="n">
        <v>10842514</v>
      </c>
      <c r="D3270" s="12" t="s">
        <v>44</v>
      </c>
      <c r="E3270" s="69" t="s">
        <v>14</v>
      </c>
      <c r="F3270" s="37" t="s">
        <v>26</v>
      </c>
      <c r="G3270" s="39" t="n">
        <v>0.15</v>
      </c>
      <c r="H3270" s="37" t="n">
        <v>100</v>
      </c>
      <c r="I3270" s="39" t="n">
        <f>G3270*H3270*7</f>
        <v>105</v>
      </c>
      <c r="J3270" s="12" t="s">
        <v>119</v>
      </c>
      <c r="K3270" s="14" t="n">
        <v>19</v>
      </c>
      <c r="L3270" s="14" t="n">
        <v>1</v>
      </c>
      <c r="M3270" s="14" t="n">
        <v>0</v>
      </c>
      <c r="N3270" s="11" t="n">
        <v>0</v>
      </c>
      <c r="O3270" s="11" t="n">
        <v>0</v>
      </c>
      <c r="P3270" s="11" t="n">
        <v>0</v>
      </c>
      <c r="Q3270" s="22" t="n">
        <f>M3272/H3270</f>
        <v>0.01</v>
      </c>
    </row>
    <row r="3271" ht="22.5" customHeight="1">
      <c r="A3271" s="77"/>
      <c r="B3271" s="19"/>
      <c r="C3271" s="19"/>
      <c r="D3271" s="19"/>
      <c r="E3271" s="44"/>
      <c r="F3271" s="33"/>
      <c r="G3271" s="33"/>
      <c r="H3271" s="33"/>
      <c r="I3271" s="33"/>
      <c r="J3271" s="12" t="s">
        <v>120</v>
      </c>
      <c r="K3271" s="14" t="n">
        <v>45</v>
      </c>
      <c r="L3271" s="14" t="n">
        <v>8</v>
      </c>
      <c r="M3271" s="14" t="n">
        <v>0</v>
      </c>
      <c r="N3271" s="11" t="n">
        <v>0</v>
      </c>
      <c r="O3271" s="11" t="n">
        <v>0</v>
      </c>
      <c r="P3271" s="11" t="n">
        <v>0.03</v>
      </c>
      <c r="Q3271" s="25"/>
    </row>
    <row r="3272" ht="22.5" customHeight="1">
      <c r="A3272" s="77"/>
      <c r="B3272" s="19"/>
      <c r="C3272" s="19"/>
      <c r="D3272" s="19"/>
      <c r="E3272" s="45"/>
      <c r="F3272" s="29"/>
      <c r="G3272" s="29"/>
      <c r="H3272" s="29"/>
      <c r="I3272" s="29"/>
      <c r="J3272" s="12" t="s">
        <v>121</v>
      </c>
      <c r="K3272" s="14" t="n">
        <v>102</v>
      </c>
      <c r="L3272" s="14" t="n">
        <v>12</v>
      </c>
      <c r="M3272" s="14" t="n">
        <v>1</v>
      </c>
      <c r="N3272" s="11" t="n">
        <v>0</v>
      </c>
      <c r="O3272" s="11" t="n">
        <v>0.05</v>
      </c>
      <c r="P3272" s="11" t="n">
        <v>0.05</v>
      </c>
      <c r="Q3272" s="25"/>
    </row>
    <row r="3273" ht="22.5" customHeight="1">
      <c r="A3273" s="77"/>
      <c r="B3273" s="19"/>
      <c r="C3273" s="12" t="n">
        <v>10815258</v>
      </c>
      <c r="D3273" s="12" t="s">
        <v>44</v>
      </c>
      <c r="E3273" s="69" t="s">
        <v>14</v>
      </c>
      <c r="F3273" s="37" t="s">
        <v>15</v>
      </c>
      <c r="G3273" s="39" t="n">
        <v>0.15</v>
      </c>
      <c r="H3273" s="37" t="n">
        <v>100</v>
      </c>
      <c r="I3273" s="39" t="n">
        <f>G3273*H3273*7</f>
        <v>105</v>
      </c>
      <c r="J3273" s="12" t="s">
        <v>119</v>
      </c>
      <c r="K3273" s="14" t="n">
        <v>128</v>
      </c>
      <c r="L3273" s="14" t="n">
        <v>0</v>
      </c>
      <c r="M3273" s="14" t="n">
        <v>0</v>
      </c>
      <c r="N3273" s="11" t="n">
        <v>0</v>
      </c>
      <c r="O3273" s="11" t="n">
        <v>0</v>
      </c>
      <c r="P3273" s="11" t="n">
        <v>0</v>
      </c>
      <c r="Q3273" s="22" t="n">
        <f>M3275/H3273</f>
        <v>0.09</v>
      </c>
    </row>
    <row r="3274" ht="22.5" customHeight="1">
      <c r="A3274" s="77"/>
      <c r="B3274" s="19"/>
      <c r="C3274" s="19"/>
      <c r="D3274" s="19"/>
      <c r="E3274" s="44"/>
      <c r="F3274" s="33"/>
      <c r="G3274" s="33"/>
      <c r="H3274" s="33"/>
      <c r="I3274" s="33"/>
      <c r="J3274" s="12" t="s">
        <v>120</v>
      </c>
      <c r="K3274" s="14" t="n">
        <v>1802</v>
      </c>
      <c r="L3274" s="14" t="n">
        <v>19</v>
      </c>
      <c r="M3274" s="14" t="n">
        <v>2</v>
      </c>
      <c r="N3274" s="11" t="n">
        <v>0.021</v>
      </c>
      <c r="O3274" s="11" t="n">
        <v>0.203</v>
      </c>
      <c r="P3274" s="11" t="n">
        <v>0.406</v>
      </c>
      <c r="Q3274" s="25"/>
    </row>
    <row r="3275" ht="22.5" customHeight="1">
      <c r="A3275" s="77"/>
      <c r="B3275" s="19"/>
      <c r="C3275" s="19"/>
      <c r="D3275" s="19"/>
      <c r="E3275" s="45"/>
      <c r="F3275" s="29"/>
      <c r="G3275" s="29"/>
      <c r="H3275" s="29"/>
      <c r="I3275" s="29"/>
      <c r="J3275" s="12" t="s">
        <v>121</v>
      </c>
      <c r="K3275" s="14" t="n">
        <v>6522</v>
      </c>
      <c r="L3275" s="14" t="n">
        <v>59</v>
      </c>
      <c r="M3275" s="14" t="n">
        <v>9</v>
      </c>
      <c r="N3275" s="11" t="n">
        <v>0.031</v>
      </c>
      <c r="O3275" s="11" t="n">
        <v>0.203</v>
      </c>
      <c r="P3275" s="11" t="n">
        <v>1.827</v>
      </c>
      <c r="Q3275" s="25"/>
    </row>
    <row r="3276" ht="22.5" customHeight="1">
      <c r="A3276" s="77"/>
      <c r="B3276" s="19"/>
      <c r="C3276" s="12" t="n">
        <v>91535229</v>
      </c>
      <c r="D3276" s="12" t="s">
        <v>28</v>
      </c>
      <c r="E3276" s="69" t="s">
        <v>39</v>
      </c>
      <c r="F3276" s="37" t="s">
        <v>15</v>
      </c>
      <c r="G3276" s="39" t="n">
        <v>0.02</v>
      </c>
      <c r="H3276" s="37" t="n">
        <v>500</v>
      </c>
      <c r="I3276" s="39" t="n">
        <f>G3276*H3276*7</f>
        <v>70</v>
      </c>
      <c r="J3276" s="12" t="s">
        <v>119</v>
      </c>
      <c r="K3276" s="14" t="n">
        <v>138</v>
      </c>
      <c r="L3276" s="14" t="n">
        <v>29</v>
      </c>
      <c r="M3276" s="14" t="n">
        <v>1</v>
      </c>
      <c r="N3276" s="11" t="n">
        <v>0.001</v>
      </c>
      <c r="O3276" s="11" t="n">
        <v>0.04</v>
      </c>
      <c r="P3276" s="11" t="n">
        <v>0.04</v>
      </c>
      <c r="Q3276" s="22" t="n">
        <f>M3278/H3276</f>
        <v>0.018</v>
      </c>
    </row>
    <row r="3277" ht="22.5" customHeight="1">
      <c r="A3277" s="77"/>
      <c r="B3277" s="19"/>
      <c r="C3277" s="19"/>
      <c r="D3277" s="19"/>
      <c r="E3277" s="44"/>
      <c r="F3277" s="33"/>
      <c r="G3277" s="33"/>
      <c r="H3277" s="33"/>
      <c r="I3277" s="33"/>
      <c r="J3277" s="12" t="s">
        <v>120</v>
      </c>
      <c r="K3277" s="14" t="n">
        <v>1229</v>
      </c>
      <c r="L3277" s="14" t="n">
        <v>327</v>
      </c>
      <c r="M3277" s="14" t="n">
        <v>7</v>
      </c>
      <c r="N3277" s="11" t="n">
        <v>0.001</v>
      </c>
      <c r="O3277" s="17" t="n">
        <v>0.04</v>
      </c>
      <c r="P3277" s="11" t="n">
        <v>0.28</v>
      </c>
      <c r="Q3277" s="25"/>
    </row>
    <row r="3278" ht="22.5" customHeight="1">
      <c r="A3278" s="77"/>
      <c r="B3278" s="19"/>
      <c r="C3278" s="19"/>
      <c r="D3278" s="19"/>
      <c r="E3278" s="45"/>
      <c r="F3278" s="29"/>
      <c r="G3278" s="29"/>
      <c r="H3278" s="29"/>
      <c r="I3278" s="29"/>
      <c r="J3278" s="12" t="s">
        <v>121</v>
      </c>
      <c r="K3278" s="14" t="n">
        <v>3043</v>
      </c>
      <c r="L3278" s="14" t="n">
        <v>796</v>
      </c>
      <c r="M3278" s="14" t="n">
        <v>9</v>
      </c>
      <c r="N3278" s="11" t="n">
        <v>0</v>
      </c>
      <c r="O3278" s="11" t="n">
        <v>0.04</v>
      </c>
      <c r="P3278" s="11" t="n">
        <v>0.36</v>
      </c>
      <c r="Q3278" s="25"/>
    </row>
    <row r="3279" ht="22.5" customHeight="1">
      <c r="A3279" s="77"/>
      <c r="B3279" s="19"/>
      <c r="C3279" s="12" t="n">
        <v>91535331</v>
      </c>
      <c r="D3279" s="12" t="s">
        <v>28</v>
      </c>
      <c r="E3279" s="69" t="s">
        <v>29</v>
      </c>
      <c r="F3279" s="37" t="s">
        <v>15</v>
      </c>
      <c r="G3279" s="39" t="n">
        <v>0.02</v>
      </c>
      <c r="H3279" s="37" t="n">
        <v>750</v>
      </c>
      <c r="I3279" s="39" t="n">
        <f>G3279*H3279*7</f>
        <v>105</v>
      </c>
      <c r="J3279" s="12" t="s">
        <v>119</v>
      </c>
      <c r="K3279" s="14" t="n">
        <v>238</v>
      </c>
      <c r="L3279" s="14" t="n">
        <v>88</v>
      </c>
      <c r="M3279" s="14" t="n">
        <v>1</v>
      </c>
      <c r="N3279" s="11" t="n">
        <v>0</v>
      </c>
      <c r="O3279" s="11" t="n">
        <v>0.04</v>
      </c>
      <c r="P3279" s="11" t="n">
        <v>0.04</v>
      </c>
      <c r="Q3279" s="22" t="n">
        <f>M3281/H3279</f>
        <v>0.028</v>
      </c>
    </row>
    <row r="3280" ht="22.5" customHeight="1">
      <c r="A3280" s="77"/>
      <c r="B3280" s="19"/>
      <c r="C3280" s="19"/>
      <c r="D3280" s="19"/>
      <c r="E3280" s="44"/>
      <c r="F3280" s="33"/>
      <c r="G3280" s="33"/>
      <c r="H3280" s="33"/>
      <c r="I3280" s="33"/>
      <c r="J3280" s="12" t="s">
        <v>120</v>
      </c>
      <c r="K3280" s="14" t="n">
        <v>1501</v>
      </c>
      <c r="L3280" s="14" t="n">
        <v>560</v>
      </c>
      <c r="M3280" s="14" t="n">
        <v>11</v>
      </c>
      <c r="N3280" s="11" t="n">
        <v>0.001</v>
      </c>
      <c r="O3280" s="11" t="n">
        <v>0.04</v>
      </c>
      <c r="P3280" s="11" t="n">
        <v>0.44</v>
      </c>
      <c r="Q3280" s="25"/>
    </row>
    <row r="3281" ht="22.5" customHeight="1">
      <c r="A3281" s="77"/>
      <c r="B3281" s="19"/>
      <c r="C3281" s="19"/>
      <c r="D3281" s="19"/>
      <c r="E3281" s="45"/>
      <c r="F3281" s="29"/>
      <c r="G3281" s="29"/>
      <c r="H3281" s="29"/>
      <c r="I3281" s="29"/>
      <c r="J3281" s="12" t="s">
        <v>121</v>
      </c>
      <c r="K3281" s="14" t="n">
        <v>4422</v>
      </c>
      <c r="L3281" s="14" t="n">
        <v>1643</v>
      </c>
      <c r="M3281" s="15" t="n">
        <v>21</v>
      </c>
      <c r="N3281" s="11" t="n">
        <v>0.001</v>
      </c>
      <c r="O3281" s="11" t="n">
        <v>0.04</v>
      </c>
      <c r="P3281" s="11" t="n">
        <v>0.84</v>
      </c>
      <c r="Q3281" s="25"/>
    </row>
    <row r="3282" ht="22.5" customHeight="1">
      <c r="A3282" s="77"/>
      <c r="B3282" s="19"/>
      <c r="C3282" s="12" t="n">
        <v>11324493</v>
      </c>
      <c r="D3282" s="12" t="s">
        <v>28</v>
      </c>
      <c r="E3282" s="69" t="s">
        <v>17</v>
      </c>
      <c r="F3282" s="37" t="s">
        <v>15</v>
      </c>
      <c r="G3282" s="39" t="n">
        <v>0.28</v>
      </c>
      <c r="H3282" s="37" t="n">
        <v>100</v>
      </c>
      <c r="I3282" s="39" t="n">
        <f>G3282*H3282*7</f>
        <v>196</v>
      </c>
      <c r="J3282" s="12" t="s">
        <v>119</v>
      </c>
      <c r="K3282" s="14" t="n">
        <v>36</v>
      </c>
      <c r="L3282" s="14" t="n">
        <v>15</v>
      </c>
      <c r="M3282" s="14" t="n">
        <v>0</v>
      </c>
      <c r="N3282" s="11" t="n">
        <v>0</v>
      </c>
      <c r="O3282" s="11" t="n">
        <v>0</v>
      </c>
      <c r="P3282" s="11" t="n">
        <v>0</v>
      </c>
      <c r="Q3282" s="22" t="n">
        <f>M3284/H3282</f>
        <v>0.02</v>
      </c>
    </row>
    <row r="3283" ht="22.5" customHeight="1">
      <c r="A3283" s="77"/>
      <c r="B3283" s="19"/>
      <c r="C3283" s="19"/>
      <c r="D3283" s="19"/>
      <c r="E3283" s="44"/>
      <c r="F3283" s="33"/>
      <c r="G3283" s="33"/>
      <c r="H3283" s="33"/>
      <c r="I3283" s="33"/>
      <c r="J3283" s="12" t="s">
        <v>120</v>
      </c>
      <c r="K3283" s="14" t="n">
        <v>146</v>
      </c>
      <c r="L3283" s="14" t="n">
        <v>64</v>
      </c>
      <c r="M3283" s="14" t="n">
        <v>2</v>
      </c>
      <c r="N3283" s="11" t="n">
        <v>0.009</v>
      </c>
      <c r="O3283" s="11" t="n">
        <v>0.3</v>
      </c>
      <c r="P3283" s="11" t="n">
        <v>0.6</v>
      </c>
      <c r="Q3283" s="25"/>
    </row>
    <row r="3284" ht="22.5" customHeight="1">
      <c r="A3284" s="77"/>
      <c r="B3284" s="19"/>
      <c r="C3284" s="19"/>
      <c r="D3284" s="19"/>
      <c r="E3284" s="45"/>
      <c r="F3284" s="29"/>
      <c r="G3284" s="29"/>
      <c r="H3284" s="29"/>
      <c r="I3284" s="29"/>
      <c r="J3284" s="12" t="s">
        <v>121</v>
      </c>
      <c r="K3284" s="14" t="n">
        <v>484</v>
      </c>
      <c r="L3284" s="14" t="n">
        <v>201</v>
      </c>
      <c r="M3284" s="14" t="n">
        <v>2</v>
      </c>
      <c r="N3284" s="11" t="n">
        <v>0.009</v>
      </c>
      <c r="O3284" s="11" t="n">
        <v>0.3</v>
      </c>
      <c r="P3284" s="11" t="n">
        <v>0.6</v>
      </c>
      <c r="Q3284" s="25"/>
    </row>
    <row r="3285" ht="22.5" customHeight="1">
      <c r="A3285" s="77"/>
      <c r="B3285" s="19"/>
      <c r="C3285" s="12" t="n">
        <v>10298628</v>
      </c>
      <c r="D3285" s="12" t="s">
        <v>45</v>
      </c>
      <c r="E3285" s="69" t="s">
        <v>14</v>
      </c>
      <c r="F3285" s="37" t="s">
        <v>26</v>
      </c>
      <c r="G3285" s="39" t="n">
        <v>0.15</v>
      </c>
      <c r="H3285" s="37" t="n">
        <v>100</v>
      </c>
      <c r="I3285" s="39" t="n">
        <f>G3285*H3285*7</f>
        <v>105</v>
      </c>
      <c r="J3285" s="12" t="s">
        <v>119</v>
      </c>
      <c r="K3285" s="14" t="n">
        <v>48463</v>
      </c>
      <c r="L3285" s="14" t="n">
        <v>136</v>
      </c>
      <c r="M3285" s="14" t="n">
        <v>15</v>
      </c>
      <c r="N3285" s="11" t="n">
        <v>0.03</v>
      </c>
      <c r="O3285" s="11" t="n">
        <v>0.28</v>
      </c>
      <c r="P3285" s="11" t="n">
        <v>0.28</v>
      </c>
      <c r="Q3285" s="22" t="n">
        <f>M3287/H3285</f>
        <v>0.86</v>
      </c>
    </row>
    <row r="3286" ht="22.5" customHeight="1">
      <c r="A3286" s="77"/>
      <c r="B3286" s="19"/>
      <c r="C3286" s="19"/>
      <c r="D3286" s="19"/>
      <c r="E3286" s="44"/>
      <c r="F3286" s="33"/>
      <c r="G3286" s="33"/>
      <c r="H3286" s="33"/>
      <c r="I3286" s="33"/>
      <c r="J3286" s="12" t="s">
        <v>120</v>
      </c>
      <c r="K3286" s="14" t="n">
        <v>196004</v>
      </c>
      <c r="L3286" s="14" t="n">
        <v>590</v>
      </c>
      <c r="M3286" s="14" t="n">
        <v>35</v>
      </c>
      <c r="N3286" s="11" t="n">
        <v>0.03</v>
      </c>
      <c r="O3286" s="11" t="n">
        <v>0.49</v>
      </c>
      <c r="P3286" s="11" t="n">
        <v>17.29</v>
      </c>
      <c r="Q3286" s="25"/>
      <c r="R3286" s="4" t="s">
        <v>156</v>
      </c>
    </row>
    <row r="3287" ht="22.5" customHeight="1">
      <c r="A3287" s="77"/>
      <c r="B3287" s="19"/>
      <c r="C3287" s="19"/>
      <c r="D3287" s="19"/>
      <c r="E3287" s="45"/>
      <c r="F3287" s="29"/>
      <c r="G3287" s="29"/>
      <c r="H3287" s="29"/>
      <c r="I3287" s="29"/>
      <c r="J3287" s="12" t="s">
        <v>121</v>
      </c>
      <c r="K3287" s="14" t="n">
        <v>796203</v>
      </c>
      <c r="L3287" s="14" t="n">
        <v>2590</v>
      </c>
      <c r="M3287" s="15" t="n">
        <v>86</v>
      </c>
      <c r="N3287" s="11" t="n">
        <v>0.02</v>
      </c>
      <c r="O3287" s="11" t="n">
        <v>0.74</v>
      </c>
      <c r="P3287" s="11" t="n">
        <v>63.98</v>
      </c>
      <c r="Q3287" s="25"/>
    </row>
    <row r="3288" ht="22.5" customHeight="1">
      <c r="A3288" s="77"/>
      <c r="B3288" s="19"/>
      <c r="C3288" s="12" t="n">
        <v>11655595</v>
      </c>
      <c r="D3288" s="12" t="s">
        <v>46</v>
      </c>
      <c r="E3288" s="69" t="s">
        <v>14</v>
      </c>
      <c r="F3288" s="37" t="s">
        <v>26</v>
      </c>
      <c r="G3288" s="39" t="n">
        <v>0.4</v>
      </c>
      <c r="H3288" s="37" t="n">
        <v>100</v>
      </c>
      <c r="I3288" s="39" t="n">
        <f>G3288*H3288*7</f>
        <v>280</v>
      </c>
      <c r="J3288" s="12" t="s">
        <v>119</v>
      </c>
      <c r="K3288" s="14" t="n">
        <v>146</v>
      </c>
      <c r="L3288" s="14" t="n">
        <v>1</v>
      </c>
      <c r="M3288" s="14" t="n">
        <v>0</v>
      </c>
      <c r="N3288" s="11" t="n">
        <v>0</v>
      </c>
      <c r="O3288" s="11" t="n">
        <v>0</v>
      </c>
      <c r="P3288" s="11" t="n">
        <v>0.01</v>
      </c>
      <c r="Q3288" s="22" t="n">
        <f>M3290/H3288</f>
        <v>0</v>
      </c>
    </row>
    <row r="3289" ht="22.5" customHeight="1">
      <c r="A3289" s="77"/>
      <c r="B3289" s="19"/>
      <c r="C3289" s="19"/>
      <c r="D3289" s="19"/>
      <c r="E3289" s="44"/>
      <c r="F3289" s="33"/>
      <c r="G3289" s="33"/>
      <c r="H3289" s="33"/>
      <c r="I3289" s="33"/>
      <c r="J3289" s="12" t="s">
        <v>120</v>
      </c>
      <c r="K3289" s="14" t="n">
        <v>3590</v>
      </c>
      <c r="L3289" s="14" t="n">
        <v>48</v>
      </c>
      <c r="M3289" s="14" t="n">
        <v>0</v>
      </c>
      <c r="N3289" s="11" t="n">
        <v>0</v>
      </c>
      <c r="O3289" s="11" t="n">
        <v>0</v>
      </c>
      <c r="P3289" s="11" t="n">
        <v>0.05</v>
      </c>
      <c r="Q3289" s="25"/>
    </row>
    <row r="3290" ht="22.5" customHeight="1">
      <c r="A3290" s="77"/>
      <c r="B3290" s="19"/>
      <c r="C3290" s="19"/>
      <c r="D3290" s="19"/>
      <c r="E3290" s="45"/>
      <c r="F3290" s="29"/>
      <c r="G3290" s="29"/>
      <c r="H3290" s="29"/>
      <c r="I3290" s="29"/>
      <c r="J3290" s="12" t="s">
        <v>121</v>
      </c>
      <c r="K3290" s="14" t="n">
        <v>10274</v>
      </c>
      <c r="L3290" s="14" t="n">
        <v>115</v>
      </c>
      <c r="M3290" s="14" t="n">
        <v>0</v>
      </c>
      <c r="N3290" s="11" t="n">
        <v>0</v>
      </c>
      <c r="O3290" s="11" t="n">
        <v>0</v>
      </c>
      <c r="P3290" s="11" t="n">
        <v>0.32</v>
      </c>
      <c r="Q3290" s="25"/>
    </row>
    <row r="3291" ht="22.5" customHeight="1">
      <c r="A3291" s="77"/>
      <c r="B3291" s="19"/>
      <c r="C3291" s="12" t="n">
        <v>11655596</v>
      </c>
      <c r="D3291" s="12" t="s">
        <v>46</v>
      </c>
      <c r="E3291" s="69" t="s">
        <v>14</v>
      </c>
      <c r="F3291" s="37" t="s">
        <v>12</v>
      </c>
      <c r="G3291" s="39" t="n">
        <v>0.3</v>
      </c>
      <c r="H3291" s="37" t="n">
        <v>50</v>
      </c>
      <c r="I3291" s="39" t="n">
        <f>G3291*H3291*7</f>
        <v>105</v>
      </c>
      <c r="J3291" s="12" t="s">
        <v>119</v>
      </c>
      <c r="K3291" s="14" t="n">
        <v>26</v>
      </c>
      <c r="L3291" s="14" t="n">
        <v>0</v>
      </c>
      <c r="M3291" s="14" t="n">
        <v>0</v>
      </c>
      <c r="N3291" s="11" t="n">
        <v>0</v>
      </c>
      <c r="O3291" s="11" t="n">
        <v>0</v>
      </c>
      <c r="P3291" s="11" t="n">
        <v>0</v>
      </c>
      <c r="Q3291" s="22" t="n">
        <f>M3293/H3291</f>
        <v>0</v>
      </c>
    </row>
    <row r="3292" ht="22.5" customHeight="1">
      <c r="A3292" s="77"/>
      <c r="B3292" s="19"/>
      <c r="C3292" s="19"/>
      <c r="D3292" s="19"/>
      <c r="E3292" s="44"/>
      <c r="F3292" s="33"/>
      <c r="G3292" s="33"/>
      <c r="H3292" s="33"/>
      <c r="I3292" s="33"/>
      <c r="J3292" s="12" t="s">
        <v>120</v>
      </c>
      <c r="K3292" s="14" t="n">
        <v>201</v>
      </c>
      <c r="L3292" s="14" t="n">
        <v>0</v>
      </c>
      <c r="M3292" s="14" t="n">
        <v>0</v>
      </c>
      <c r="N3292" s="11" t="n">
        <v>0</v>
      </c>
      <c r="O3292" s="11" t="n">
        <v>0</v>
      </c>
      <c r="P3292" s="11" t="n">
        <v>0</v>
      </c>
      <c r="Q3292" s="25"/>
      <c r="R3292" s="4" t="s">
        <v>125</v>
      </c>
    </row>
    <row r="3293" ht="22.5" customHeight="1">
      <c r="A3293" s="77"/>
      <c r="B3293" s="19"/>
      <c r="C3293" s="19"/>
      <c r="D3293" s="19"/>
      <c r="E3293" s="45"/>
      <c r="F3293" s="29"/>
      <c r="G3293" s="29"/>
      <c r="H3293" s="29"/>
      <c r="I3293" s="29"/>
      <c r="J3293" s="12" t="s">
        <v>121</v>
      </c>
      <c r="K3293" s="14" t="n">
        <v>821</v>
      </c>
      <c r="L3293" s="14" t="n">
        <v>1</v>
      </c>
      <c r="M3293" s="14" t="n">
        <v>0</v>
      </c>
      <c r="N3293" s="11" t="n">
        <v>0</v>
      </c>
      <c r="O3293" s="11" t="n">
        <v>0</v>
      </c>
      <c r="P3293" s="11" t="n">
        <v>0</v>
      </c>
      <c r="Q3293" s="25"/>
    </row>
    <row r="3294" ht="22.5" customHeight="1">
      <c r="A3294" s="77"/>
      <c r="B3294" s="19"/>
      <c r="C3294" s="12" t="n">
        <v>11690183</v>
      </c>
      <c r="D3294" s="12" t="s">
        <v>41</v>
      </c>
      <c r="E3294" s="69" t="s">
        <v>14</v>
      </c>
      <c r="F3294" s="37" t="s">
        <v>15</v>
      </c>
      <c r="G3294" s="39" t="n">
        <v>0.1</v>
      </c>
      <c r="H3294" s="37" t="n">
        <v>100</v>
      </c>
      <c r="I3294" s="39" t="n">
        <f>G3294*H3294*7</f>
        <v>70</v>
      </c>
      <c r="J3294" s="12" t="s">
        <v>119</v>
      </c>
      <c r="K3294" s="14" t="n">
        <v>46</v>
      </c>
      <c r="L3294" s="14" t="n">
        <v>8</v>
      </c>
      <c r="M3294" s="14" t="n">
        <v>1</v>
      </c>
      <c r="N3294" s="11" t="n">
        <v>0.025</v>
      </c>
      <c r="O3294" s="11" t="n">
        <v>0.2</v>
      </c>
      <c r="P3294" s="11" t="n">
        <v>0.2</v>
      </c>
      <c r="Q3294" s="22" t="n">
        <f>M3296/H3294</f>
        <v>0.45</v>
      </c>
    </row>
    <row r="3295" ht="22.5" customHeight="1">
      <c r="A3295" s="77"/>
      <c r="B3295" s="19"/>
      <c r="C3295" s="19"/>
      <c r="D3295" s="19"/>
      <c r="E3295" s="44"/>
      <c r="F3295" s="33"/>
      <c r="G3295" s="33"/>
      <c r="H3295" s="33"/>
      <c r="I3295" s="33"/>
      <c r="J3295" s="12" t="s">
        <v>120</v>
      </c>
      <c r="K3295" s="14" t="n">
        <v>4843</v>
      </c>
      <c r="L3295" s="14" t="n">
        <v>1621</v>
      </c>
      <c r="M3295" s="15" t="n">
        <v>17</v>
      </c>
      <c r="N3295" s="11" t="n">
        <v>0.002</v>
      </c>
      <c r="O3295" s="11" t="n">
        <v>0.2</v>
      </c>
      <c r="P3295" s="11" t="n">
        <v>3.4</v>
      </c>
      <c r="Q3295" s="25"/>
    </row>
    <row r="3296" ht="22.5" customHeight="1">
      <c r="A3296" s="77"/>
      <c r="B3296" s="19"/>
      <c r="C3296" s="19"/>
      <c r="D3296" s="19"/>
      <c r="E3296" s="45"/>
      <c r="F3296" s="29"/>
      <c r="G3296" s="29"/>
      <c r="H3296" s="29"/>
      <c r="I3296" s="29"/>
      <c r="J3296" s="12" t="s">
        <v>121</v>
      </c>
      <c r="K3296" s="14" t="n">
        <v>9183</v>
      </c>
      <c r="L3296" s="14" t="n">
        <v>2693</v>
      </c>
      <c r="M3296" s="15" t="n">
        <v>45</v>
      </c>
      <c r="N3296" s="11" t="n">
        <v>0.003</v>
      </c>
      <c r="O3296" s="11" t="n">
        <v>0.2</v>
      </c>
      <c r="P3296" s="11" t="n">
        <v>9</v>
      </c>
      <c r="Q3296" s="25"/>
    </row>
    <row r="3297" ht="22.5" customHeight="1">
      <c r="A3297" s="77"/>
      <c r="B3297" s="19"/>
      <c r="C3297" s="12" t="n">
        <v>11763482</v>
      </c>
      <c r="D3297" s="12" t="s">
        <v>46</v>
      </c>
      <c r="E3297" s="69" t="s">
        <v>14</v>
      </c>
      <c r="F3297" s="37" t="s">
        <v>12</v>
      </c>
      <c r="G3297" s="39" t="n">
        <v>0.4</v>
      </c>
      <c r="H3297" s="37" t="n">
        <v>100</v>
      </c>
      <c r="I3297" s="39" t="n">
        <f>G3297*H3297*7</f>
        <v>280</v>
      </c>
      <c r="J3297" s="12" t="s">
        <v>119</v>
      </c>
      <c r="K3297" s="14" t="n">
        <v>30</v>
      </c>
      <c r="L3297" s="14" t="n">
        <v>9</v>
      </c>
      <c r="M3297" s="14" t="n">
        <v>0</v>
      </c>
      <c r="N3297" s="11" t="n">
        <v>0.001</v>
      </c>
      <c r="O3297" s="11" t="n">
        <v>0</v>
      </c>
      <c r="P3297" s="11" t="n">
        <v>0.0097</v>
      </c>
      <c r="Q3297" s="22" t="n">
        <f>M3299/H3297</f>
        <v>0</v>
      </c>
    </row>
    <row r="3298" ht="22.5" customHeight="1">
      <c r="A3298" s="77"/>
      <c r="B3298" s="19"/>
      <c r="C3298" s="19"/>
      <c r="D3298" s="19"/>
      <c r="E3298" s="44"/>
      <c r="F3298" s="33"/>
      <c r="G3298" s="33"/>
      <c r="H3298" s="33"/>
      <c r="I3298" s="33"/>
      <c r="J3298" s="12" t="s">
        <v>120</v>
      </c>
      <c r="K3298" s="14" t="n">
        <v>129</v>
      </c>
      <c r="L3298" s="14" t="n">
        <v>36</v>
      </c>
      <c r="M3298" s="14" t="n">
        <v>0</v>
      </c>
      <c r="N3298" s="11" t="n">
        <v>0.001</v>
      </c>
      <c r="O3298" s="11" t="n">
        <v>0</v>
      </c>
      <c r="P3298" s="11" t="n">
        <v>0.049</v>
      </c>
      <c r="Q3298" s="25"/>
    </row>
    <row r="3299" ht="22.5" customHeight="1">
      <c r="A3299" s="77"/>
      <c r="B3299" s="19"/>
      <c r="C3299" s="19"/>
      <c r="D3299" s="19"/>
      <c r="E3299" s="45"/>
      <c r="F3299" s="29"/>
      <c r="G3299" s="29"/>
      <c r="H3299" s="29"/>
      <c r="I3299" s="29"/>
      <c r="J3299" s="12" t="s">
        <v>121</v>
      </c>
      <c r="K3299" s="14" t="n">
        <v>367</v>
      </c>
      <c r="L3299" s="14" t="n">
        <v>108</v>
      </c>
      <c r="M3299" s="14" t="n">
        <v>0</v>
      </c>
      <c r="N3299" s="11" t="n">
        <v>0.002</v>
      </c>
      <c r="O3299" s="11" t="n">
        <v>0</v>
      </c>
      <c r="P3299" s="11" t="n">
        <v>0.1779</v>
      </c>
      <c r="Q3299" s="25"/>
    </row>
    <row r="3300" ht="22.5" customHeight="1">
      <c r="A3300" s="77"/>
      <c r="B3300" s="75" t="s">
        <v>127</v>
      </c>
      <c r="C3300" s="12" t="n">
        <v>5464039</v>
      </c>
      <c r="D3300" s="12" t="s">
        <v>28</v>
      </c>
      <c r="E3300" s="13" t="s">
        <v>47</v>
      </c>
      <c r="F3300" s="12" t="s">
        <v>15</v>
      </c>
      <c r="G3300" s="20" t="n">
        <v>0.28</v>
      </c>
      <c r="H3300" s="12" t="n">
        <v>1500</v>
      </c>
      <c r="I3300" s="20" t="n">
        <f>G3300*H3300*7</f>
        <v>2940</v>
      </c>
      <c r="J3300" s="12" t="s">
        <v>119</v>
      </c>
      <c r="K3300" s="14" t="n">
        <v>24635</v>
      </c>
      <c r="L3300" s="14" t="n">
        <v>4509</v>
      </c>
      <c r="M3300" s="14" t="n">
        <v>97</v>
      </c>
      <c r="N3300" s="11" t="n">
        <v>0.006</v>
      </c>
      <c r="O3300" s="11" t="n">
        <v>0.294</v>
      </c>
      <c r="P3300" s="11" t="n">
        <v>28.5</v>
      </c>
      <c r="Q3300" s="22" t="n">
        <f>M3302/H3300</f>
        <v>0.891333333333333</v>
      </c>
    </row>
    <row r="3301" ht="22.5" customHeight="1">
      <c r="A3301" s="77"/>
      <c r="B3301" s="33"/>
      <c r="C3301" s="12"/>
      <c r="D3301" s="19"/>
      <c r="E3301" s="28"/>
      <c r="F3301" s="19"/>
      <c r="G3301" s="19"/>
      <c r="H3301" s="19"/>
      <c r="I3301" s="19"/>
      <c r="J3301" s="12" t="s">
        <v>120</v>
      </c>
      <c r="K3301" s="14" t="n">
        <v>119564</v>
      </c>
      <c r="L3301" s="14" t="n">
        <v>25026</v>
      </c>
      <c r="M3301" s="14" t="n">
        <v>462</v>
      </c>
      <c r="N3301" s="11" t="n">
        <v>0.005</v>
      </c>
      <c r="O3301" s="11" t="n">
        <v>0.297</v>
      </c>
      <c r="P3301" s="11" t="n">
        <v>136.999</v>
      </c>
      <c r="Q3301" s="25"/>
    </row>
    <row r="3302" ht="22.5" customHeight="1">
      <c r="A3302" s="77"/>
      <c r="B3302" s="33"/>
      <c r="C3302" s="12"/>
      <c r="D3302" s="19"/>
      <c r="E3302" s="28"/>
      <c r="F3302" s="19"/>
      <c r="G3302" s="19"/>
      <c r="H3302" s="19"/>
      <c r="I3302" s="19"/>
      <c r="J3302" s="12" t="s">
        <v>121</v>
      </c>
      <c r="K3302" s="14" t="n">
        <v>367941</v>
      </c>
      <c r="L3302" s="14" t="n">
        <v>75790</v>
      </c>
      <c r="M3302" s="14" t="n">
        <v>1337</v>
      </c>
      <c r="N3302" s="11" t="n">
        <v>0.005</v>
      </c>
      <c r="O3302" s="11" t="n">
        <v>0.298</v>
      </c>
      <c r="P3302" s="11" t="n">
        <v>397.969</v>
      </c>
      <c r="Q3302" s="25"/>
    </row>
    <row r="3303" ht="22.5" customHeight="1">
      <c r="A3303" s="77"/>
      <c r="B3303" s="33"/>
      <c r="C3303" s="12" t="n">
        <v>8057746</v>
      </c>
      <c r="D3303" s="12" t="s">
        <v>28</v>
      </c>
      <c r="E3303" s="13" t="s">
        <v>47</v>
      </c>
      <c r="F3303" s="12" t="s">
        <v>15</v>
      </c>
      <c r="G3303" s="20" t="n">
        <v>0.32</v>
      </c>
      <c r="H3303" s="12" t="n">
        <v>300</v>
      </c>
      <c r="I3303" s="20" t="n">
        <f>G3303*H3303*7</f>
        <v>672</v>
      </c>
      <c r="J3303" s="12" t="s">
        <v>119</v>
      </c>
      <c r="K3303" s="14" t="n">
        <v>0</v>
      </c>
      <c r="L3303" s="14" t="n">
        <v>0</v>
      </c>
      <c r="M3303" s="14" t="n">
        <v>0</v>
      </c>
      <c r="N3303" s="11" t="n">
        <v>0</v>
      </c>
      <c r="O3303" s="11" t="n">
        <v>0</v>
      </c>
      <c r="P3303" s="11" t="n">
        <v>0</v>
      </c>
      <c r="Q3303" s="22" t="n">
        <f>M3305/H3303</f>
        <v>0</v>
      </c>
    </row>
    <row r="3304" ht="22.5" customHeight="1">
      <c r="A3304" s="77"/>
      <c r="B3304" s="33"/>
      <c r="C3304" s="12"/>
      <c r="D3304" s="19"/>
      <c r="E3304" s="28"/>
      <c r="F3304" s="19"/>
      <c r="G3304" s="19"/>
      <c r="H3304" s="19"/>
      <c r="I3304" s="19"/>
      <c r="J3304" s="12" t="s">
        <v>120</v>
      </c>
      <c r="K3304" s="14" t="n">
        <v>0</v>
      </c>
      <c r="L3304" s="14" t="n">
        <v>0</v>
      </c>
      <c r="M3304" s="14" t="n">
        <v>0</v>
      </c>
      <c r="N3304" s="11" t="n">
        <v>0</v>
      </c>
      <c r="O3304" s="11" t="n">
        <v>0</v>
      </c>
      <c r="P3304" s="11" t="n">
        <v>0</v>
      </c>
      <c r="Q3304" s="25"/>
    </row>
    <row r="3305" ht="22.5" customHeight="1">
      <c r="A3305" s="77"/>
      <c r="B3305" s="33"/>
      <c r="C3305" s="12"/>
      <c r="D3305" s="19"/>
      <c r="E3305" s="28"/>
      <c r="F3305" s="19"/>
      <c r="G3305" s="19"/>
      <c r="H3305" s="19"/>
      <c r="I3305" s="19"/>
      <c r="J3305" s="12" t="s">
        <v>121</v>
      </c>
      <c r="K3305" s="14" t="n">
        <v>0</v>
      </c>
      <c r="L3305" s="14" t="n">
        <v>0</v>
      </c>
      <c r="M3305" s="14" t="n">
        <v>0</v>
      </c>
      <c r="N3305" s="11" t="n">
        <v>0</v>
      </c>
      <c r="O3305" s="11" t="n">
        <v>0</v>
      </c>
      <c r="P3305" s="11" t="n">
        <v>0</v>
      </c>
      <c r="Q3305" s="25"/>
    </row>
    <row r="3306" ht="22.5" customHeight="1">
      <c r="A3306" s="77"/>
      <c r="B3306" s="33"/>
      <c r="C3306" s="12" t="n">
        <v>91399821</v>
      </c>
      <c r="D3306" s="12" t="s">
        <v>43</v>
      </c>
      <c r="E3306" s="13" t="s">
        <v>14</v>
      </c>
      <c r="F3306" s="12" t="s">
        <v>26</v>
      </c>
      <c r="G3306" s="20" t="n">
        <v>0.1</v>
      </c>
      <c r="H3306" s="12" t="n">
        <v>500</v>
      </c>
      <c r="I3306" s="20" t="n">
        <f>G3306*H3306*7</f>
        <v>350</v>
      </c>
      <c r="J3306" s="12" t="s">
        <v>119</v>
      </c>
      <c r="K3306" s="14" t="n">
        <v>61005</v>
      </c>
      <c r="L3306" s="14" t="n">
        <v>309</v>
      </c>
      <c r="M3306" s="14" t="n">
        <v>9</v>
      </c>
      <c r="N3306" s="11" t="n">
        <v>0.01</v>
      </c>
      <c r="O3306" s="11" t="n">
        <v>0.4</v>
      </c>
      <c r="P3306" s="11" t="n">
        <v>3.57</v>
      </c>
      <c r="Q3306" s="22" t="n">
        <f>M3308/H3306</f>
        <v>0.984</v>
      </c>
    </row>
    <row r="3307" ht="22.5" customHeight="1">
      <c r="A3307" s="77"/>
      <c r="B3307" s="33"/>
      <c r="C3307" s="12"/>
      <c r="D3307" s="19"/>
      <c r="E3307" s="28"/>
      <c r="F3307" s="19"/>
      <c r="G3307" s="19"/>
      <c r="H3307" s="19"/>
      <c r="I3307" s="19"/>
      <c r="J3307" s="12" t="s">
        <v>120</v>
      </c>
      <c r="K3307" s="14" t="n">
        <v>13189</v>
      </c>
      <c r="L3307" s="14" t="n">
        <v>1746</v>
      </c>
      <c r="M3307" s="14" t="n">
        <v>136</v>
      </c>
      <c r="N3307" s="11" t="n">
        <v>0.01</v>
      </c>
      <c r="O3307" s="11" t="n">
        <v>0.08</v>
      </c>
      <c r="P3307" s="11" t="n">
        <v>10.75</v>
      </c>
      <c r="Q3307" s="25"/>
    </row>
    <row r="3308" ht="22.5" customHeight="1">
      <c r="A3308" s="77"/>
      <c r="B3308" s="33"/>
      <c r="C3308" s="12"/>
      <c r="D3308" s="19"/>
      <c r="E3308" s="28"/>
      <c r="F3308" s="19"/>
      <c r="G3308" s="19"/>
      <c r="H3308" s="19"/>
      <c r="I3308" s="19"/>
      <c r="J3308" s="12" t="s">
        <v>121</v>
      </c>
      <c r="K3308" s="14" t="n">
        <v>32369</v>
      </c>
      <c r="L3308" s="14" t="n">
        <v>4921</v>
      </c>
      <c r="M3308" s="14" t="n">
        <v>492</v>
      </c>
      <c r="N3308" s="11" t="n">
        <v>0</v>
      </c>
      <c r="O3308" s="11" t="n">
        <v>0.05</v>
      </c>
      <c r="P3308" s="11" t="n">
        <v>24.1</v>
      </c>
      <c r="Q3308" s="25"/>
    </row>
    <row r="3309" ht="22.5" customHeight="1">
      <c r="A3309" s="77"/>
      <c r="B3309" s="33"/>
      <c r="C3309" s="12" t="n">
        <v>8670368</v>
      </c>
      <c r="D3309" s="12" t="s">
        <v>16</v>
      </c>
      <c r="E3309" s="13" t="s">
        <v>11</v>
      </c>
      <c r="F3309" s="12" t="s">
        <v>32</v>
      </c>
      <c r="G3309" s="20" t="n">
        <v>0.12</v>
      </c>
      <c r="H3309" s="12" t="n">
        <v>100</v>
      </c>
      <c r="I3309" s="20" t="n">
        <f>G3309*H3309*7</f>
        <v>84</v>
      </c>
      <c r="J3309" s="12" t="s">
        <v>119</v>
      </c>
      <c r="K3309" s="14" t="n">
        <v>466</v>
      </c>
      <c r="L3309" s="35" t="n">
        <v>25</v>
      </c>
      <c r="M3309" s="14" t="n">
        <v>0</v>
      </c>
      <c r="N3309" s="11" t="n">
        <v>0.01</v>
      </c>
      <c r="O3309" s="11" t="n">
        <v>0</v>
      </c>
      <c r="P3309" s="11" t="n">
        <v>0.17</v>
      </c>
      <c r="Q3309" s="22" t="n">
        <f>M3311/H3309</f>
        <v>0</v>
      </c>
    </row>
    <row r="3310" ht="22.5" customHeight="1">
      <c r="A3310" s="77"/>
      <c r="B3310" s="33"/>
      <c r="C3310" s="12"/>
      <c r="D3310" s="19"/>
      <c r="E3310" s="28"/>
      <c r="F3310" s="19"/>
      <c r="G3310" s="19"/>
      <c r="H3310" s="19"/>
      <c r="I3310" s="19"/>
      <c r="J3310" s="12" t="s">
        <v>120</v>
      </c>
      <c r="K3310" s="14" t="n">
        <v>517</v>
      </c>
      <c r="L3310" s="14" t="n">
        <v>32</v>
      </c>
      <c r="M3310" s="14" t="n">
        <v>0</v>
      </c>
      <c r="N3310" s="11" t="n">
        <v>0.01</v>
      </c>
      <c r="O3310" s="11" t="n">
        <v>0</v>
      </c>
      <c r="P3310" s="11" t="n">
        <v>0.18</v>
      </c>
      <c r="Q3310" s="25"/>
    </row>
    <row r="3311" ht="22.5" customHeight="1">
      <c r="A3311" s="77"/>
      <c r="B3311" s="33"/>
      <c r="C3311" s="12"/>
      <c r="D3311" s="19"/>
      <c r="E3311" s="28"/>
      <c r="F3311" s="19"/>
      <c r="G3311" s="19"/>
      <c r="H3311" s="19"/>
      <c r="I3311" s="19"/>
      <c r="J3311" s="12" t="s">
        <v>121</v>
      </c>
      <c r="K3311" s="14" t="n">
        <v>1123</v>
      </c>
      <c r="L3311" s="14" t="n">
        <v>99</v>
      </c>
      <c r="M3311" s="14" t="n">
        <v>0</v>
      </c>
      <c r="N3311" s="11" t="n">
        <v>0.01</v>
      </c>
      <c r="O3311" s="11" t="n">
        <v>0</v>
      </c>
      <c r="P3311" s="11" t="n">
        <v>0.44</v>
      </c>
      <c r="Q3311" s="25"/>
    </row>
    <row r="3312" ht="22.5" customHeight="1">
      <c r="A3312" s="77"/>
      <c r="B3312" s="33"/>
      <c r="C3312" s="12" t="n">
        <v>10514860</v>
      </c>
      <c r="D3312" s="12" t="s">
        <v>46</v>
      </c>
      <c r="E3312" s="13" t="s">
        <v>14</v>
      </c>
      <c r="F3312" s="12" t="s">
        <v>15</v>
      </c>
      <c r="G3312" s="20" t="n">
        <v>0.7</v>
      </c>
      <c r="H3312" s="12" t="n">
        <v>200</v>
      </c>
      <c r="I3312" s="20" t="n">
        <f>G3312*H3312*7</f>
        <v>980</v>
      </c>
      <c r="J3312" s="12" t="s">
        <v>119</v>
      </c>
      <c r="K3312" s="14" t="n">
        <v>1227</v>
      </c>
      <c r="L3312" s="14" t="n">
        <v>271</v>
      </c>
      <c r="M3312" s="14" t="n">
        <v>2</v>
      </c>
      <c r="N3312" s="11" t="n">
        <v>0.005</v>
      </c>
      <c r="O3312" s="11" t="n">
        <v>0.7</v>
      </c>
      <c r="P3312" s="11" t="n">
        <v>1.4</v>
      </c>
      <c r="Q3312" s="22" t="n">
        <f>M3314/H3312</f>
        <v>0.835</v>
      </c>
    </row>
    <row r="3313" ht="22.5" customHeight="1">
      <c r="A3313" s="77"/>
      <c r="B3313" s="33"/>
      <c r="C3313" s="12"/>
      <c r="D3313" s="19"/>
      <c r="E3313" s="28"/>
      <c r="F3313" s="19"/>
      <c r="G3313" s="19"/>
      <c r="H3313" s="19"/>
      <c r="I3313" s="19"/>
      <c r="J3313" s="12" t="s">
        <v>120</v>
      </c>
      <c r="K3313" s="14" t="n">
        <v>18244</v>
      </c>
      <c r="L3313" s="14" t="n">
        <v>5312</v>
      </c>
      <c r="M3313" s="14" t="n">
        <v>36</v>
      </c>
      <c r="N3313" s="11" t="n">
        <v>0.005</v>
      </c>
      <c r="O3313" s="11" t="n">
        <v>0.7</v>
      </c>
      <c r="P3313" s="11" t="n">
        <v>25.2</v>
      </c>
      <c r="Q3313" s="25"/>
    </row>
    <row r="3314" ht="22.5" customHeight="1">
      <c r="A3314" s="77"/>
      <c r="B3314" s="33"/>
      <c r="C3314" s="12"/>
      <c r="D3314" s="19"/>
      <c r="E3314" s="28"/>
      <c r="F3314" s="19"/>
      <c r="G3314" s="19"/>
      <c r="H3314" s="19"/>
      <c r="I3314" s="19"/>
      <c r="J3314" s="12" t="s">
        <v>121</v>
      </c>
      <c r="K3314" s="14" t="n">
        <v>74442</v>
      </c>
      <c r="L3314" s="14" t="n">
        <v>19966</v>
      </c>
      <c r="M3314" s="14" t="n">
        <v>167</v>
      </c>
      <c r="N3314" s="11" t="n">
        <v>0.006</v>
      </c>
      <c r="O3314" s="11" t="n">
        <v>0.7</v>
      </c>
      <c r="P3314" s="11" t="n">
        <v>116.9</v>
      </c>
      <c r="Q3314" s="25"/>
    </row>
    <row r="3315" ht="22.5" customHeight="1">
      <c r="A3315" s="77"/>
      <c r="B3315" s="33"/>
      <c r="C3315" s="12" t="n">
        <v>91532857</v>
      </c>
      <c r="D3315" s="12" t="s">
        <v>48</v>
      </c>
      <c r="E3315" s="13" t="s">
        <v>14</v>
      </c>
      <c r="F3315" s="12" t="s">
        <v>12</v>
      </c>
      <c r="G3315" s="20" t="n">
        <v>0.23</v>
      </c>
      <c r="H3315" s="12" t="n">
        <v>100</v>
      </c>
      <c r="I3315" s="20" t="n">
        <f>G3315*H3315*7</f>
        <v>161</v>
      </c>
      <c r="J3315" s="12" t="s">
        <v>119</v>
      </c>
      <c r="K3315" s="14" t="n">
        <v>467</v>
      </c>
      <c r="L3315" s="14" t="n">
        <v>44</v>
      </c>
      <c r="M3315" s="14" t="n">
        <v>3</v>
      </c>
      <c r="N3315" s="11" t="n">
        <v>0.01</v>
      </c>
      <c r="O3315" s="11" t="n">
        <v>0.148</v>
      </c>
      <c r="P3315" s="11" t="n">
        <v>0.4425</v>
      </c>
      <c r="Q3315" s="22" t="n">
        <f>M3317/H3315</f>
        <v>0.78</v>
      </c>
    </row>
    <row r="3316" ht="22.5" customHeight="1">
      <c r="A3316" s="77"/>
      <c r="B3316" s="33"/>
      <c r="C3316" s="12"/>
      <c r="D3316" s="19"/>
      <c r="E3316" s="28"/>
      <c r="F3316" s="19"/>
      <c r="G3316" s="19"/>
      <c r="H3316" s="19"/>
      <c r="I3316" s="19"/>
      <c r="J3316" s="12" t="s">
        <v>120</v>
      </c>
      <c r="K3316" s="14" t="n">
        <v>3512</v>
      </c>
      <c r="L3316" s="14" t="n">
        <v>336</v>
      </c>
      <c r="M3316" s="14" t="n">
        <v>17</v>
      </c>
      <c r="N3316" s="11" t="n">
        <v>0.01</v>
      </c>
      <c r="O3316" s="11" t="n">
        <v>0.194</v>
      </c>
      <c r="P3316" s="11" t="n">
        <v>3.2964</v>
      </c>
      <c r="Q3316" s="25"/>
    </row>
    <row r="3317" ht="22.5" customHeight="1">
      <c r="A3317" s="77"/>
      <c r="B3317" s="33"/>
      <c r="C3317" s="12"/>
      <c r="D3317" s="19"/>
      <c r="E3317" s="28"/>
      <c r="F3317" s="19"/>
      <c r="G3317" s="19"/>
      <c r="H3317" s="19"/>
      <c r="I3317" s="19"/>
      <c r="J3317" s="12" t="s">
        <v>121</v>
      </c>
      <c r="K3317" s="14" t="n">
        <v>13238</v>
      </c>
      <c r="L3317" s="14" t="n">
        <v>1568</v>
      </c>
      <c r="M3317" s="14" t="n">
        <v>78</v>
      </c>
      <c r="N3317" s="11" t="n">
        <v>0.008</v>
      </c>
      <c r="O3317" s="11" t="n">
        <v>0.156</v>
      </c>
      <c r="P3317" s="11" t="n">
        <v>12.1729</v>
      </c>
      <c r="Q3317" s="25"/>
    </row>
    <row r="3318" ht="22.5" customHeight="1">
      <c r="A3318" s="77"/>
      <c r="B3318" s="33"/>
      <c r="C3318" s="12" t="n">
        <v>91534913</v>
      </c>
      <c r="D3318" s="12" t="s">
        <v>49</v>
      </c>
      <c r="E3318" s="13" t="s">
        <v>50</v>
      </c>
      <c r="F3318" s="12" t="s">
        <v>15</v>
      </c>
      <c r="G3318" s="20" t="n">
        <v>0.5</v>
      </c>
      <c r="H3318" s="12" t="n">
        <v>100</v>
      </c>
      <c r="I3318" s="20" t="n">
        <f>G3318*H3318*7</f>
        <v>350</v>
      </c>
      <c r="J3318" s="12" t="s">
        <v>119</v>
      </c>
      <c r="K3318" s="14" t="n">
        <v>1731</v>
      </c>
      <c r="L3318" s="14" t="n">
        <v>272</v>
      </c>
      <c r="M3318" s="14" t="n">
        <v>3</v>
      </c>
      <c r="N3318" s="11" t="n">
        <v>0.011</v>
      </c>
      <c r="O3318" s="11" t="n">
        <v>1</v>
      </c>
      <c r="P3318" s="11" t="n">
        <v>3</v>
      </c>
      <c r="Q3318" s="22" t="n">
        <f>M3320/H3318</f>
        <v>0.09</v>
      </c>
    </row>
    <row r="3319" ht="22.5" customHeight="1">
      <c r="A3319" s="77"/>
      <c r="B3319" s="33"/>
      <c r="C3319" s="12"/>
      <c r="D3319" s="19"/>
      <c r="E3319" s="28"/>
      <c r="F3319" s="19"/>
      <c r="G3319" s="19"/>
      <c r="H3319" s="19"/>
      <c r="I3319" s="19"/>
      <c r="J3319" s="12" t="s">
        <v>120</v>
      </c>
      <c r="K3319" s="14" t="n">
        <v>9599</v>
      </c>
      <c r="L3319" s="14" t="n">
        <v>1669</v>
      </c>
      <c r="M3319" s="14" t="n">
        <v>5</v>
      </c>
      <c r="N3319" s="11" t="n">
        <v>0.003</v>
      </c>
      <c r="O3319" s="11" t="n">
        <v>1</v>
      </c>
      <c r="P3319" s="11" t="n">
        <v>5</v>
      </c>
      <c r="Q3319" s="25"/>
    </row>
    <row r="3320" ht="22.5" customHeight="1">
      <c r="A3320" s="77"/>
      <c r="B3320" s="33"/>
      <c r="C3320" s="12"/>
      <c r="D3320" s="19"/>
      <c r="E3320" s="28"/>
      <c r="F3320" s="19"/>
      <c r="G3320" s="19"/>
      <c r="H3320" s="19"/>
      <c r="I3320" s="19"/>
      <c r="J3320" s="12" t="s">
        <v>121</v>
      </c>
      <c r="K3320" s="14" t="n">
        <v>18310</v>
      </c>
      <c r="L3320" s="14" t="n">
        <v>2861</v>
      </c>
      <c r="M3320" s="14" t="n">
        <v>9</v>
      </c>
      <c r="N3320" s="11" t="n">
        <v>0.003</v>
      </c>
      <c r="O3320" s="11" t="n">
        <v>1</v>
      </c>
      <c r="P3320" s="11" t="n">
        <v>9</v>
      </c>
      <c r="Q3320" s="25"/>
    </row>
    <row r="3321" ht="22.5" customHeight="1">
      <c r="A3321" s="77"/>
      <c r="B3321" s="33"/>
      <c r="C3321" s="12" t="n">
        <v>91538336</v>
      </c>
      <c r="D3321" s="12" t="s">
        <v>90</v>
      </c>
      <c r="E3321" s="13" t="s">
        <v>36</v>
      </c>
      <c r="F3321" s="12" t="s">
        <v>15</v>
      </c>
      <c r="G3321" s="20" t="n">
        <v>0.25</v>
      </c>
      <c r="H3321" s="12" t="n">
        <v>100</v>
      </c>
      <c r="I3321" s="20" t="n">
        <f>G3321*H3321*7</f>
        <v>175</v>
      </c>
      <c r="J3321" s="12" t="s">
        <v>119</v>
      </c>
      <c r="K3321" s="14" t="n">
        <v>987</v>
      </c>
      <c r="L3321" s="14" t="n">
        <v>48</v>
      </c>
      <c r="M3321" s="14" t="n">
        <v>0</v>
      </c>
      <c r="N3321" s="11" t="n">
        <v>0</v>
      </c>
      <c r="O3321" s="11" t="n">
        <v>0</v>
      </c>
      <c r="P3321" s="11" t="n">
        <v>0</v>
      </c>
      <c r="Q3321" s="22" t="n">
        <f>M3323/H3321</f>
        <v>0.01</v>
      </c>
    </row>
    <row r="3322" ht="22.5" customHeight="1">
      <c r="A3322" s="77"/>
      <c r="B3322" s="33"/>
      <c r="C3322" s="12"/>
      <c r="D3322" s="19"/>
      <c r="E3322" s="28"/>
      <c r="F3322" s="19"/>
      <c r="G3322" s="19"/>
      <c r="H3322" s="19"/>
      <c r="I3322" s="19"/>
      <c r="J3322" s="12" t="s">
        <v>120</v>
      </c>
      <c r="K3322" s="14" t="n">
        <v>8734</v>
      </c>
      <c r="L3322" s="14" t="n">
        <v>451</v>
      </c>
      <c r="M3322" s="14" t="n">
        <v>1</v>
      </c>
      <c r="N3322" s="11" t="n">
        <v>0.002</v>
      </c>
      <c r="O3322" s="11" t="n">
        <v>0.8</v>
      </c>
      <c r="P3322" s="11" t="n">
        <v>0.8</v>
      </c>
      <c r="Q3322" s="25"/>
    </row>
    <row r="3323" ht="22.5" customHeight="1">
      <c r="A3323" s="77"/>
      <c r="B3323" s="33"/>
      <c r="C3323" s="12"/>
      <c r="D3323" s="19"/>
      <c r="E3323" s="28"/>
      <c r="F3323" s="19"/>
      <c r="G3323" s="19"/>
      <c r="H3323" s="19"/>
      <c r="I3323" s="19"/>
      <c r="J3323" s="12" t="s">
        <v>121</v>
      </c>
      <c r="K3323" s="14" t="n">
        <v>31767</v>
      </c>
      <c r="L3323" s="14" t="n">
        <v>1348</v>
      </c>
      <c r="M3323" s="14" t="n">
        <v>1</v>
      </c>
      <c r="N3323" s="11" t="n">
        <v>0.001</v>
      </c>
      <c r="O3323" s="11" t="n">
        <v>0.8</v>
      </c>
      <c r="P3323" s="11" t="n">
        <v>0.8</v>
      </c>
      <c r="Q3323" s="25"/>
    </row>
    <row r="3324" ht="22.5" customHeight="1">
      <c r="A3324" s="77"/>
      <c r="B3324" s="33"/>
      <c r="C3324" s="12" t="n">
        <v>91533906</v>
      </c>
      <c r="D3324" s="12" t="s">
        <v>51</v>
      </c>
      <c r="E3324" s="13" t="s">
        <v>52</v>
      </c>
      <c r="F3324" s="12" t="s">
        <v>15</v>
      </c>
      <c r="G3324" s="20" t="n">
        <v>0.5</v>
      </c>
      <c r="H3324" s="12" t="n">
        <v>100</v>
      </c>
      <c r="I3324" s="20" t="n">
        <f>G3324*H3324*7</f>
        <v>350</v>
      </c>
      <c r="J3324" s="12" t="s">
        <v>119</v>
      </c>
      <c r="K3324" s="14" t="n">
        <v>1158</v>
      </c>
      <c r="L3324" s="14" t="n">
        <v>95</v>
      </c>
      <c r="M3324" s="14" t="n">
        <v>0</v>
      </c>
      <c r="N3324" s="11" t="n">
        <v>0</v>
      </c>
      <c r="O3324" s="11" t="n">
        <v>0</v>
      </c>
      <c r="P3324" s="11" t="n">
        <v>0</v>
      </c>
      <c r="Q3324" s="22" t="n">
        <f>M3326/H3324</f>
        <v>0.07</v>
      </c>
    </row>
    <row r="3325" ht="22.5" customHeight="1">
      <c r="A3325" s="77"/>
      <c r="B3325" s="33"/>
      <c r="C3325" s="12"/>
      <c r="D3325" s="19"/>
      <c r="E3325" s="28"/>
      <c r="F3325" s="19"/>
      <c r="G3325" s="19"/>
      <c r="H3325" s="19"/>
      <c r="I3325" s="19"/>
      <c r="J3325" s="12" t="s">
        <v>120</v>
      </c>
      <c r="K3325" s="14" t="n">
        <v>7178</v>
      </c>
      <c r="L3325" s="14" t="n">
        <v>529</v>
      </c>
      <c r="M3325" s="14" t="n">
        <v>4</v>
      </c>
      <c r="N3325" s="11" t="n">
        <v>0.008</v>
      </c>
      <c r="O3325" s="11" t="n">
        <v>1</v>
      </c>
      <c r="P3325" s="11" t="n">
        <v>4</v>
      </c>
      <c r="Q3325" s="25"/>
    </row>
    <row r="3326" ht="22.5" customHeight="1">
      <c r="A3326" s="77"/>
      <c r="B3326" s="33"/>
      <c r="C3326" s="12"/>
      <c r="D3326" s="19"/>
      <c r="E3326" s="28"/>
      <c r="F3326" s="19"/>
      <c r="G3326" s="19"/>
      <c r="H3326" s="19"/>
      <c r="I3326" s="19"/>
      <c r="J3326" s="12" t="s">
        <v>121</v>
      </c>
      <c r="K3326" s="14" t="n">
        <v>15183</v>
      </c>
      <c r="L3326" s="14" t="n">
        <v>1365</v>
      </c>
      <c r="M3326" s="14" t="n">
        <v>7</v>
      </c>
      <c r="N3326" s="11" t="n">
        <v>0.005</v>
      </c>
      <c r="O3326" s="11" t="n">
        <v>1</v>
      </c>
      <c r="P3326" s="11" t="n">
        <v>7</v>
      </c>
      <c r="Q3326" s="25"/>
    </row>
    <row r="3327" ht="22.5" customHeight="1">
      <c r="A3327" s="77"/>
      <c r="B3327" s="33"/>
      <c r="C3327" s="12" t="n">
        <v>91538334</v>
      </c>
      <c r="D3327" s="12" t="s">
        <v>90</v>
      </c>
      <c r="E3327" s="13" t="s">
        <v>18</v>
      </c>
      <c r="F3327" s="12" t="s">
        <v>15</v>
      </c>
      <c r="G3327" s="20" t="n">
        <v>0.5</v>
      </c>
      <c r="H3327" s="12" t="n">
        <v>100</v>
      </c>
      <c r="I3327" s="20" t="n">
        <f>G3327*H3327*7</f>
        <v>350</v>
      </c>
      <c r="J3327" s="12" t="s">
        <v>119</v>
      </c>
      <c r="K3327" s="14" t="n">
        <v>2814</v>
      </c>
      <c r="L3327" s="14" t="n">
        <v>521</v>
      </c>
      <c r="M3327" s="14" t="n">
        <v>2</v>
      </c>
      <c r="N3327" s="11" t="n">
        <v>0.003</v>
      </c>
      <c r="O3327" s="11" t="n">
        <v>0.8</v>
      </c>
      <c r="P3327" s="11" t="n">
        <v>1.6</v>
      </c>
      <c r="Q3327" s="22" t="n">
        <f>M3329/H3327</f>
        <v>0.54</v>
      </c>
    </row>
    <row r="3328" ht="22.5" customHeight="1">
      <c r="A3328" s="77"/>
      <c r="B3328" s="33"/>
      <c r="C3328" s="12"/>
      <c r="D3328" s="19"/>
      <c r="E3328" s="28"/>
      <c r="F3328" s="19"/>
      <c r="G3328" s="19"/>
      <c r="H3328" s="19"/>
      <c r="I3328" s="19"/>
      <c r="J3328" s="12" t="s">
        <v>120</v>
      </c>
      <c r="K3328" s="14" t="n">
        <v>20297</v>
      </c>
      <c r="L3328" s="14" t="n">
        <v>4346</v>
      </c>
      <c r="M3328" s="14" t="n">
        <v>20</v>
      </c>
      <c r="N3328" s="11" t="n">
        <v>0.004</v>
      </c>
      <c r="O3328" s="11" t="n">
        <v>0.8</v>
      </c>
      <c r="P3328" s="11" t="n">
        <v>16</v>
      </c>
      <c r="Q3328" s="25"/>
    </row>
    <row r="3329" ht="22.5" customHeight="1">
      <c r="A3329" s="77"/>
      <c r="B3329" s="33"/>
      <c r="C3329" s="12"/>
      <c r="D3329" s="19"/>
      <c r="E3329" s="28"/>
      <c r="F3329" s="19"/>
      <c r="G3329" s="19"/>
      <c r="H3329" s="19"/>
      <c r="I3329" s="19"/>
      <c r="J3329" s="12" t="s">
        <v>121</v>
      </c>
      <c r="K3329" s="14" t="n">
        <v>68623</v>
      </c>
      <c r="L3329" s="14" t="n">
        <v>12883</v>
      </c>
      <c r="M3329" s="14" t="n">
        <v>54</v>
      </c>
      <c r="N3329" s="11" t="n">
        <v>0.003</v>
      </c>
      <c r="O3329" s="11" t="n">
        <v>0.8</v>
      </c>
      <c r="P3329" s="11" t="n">
        <v>43.2</v>
      </c>
      <c r="Q3329" s="25"/>
    </row>
    <row r="3330" ht="22.5" customHeight="1">
      <c r="A3330" s="77"/>
      <c r="B3330" s="33"/>
      <c r="C3330" s="12" t="n">
        <v>91545519</v>
      </c>
      <c r="D3330" s="12" t="s">
        <v>53</v>
      </c>
      <c r="E3330" s="13" t="s">
        <v>47</v>
      </c>
      <c r="F3330" s="12" t="s">
        <v>15</v>
      </c>
      <c r="G3330" s="20" t="n">
        <v>0.2</v>
      </c>
      <c r="H3330" s="12" t="n">
        <v>100</v>
      </c>
      <c r="I3330" s="20" t="n">
        <f>G3330*H3330*7</f>
        <v>140</v>
      </c>
      <c r="J3330" s="12" t="s">
        <v>119</v>
      </c>
      <c r="K3330" s="14" t="n">
        <v>1735</v>
      </c>
      <c r="L3330" s="14" t="n">
        <v>241</v>
      </c>
      <c r="M3330" s="14" t="n">
        <v>9</v>
      </c>
      <c r="N3330" s="11" t="n">
        <v>0.007</v>
      </c>
      <c r="O3330" s="11" t="n">
        <v>0.2</v>
      </c>
      <c r="P3330" s="11" t="n">
        <v>1.8</v>
      </c>
      <c r="Q3330" s="22" t="n">
        <f>M3332/H3330</f>
        <v>0.5</v>
      </c>
    </row>
    <row r="3331" ht="22.5" customHeight="1">
      <c r="A3331" s="77"/>
      <c r="B3331" s="33"/>
      <c r="C3331" s="12"/>
      <c r="D3331" s="19"/>
      <c r="E3331" s="28"/>
      <c r="F3331" s="19"/>
      <c r="G3331" s="19"/>
      <c r="H3331" s="19"/>
      <c r="I3331" s="19"/>
      <c r="J3331" s="12" t="s">
        <v>120</v>
      </c>
      <c r="K3331" s="14" t="n">
        <v>17387</v>
      </c>
      <c r="L3331" s="14" t="n">
        <v>2198</v>
      </c>
      <c r="M3331" s="14" t="n">
        <v>50</v>
      </c>
      <c r="N3331" s="11" t="n">
        <v>0.005</v>
      </c>
      <c r="O3331" s="11" t="n">
        <v>0.2</v>
      </c>
      <c r="P3331" s="11" t="n">
        <v>10</v>
      </c>
      <c r="Q3331" s="25"/>
    </row>
    <row r="3332" ht="22.5" customHeight="1">
      <c r="A3332" s="77"/>
      <c r="B3332" s="33"/>
      <c r="C3332" s="12"/>
      <c r="D3332" s="19"/>
      <c r="E3332" s="28"/>
      <c r="F3332" s="19"/>
      <c r="G3332" s="19"/>
      <c r="H3332" s="19"/>
      <c r="I3332" s="19"/>
      <c r="J3332" s="12" t="s">
        <v>121</v>
      </c>
      <c r="K3332" s="14" t="n">
        <v>26795</v>
      </c>
      <c r="L3332" s="14" t="n">
        <v>3047</v>
      </c>
      <c r="M3332" s="14" t="n">
        <v>50</v>
      </c>
      <c r="N3332" s="11" t="n">
        <v>0.003</v>
      </c>
      <c r="O3332" s="11" t="n">
        <v>0.2</v>
      </c>
      <c r="P3332" s="11" t="n">
        <v>10</v>
      </c>
      <c r="Q3332" s="25"/>
    </row>
    <row r="3333" ht="22.5" customHeight="1">
      <c r="A3333" s="77"/>
      <c r="B3333" s="33"/>
      <c r="C3333" s="12" t="n">
        <v>91551388</v>
      </c>
      <c r="D3333" s="12" t="s">
        <v>54</v>
      </c>
      <c r="E3333" s="13" t="s">
        <v>34</v>
      </c>
      <c r="F3333" s="12" t="s">
        <v>12</v>
      </c>
      <c r="G3333" s="20" t="n">
        <v>0.5</v>
      </c>
      <c r="H3333" s="12" t="n">
        <v>50</v>
      </c>
      <c r="I3333" s="20" t="n">
        <f>G3333*H3333*7</f>
        <v>175</v>
      </c>
      <c r="J3333" s="12" t="s">
        <v>119</v>
      </c>
      <c r="K3333" s="14" t="n">
        <v>687</v>
      </c>
      <c r="L3333" s="14" t="n">
        <v>294</v>
      </c>
      <c r="M3333" s="14" t="n">
        <v>22</v>
      </c>
      <c r="N3333" s="11" t="n">
        <v>0.028</v>
      </c>
      <c r="O3333" s="11" t="n">
        <v>0.38</v>
      </c>
      <c r="P3333" s="11" t="n">
        <v>8.3548</v>
      </c>
      <c r="Q3333" s="22" t="n">
        <f>M3335/H3333</f>
        <v>0.82</v>
      </c>
    </row>
    <row r="3334" ht="22.5" customHeight="1">
      <c r="A3334" s="77"/>
      <c r="B3334" s="33"/>
      <c r="C3334" s="12"/>
      <c r="D3334" s="19"/>
      <c r="E3334" s="28"/>
      <c r="F3334" s="19"/>
      <c r="G3334" s="19"/>
      <c r="H3334" s="19"/>
      <c r="I3334" s="19"/>
      <c r="J3334" s="12" t="s">
        <v>120</v>
      </c>
      <c r="K3334" s="14" t="n">
        <v>2187</v>
      </c>
      <c r="L3334" s="14" t="n">
        <v>896</v>
      </c>
      <c r="M3334" s="14" t="n">
        <v>41</v>
      </c>
      <c r="N3334" s="11" t="n">
        <v>0.028</v>
      </c>
      <c r="O3334" s="11" t="n">
        <v>0.612</v>
      </c>
      <c r="P3334" s="11" t="n">
        <v>25.4645</v>
      </c>
      <c r="Q3334" s="25"/>
    </row>
    <row r="3335" ht="22.5" customHeight="1">
      <c r="A3335" s="77"/>
      <c r="B3335" s="33"/>
      <c r="C3335" s="12"/>
      <c r="D3335" s="19"/>
      <c r="E3335" s="28"/>
      <c r="F3335" s="19"/>
      <c r="G3335" s="19"/>
      <c r="H3335" s="19"/>
      <c r="I3335" s="19"/>
      <c r="J3335" s="12" t="s">
        <v>121</v>
      </c>
      <c r="K3335" s="14" t="n">
        <v>2648</v>
      </c>
      <c r="L3335" s="14" t="n">
        <v>1114</v>
      </c>
      <c r="M3335" s="14" t="n">
        <v>41</v>
      </c>
      <c r="N3335" s="11" t="n">
        <v>0.026</v>
      </c>
      <c r="O3335" s="11" t="n">
        <v>0.703</v>
      </c>
      <c r="P3335" s="11" t="n">
        <v>28.8302</v>
      </c>
      <c r="Q3335" s="25"/>
    </row>
    <row r="3336" ht="22.5" customHeight="1">
      <c r="A3336" s="77"/>
      <c r="B3336" s="33"/>
      <c r="C3336" s="12" t="n">
        <v>91550293</v>
      </c>
      <c r="D3336" s="12" t="s">
        <v>55</v>
      </c>
      <c r="E3336" s="13" t="s">
        <v>56</v>
      </c>
      <c r="F3336" s="12" t="s">
        <v>15</v>
      </c>
      <c r="G3336" s="20" t="n">
        <v>0.35</v>
      </c>
      <c r="H3336" s="12" t="n">
        <v>66</v>
      </c>
      <c r="I3336" s="20" t="n">
        <f>G3336*H3336*7</f>
        <v>161.7</v>
      </c>
      <c r="J3336" s="12" t="s">
        <v>119</v>
      </c>
      <c r="K3336" s="14" t="n">
        <v>427</v>
      </c>
      <c r="L3336" s="14" t="n">
        <v>62</v>
      </c>
      <c r="M3336" s="14" t="n">
        <v>0</v>
      </c>
      <c r="N3336" s="11" t="n">
        <v>0</v>
      </c>
      <c r="O3336" s="11" t="n">
        <v>0</v>
      </c>
      <c r="P3336" s="11" t="n">
        <v>0</v>
      </c>
      <c r="Q3336" s="22" t="n">
        <f>M3338/H3336</f>
        <v>0.848484848484849</v>
      </c>
    </row>
    <row r="3337" ht="22.5" customHeight="1">
      <c r="A3337" s="77"/>
      <c r="B3337" s="33"/>
      <c r="C3337" s="12"/>
      <c r="D3337" s="19"/>
      <c r="E3337" s="28"/>
      <c r="F3337" s="19"/>
      <c r="G3337" s="19"/>
      <c r="H3337" s="19"/>
      <c r="I3337" s="19"/>
      <c r="J3337" s="12" t="s">
        <v>120</v>
      </c>
      <c r="K3337" s="14" t="n">
        <v>5573</v>
      </c>
      <c r="L3337" s="14" t="n">
        <v>1330</v>
      </c>
      <c r="M3337" s="14" t="n">
        <v>7</v>
      </c>
      <c r="N3337" s="11" t="n">
        <v>0.002</v>
      </c>
      <c r="O3337" s="11" t="n">
        <v>0.35</v>
      </c>
      <c r="P3337" s="11" t="n">
        <v>2.45</v>
      </c>
      <c r="Q3337" s="25"/>
    </row>
    <row r="3338" ht="22.5" customHeight="1">
      <c r="A3338" s="77"/>
      <c r="B3338" s="33"/>
      <c r="C3338" s="12"/>
      <c r="D3338" s="19"/>
      <c r="E3338" s="28"/>
      <c r="F3338" s="19"/>
      <c r="G3338" s="19"/>
      <c r="H3338" s="19"/>
      <c r="I3338" s="19"/>
      <c r="J3338" s="12" t="s">
        <v>121</v>
      </c>
      <c r="K3338" s="14" t="n">
        <v>46378</v>
      </c>
      <c r="L3338" s="14" t="n">
        <v>9293</v>
      </c>
      <c r="M3338" s="14" t="n">
        <v>56</v>
      </c>
      <c r="N3338" s="11" t="n">
        <v>0.002</v>
      </c>
      <c r="O3338" s="11" t="n">
        <v>0.35</v>
      </c>
      <c r="P3338" s="11" t="n">
        <v>19.6</v>
      </c>
      <c r="Q3338" s="25"/>
    </row>
    <row r="3339" ht="22.5" customHeight="1">
      <c r="A3339" s="77"/>
      <c r="B3339" s="33"/>
      <c r="C3339" s="12" t="n">
        <v>91550294</v>
      </c>
      <c r="D3339" s="12" t="s">
        <v>87</v>
      </c>
      <c r="E3339" s="13" t="s">
        <v>34</v>
      </c>
      <c r="F3339" s="12" t="s">
        <v>15</v>
      </c>
      <c r="G3339" s="20" t="n">
        <v>0.8</v>
      </c>
      <c r="H3339" s="12" t="n">
        <v>30</v>
      </c>
      <c r="I3339" s="20" t="n">
        <f>G3339*H3339*7</f>
        <v>168</v>
      </c>
      <c r="J3339" s="12" t="s">
        <v>119</v>
      </c>
      <c r="K3339" s="14" t="n">
        <v>170</v>
      </c>
      <c r="L3339" s="14" t="n">
        <v>0</v>
      </c>
      <c r="M3339" s="14" t="n">
        <v>0</v>
      </c>
      <c r="N3339" s="11" t="n">
        <v>0</v>
      </c>
      <c r="O3339" s="11" t="n">
        <v>0</v>
      </c>
      <c r="P3339" s="11" t="n">
        <v>0</v>
      </c>
      <c r="Q3339" s="22" t="n">
        <f>M3341/H3339</f>
        <v>0.0333333333333333</v>
      </c>
    </row>
    <row r="3340" ht="22.5" customHeight="1">
      <c r="A3340" s="77"/>
      <c r="B3340" s="33"/>
      <c r="C3340" s="12"/>
      <c r="D3340" s="19"/>
      <c r="E3340" s="28"/>
      <c r="F3340" s="19"/>
      <c r="G3340" s="19"/>
      <c r="H3340" s="19"/>
      <c r="I3340" s="19"/>
      <c r="J3340" s="12" t="s">
        <v>120</v>
      </c>
      <c r="K3340" s="14" t="n">
        <v>2443</v>
      </c>
      <c r="L3340" s="14" t="n">
        <v>13</v>
      </c>
      <c r="M3340" s="14" t="n">
        <v>1</v>
      </c>
      <c r="N3340" s="11" t="n">
        <v>0.062</v>
      </c>
      <c r="O3340" s="11" t="n">
        <v>0.8</v>
      </c>
      <c r="P3340" s="11" t="n">
        <v>0.8</v>
      </c>
      <c r="Q3340" s="25"/>
    </row>
    <row r="3341" ht="22.5" customHeight="1">
      <c r="A3341" s="77"/>
      <c r="B3341" s="33"/>
      <c r="C3341" s="12"/>
      <c r="D3341" s="19"/>
      <c r="E3341" s="28"/>
      <c r="F3341" s="19"/>
      <c r="G3341" s="19"/>
      <c r="H3341" s="19"/>
      <c r="I3341" s="19"/>
      <c r="J3341" s="12" t="s">
        <v>121</v>
      </c>
      <c r="K3341" s="14" t="n">
        <v>5206</v>
      </c>
      <c r="L3341" s="14" t="n">
        <v>28</v>
      </c>
      <c r="M3341" s="14" t="n">
        <v>1</v>
      </c>
      <c r="N3341" s="11" t="n">
        <v>0.029</v>
      </c>
      <c r="O3341" s="11" t="n">
        <v>0.8</v>
      </c>
      <c r="P3341" s="11" t="n">
        <v>0.8</v>
      </c>
      <c r="Q3341" s="25"/>
    </row>
    <row r="3342" ht="22.5" customHeight="1">
      <c r="A3342" s="77"/>
      <c r="B3342" s="33"/>
      <c r="C3342" s="12" t="n">
        <v>9333145</v>
      </c>
      <c r="D3342" s="12" t="s">
        <v>57</v>
      </c>
      <c r="E3342" s="13" t="s">
        <v>14</v>
      </c>
      <c r="F3342" s="12" t="s">
        <v>26</v>
      </c>
      <c r="G3342" s="20" t="n">
        <v>0.38</v>
      </c>
      <c r="H3342" s="12" t="n">
        <v>200</v>
      </c>
      <c r="I3342" s="20" t="n">
        <f>G3342*H3342*7</f>
        <v>532</v>
      </c>
      <c r="J3342" s="12" t="s">
        <v>119</v>
      </c>
      <c r="K3342" s="14" t="n">
        <v>61005</v>
      </c>
      <c r="L3342" s="14" t="n">
        <v>309</v>
      </c>
      <c r="M3342" s="14" t="n">
        <v>9</v>
      </c>
      <c r="N3342" s="11" t="n">
        <v>0.01</v>
      </c>
      <c r="O3342" s="11" t="n">
        <v>0.4</v>
      </c>
      <c r="P3342" s="11" t="n">
        <v>3.57</v>
      </c>
      <c r="Q3342" s="22" t="n">
        <f>M3344/H3342</f>
        <v>0.905</v>
      </c>
    </row>
    <row r="3343" ht="22.5" customHeight="1">
      <c r="A3343" s="77"/>
      <c r="B3343" s="33"/>
      <c r="C3343" s="12"/>
      <c r="D3343" s="19"/>
      <c r="E3343" s="28"/>
      <c r="F3343" s="19"/>
      <c r="G3343" s="19"/>
      <c r="H3343" s="19"/>
      <c r="I3343" s="19"/>
      <c r="J3343" s="12" t="s">
        <v>120</v>
      </c>
      <c r="K3343" s="14" t="n">
        <v>236345</v>
      </c>
      <c r="L3343" s="14" t="n">
        <v>1450</v>
      </c>
      <c r="M3343" s="14" t="n">
        <v>60</v>
      </c>
      <c r="N3343" s="11" t="n">
        <v>0.01</v>
      </c>
      <c r="O3343" s="11" t="n">
        <v>0.23</v>
      </c>
      <c r="P3343" s="11" t="n">
        <v>13.72</v>
      </c>
      <c r="Q3343" s="25"/>
    </row>
    <row r="3344" ht="22.5" customHeight="1">
      <c r="A3344" s="77"/>
      <c r="B3344" s="33"/>
      <c r="C3344" s="12"/>
      <c r="D3344" s="19"/>
      <c r="E3344" s="28"/>
      <c r="F3344" s="19"/>
      <c r="G3344" s="19"/>
      <c r="H3344" s="19"/>
      <c r="I3344" s="19"/>
      <c r="J3344" s="12" t="s">
        <v>121</v>
      </c>
      <c r="K3344" s="14" t="n">
        <v>1416556</v>
      </c>
      <c r="L3344" s="14" t="n">
        <v>6254</v>
      </c>
      <c r="M3344" s="14" t="n">
        <v>181</v>
      </c>
      <c r="N3344" s="11" t="n">
        <v>0.01</v>
      </c>
      <c r="O3344" s="11" t="n">
        <v>0.37</v>
      </c>
      <c r="P3344" s="11" t="n">
        <v>66.89</v>
      </c>
      <c r="Q3344" s="25"/>
    </row>
    <row r="3345" ht="22.5" customHeight="1">
      <c r="A3345" s="77"/>
      <c r="B3345" s="33"/>
      <c r="C3345" s="12" t="n">
        <v>91555309</v>
      </c>
      <c r="D3345" s="12" t="s">
        <v>53</v>
      </c>
      <c r="E3345" s="13" t="s">
        <v>39</v>
      </c>
      <c r="F3345" s="12" t="s">
        <v>15</v>
      </c>
      <c r="G3345" s="20" t="n">
        <v>1</v>
      </c>
      <c r="H3345" s="12" t="n">
        <v>50</v>
      </c>
      <c r="I3345" s="20" t="n">
        <f>G3345*H3345*7</f>
        <v>350</v>
      </c>
      <c r="J3345" s="12" t="s">
        <v>119</v>
      </c>
      <c r="K3345" s="14" t="n">
        <v>2</v>
      </c>
      <c r="L3345" s="14" t="n">
        <v>1</v>
      </c>
      <c r="M3345" s="14" t="n">
        <v>0</v>
      </c>
      <c r="N3345" s="11" t="n">
        <v>0</v>
      </c>
      <c r="O3345" s="11" t="n">
        <v>0</v>
      </c>
      <c r="P3345" s="11" t="n">
        <v>0</v>
      </c>
      <c r="Q3345" s="22" t="n">
        <f>M3347/H3345</f>
        <v>0</v>
      </c>
    </row>
    <row r="3346" ht="22.5" customHeight="1">
      <c r="A3346" s="77"/>
      <c r="B3346" s="33"/>
      <c r="C3346" s="12"/>
      <c r="D3346" s="19"/>
      <c r="E3346" s="28"/>
      <c r="F3346" s="19"/>
      <c r="G3346" s="19"/>
      <c r="H3346" s="19"/>
      <c r="I3346" s="19"/>
      <c r="J3346" s="12" t="s">
        <v>120</v>
      </c>
      <c r="K3346" s="14" t="n">
        <v>3</v>
      </c>
      <c r="L3346" s="14" t="n">
        <v>1</v>
      </c>
      <c r="M3346" s="14" t="n">
        <v>0</v>
      </c>
      <c r="N3346" s="11" t="n">
        <v>0</v>
      </c>
      <c r="O3346" s="11" t="n">
        <v>0</v>
      </c>
      <c r="P3346" s="11" t="n">
        <v>0</v>
      </c>
      <c r="Q3346" s="25"/>
    </row>
    <row r="3347" ht="22.5" customHeight="1">
      <c r="A3347" s="77"/>
      <c r="B3347" s="33"/>
      <c r="C3347" s="12"/>
      <c r="D3347" s="19"/>
      <c r="E3347" s="28"/>
      <c r="F3347" s="19"/>
      <c r="G3347" s="19"/>
      <c r="H3347" s="19"/>
      <c r="I3347" s="19"/>
      <c r="J3347" s="12" t="s">
        <v>121</v>
      </c>
      <c r="K3347" s="14" t="n">
        <v>11</v>
      </c>
      <c r="L3347" s="14" t="n">
        <v>6</v>
      </c>
      <c r="M3347" s="14" t="n">
        <v>0</v>
      </c>
      <c r="N3347" s="11" t="n">
        <v>0</v>
      </c>
      <c r="O3347" s="11" t="n">
        <v>0</v>
      </c>
      <c r="P3347" s="11" t="n">
        <v>0</v>
      </c>
      <c r="Q3347" s="25"/>
    </row>
    <row r="3348" ht="22.5" customHeight="1">
      <c r="A3348" s="77"/>
      <c r="B3348" s="33"/>
      <c r="C3348" s="12" t="n">
        <v>91554853</v>
      </c>
      <c r="D3348" s="12" t="s">
        <v>53</v>
      </c>
      <c r="E3348" s="13" t="s">
        <v>39</v>
      </c>
      <c r="F3348" s="12" t="s">
        <v>21</v>
      </c>
      <c r="G3348" s="20" t="n">
        <v>0.1</v>
      </c>
      <c r="H3348" s="12" t="n">
        <v>200</v>
      </c>
      <c r="I3348" s="20" t="n">
        <f>G3348*H3348*7</f>
        <v>140</v>
      </c>
      <c r="J3348" s="12" t="s">
        <v>119</v>
      </c>
      <c r="K3348" s="14" t="n">
        <v>0</v>
      </c>
      <c r="L3348" s="14" t="n">
        <v>0</v>
      </c>
      <c r="M3348" s="14" t="n">
        <v>0</v>
      </c>
      <c r="N3348" s="11" t="n">
        <v>0</v>
      </c>
      <c r="O3348" s="11" t="n">
        <v>0</v>
      </c>
      <c r="P3348" s="11" t="n">
        <v>0</v>
      </c>
      <c r="Q3348" s="22" t="n">
        <f>M3350/H3348</f>
        <v>0.01</v>
      </c>
    </row>
    <row r="3349" ht="22.5" customHeight="1">
      <c r="A3349" s="77"/>
      <c r="B3349" s="33"/>
      <c r="C3349" s="12"/>
      <c r="D3349" s="19"/>
      <c r="E3349" s="28"/>
      <c r="F3349" s="19"/>
      <c r="G3349" s="19"/>
      <c r="H3349" s="19"/>
      <c r="I3349" s="19"/>
      <c r="J3349" s="12" t="s">
        <v>120</v>
      </c>
      <c r="K3349" s="14" t="n">
        <v>14170</v>
      </c>
      <c r="L3349" s="14" t="n">
        <v>54</v>
      </c>
      <c r="M3349" s="16" t="n">
        <v>1</v>
      </c>
      <c r="N3349" s="11" t="n">
        <v>0</v>
      </c>
      <c r="O3349" s="11" t="n">
        <v>0.3</v>
      </c>
      <c r="P3349" s="11" t="n">
        <v>0.3</v>
      </c>
      <c r="Q3349" s="25"/>
    </row>
    <row r="3350" ht="22.5" customHeight="1">
      <c r="A3350" s="77"/>
      <c r="B3350" s="33"/>
      <c r="C3350" s="12"/>
      <c r="D3350" s="19"/>
      <c r="E3350" s="28"/>
      <c r="F3350" s="19"/>
      <c r="G3350" s="19"/>
      <c r="H3350" s="19"/>
      <c r="I3350" s="19"/>
      <c r="J3350" s="12" t="s">
        <v>121</v>
      </c>
      <c r="K3350" s="14" t="n">
        <v>60084</v>
      </c>
      <c r="L3350" s="14" t="n">
        <v>187</v>
      </c>
      <c r="M3350" s="16" t="n">
        <v>2</v>
      </c>
      <c r="N3350" s="11" t="n">
        <v>0</v>
      </c>
      <c r="O3350" s="11" t="n">
        <v>0.3</v>
      </c>
      <c r="P3350" s="11" t="n">
        <v>0.6</v>
      </c>
      <c r="Q3350" s="25"/>
    </row>
    <row r="3351" ht="22.5" customHeight="1">
      <c r="A3351" s="77"/>
      <c r="B3351" s="33"/>
      <c r="C3351" s="12" t="n">
        <v>91557347</v>
      </c>
      <c r="D3351" s="12" t="s">
        <v>58</v>
      </c>
      <c r="E3351" s="13" t="s">
        <v>14</v>
      </c>
      <c r="F3351" s="12" t="s">
        <v>15</v>
      </c>
      <c r="G3351" s="20" t="n">
        <v>0.5</v>
      </c>
      <c r="H3351" s="12" t="n">
        <v>50</v>
      </c>
      <c r="I3351" s="20" t="n">
        <f>G3351*H3351*7</f>
        <v>175</v>
      </c>
      <c r="J3351" s="12" t="s">
        <v>119</v>
      </c>
      <c r="K3351" s="14" t="n">
        <v>593</v>
      </c>
      <c r="L3351" s="14" t="n">
        <v>5</v>
      </c>
      <c r="M3351" s="14" t="n">
        <v>0</v>
      </c>
      <c r="N3351" s="11" t="n">
        <v>0</v>
      </c>
      <c r="O3351" s="11" t="n">
        <v>0</v>
      </c>
      <c r="P3351" s="11" t="n">
        <v>0</v>
      </c>
      <c r="Q3351" s="22" t="n">
        <f>M3353/H3351</f>
        <v>0.04</v>
      </c>
    </row>
    <row r="3352" ht="22.5" customHeight="1">
      <c r="A3352" s="77"/>
      <c r="B3352" s="33"/>
      <c r="C3352" s="12"/>
      <c r="D3352" s="19"/>
      <c r="E3352" s="28"/>
      <c r="F3352" s="19"/>
      <c r="G3352" s="19"/>
      <c r="H3352" s="19"/>
      <c r="I3352" s="19"/>
      <c r="J3352" s="12" t="s">
        <v>120</v>
      </c>
      <c r="K3352" s="14" t="n">
        <v>7058</v>
      </c>
      <c r="L3352" s="14" t="n">
        <v>60</v>
      </c>
      <c r="M3352" s="14" t="n">
        <v>0</v>
      </c>
      <c r="N3352" s="11" t="n">
        <v>0</v>
      </c>
      <c r="O3352" s="11" t="n">
        <v>0</v>
      </c>
      <c r="P3352" s="11" t="n">
        <v>0</v>
      </c>
      <c r="Q3352" s="25"/>
    </row>
    <row r="3353" ht="22.5" customHeight="1">
      <c r="A3353" s="77"/>
      <c r="B3353" s="33"/>
      <c r="C3353" s="12"/>
      <c r="D3353" s="19"/>
      <c r="E3353" s="28"/>
      <c r="F3353" s="19"/>
      <c r="G3353" s="19"/>
      <c r="H3353" s="19"/>
      <c r="I3353" s="19"/>
      <c r="J3353" s="12" t="s">
        <v>121</v>
      </c>
      <c r="K3353" s="14" t="n">
        <v>42320</v>
      </c>
      <c r="L3353" s="14" t="n">
        <v>747</v>
      </c>
      <c r="M3353" s="14" t="n">
        <v>2</v>
      </c>
      <c r="N3353" s="11" t="n">
        <v>0.002</v>
      </c>
      <c r="O3353" s="11" t="n">
        <v>0.8</v>
      </c>
      <c r="P3353" s="11" t="n">
        <v>1.6</v>
      </c>
      <c r="Q3353" s="25"/>
    </row>
    <row r="3354" ht="22.5" customHeight="1">
      <c r="A3354" s="77"/>
      <c r="B3354" s="33"/>
      <c r="C3354" s="12" t="n">
        <v>91557160</v>
      </c>
      <c r="D3354" s="12" t="s">
        <v>92</v>
      </c>
      <c r="E3354" s="13" t="s">
        <v>11</v>
      </c>
      <c r="F3354" s="12" t="s">
        <v>15</v>
      </c>
      <c r="G3354" s="20" t="n">
        <v>0.15</v>
      </c>
      <c r="H3354" s="12" t="n">
        <v>100</v>
      </c>
      <c r="I3354" s="20" t="n">
        <f>G3354*H3354*7</f>
        <v>105</v>
      </c>
      <c r="J3354" s="12" t="s">
        <v>119</v>
      </c>
      <c r="K3354" s="14" t="n">
        <v>1550</v>
      </c>
      <c r="L3354" s="14" t="n">
        <v>8</v>
      </c>
      <c r="M3354" s="14" t="n">
        <v>0</v>
      </c>
      <c r="N3354" s="11" t="n">
        <v>0</v>
      </c>
      <c r="O3354" s="11" t="n">
        <v>0</v>
      </c>
      <c r="P3354" s="11" t="n">
        <v>0</v>
      </c>
      <c r="Q3354" s="22" t="n">
        <f>M3356/H3354</f>
        <v>0</v>
      </c>
    </row>
    <row r="3355" ht="22.5" customHeight="1">
      <c r="A3355" s="77"/>
      <c r="B3355" s="33"/>
      <c r="C3355" s="12"/>
      <c r="D3355" s="19"/>
      <c r="E3355" s="28"/>
      <c r="F3355" s="19"/>
      <c r="G3355" s="19"/>
      <c r="H3355" s="19"/>
      <c r="I3355" s="19"/>
      <c r="J3355" s="12" t="s">
        <v>120</v>
      </c>
      <c r="K3355" s="14" t="n">
        <v>8721</v>
      </c>
      <c r="L3355" s="14" t="n">
        <v>39</v>
      </c>
      <c r="M3355" s="14" t="n">
        <v>0</v>
      </c>
      <c r="N3355" s="11" t="n">
        <v>0</v>
      </c>
      <c r="O3355" s="11" t="n">
        <v>0</v>
      </c>
      <c r="P3355" s="11" t="n">
        <v>0</v>
      </c>
      <c r="Q3355" s="25"/>
      <c r="R3355" s="4" t="s">
        <v>157</v>
      </c>
    </row>
    <row r="3356" ht="22.5" customHeight="1">
      <c r="A3356" s="77"/>
      <c r="B3356" s="33"/>
      <c r="C3356" s="12"/>
      <c r="D3356" s="19"/>
      <c r="E3356" s="28"/>
      <c r="F3356" s="19"/>
      <c r="G3356" s="19"/>
      <c r="H3356" s="19"/>
      <c r="I3356" s="19"/>
      <c r="J3356" s="12" t="s">
        <v>121</v>
      </c>
      <c r="K3356" s="14" t="n">
        <v>25895</v>
      </c>
      <c r="L3356" s="14" t="n">
        <v>78</v>
      </c>
      <c r="M3356" s="14" t="n">
        <v>0</v>
      </c>
      <c r="N3356" s="11" t="n">
        <v>0</v>
      </c>
      <c r="O3356" s="11" t="n">
        <v>0</v>
      </c>
      <c r="P3356" s="11" t="n">
        <v>0</v>
      </c>
      <c r="Q3356" s="25"/>
    </row>
    <row r="3357" ht="22.5" customHeight="1">
      <c r="A3357" s="77"/>
      <c r="B3357" s="33"/>
      <c r="C3357" s="12" t="n">
        <v>9298539</v>
      </c>
      <c r="D3357" s="12" t="s">
        <v>57</v>
      </c>
      <c r="E3357" s="13" t="s">
        <v>14</v>
      </c>
      <c r="F3357" s="12" t="s">
        <v>15</v>
      </c>
      <c r="G3357" s="20" t="n">
        <v>0.3</v>
      </c>
      <c r="H3357" s="12" t="n">
        <v>50</v>
      </c>
      <c r="I3357" s="20" t="n">
        <f>G3357*H3357*7</f>
        <v>105</v>
      </c>
      <c r="J3357" s="12" t="s">
        <v>119</v>
      </c>
      <c r="K3357" s="14" t="n">
        <v>11130</v>
      </c>
      <c r="L3357" s="14" t="n">
        <v>132</v>
      </c>
      <c r="M3357" s="14" t="n">
        <v>16</v>
      </c>
      <c r="N3357" s="11" t="n">
        <v>0.046</v>
      </c>
      <c r="O3357" s="11" t="n">
        <v>0.38</v>
      </c>
      <c r="P3357" s="11" t="n">
        <v>6.08</v>
      </c>
      <c r="Q3357" s="22" t="n">
        <f>M3359/H3357</f>
        <v>1</v>
      </c>
    </row>
    <row r="3358" ht="22.5" customHeight="1">
      <c r="A3358" s="77"/>
      <c r="B3358" s="33"/>
      <c r="C3358" s="12"/>
      <c r="D3358" s="19"/>
      <c r="E3358" s="28"/>
      <c r="F3358" s="19"/>
      <c r="G3358" s="19"/>
      <c r="H3358" s="19"/>
      <c r="I3358" s="19"/>
      <c r="J3358" s="12" t="s">
        <v>120</v>
      </c>
      <c r="K3358" s="14" t="n">
        <v>26188</v>
      </c>
      <c r="L3358" s="14" t="n">
        <v>395</v>
      </c>
      <c r="M3358" s="14" t="n">
        <v>48</v>
      </c>
      <c r="N3358" s="11" t="n">
        <v>0.046</v>
      </c>
      <c r="O3358" s="11" t="n">
        <v>0.38</v>
      </c>
      <c r="P3358" s="11" t="n">
        <v>18.24</v>
      </c>
      <c r="Q3358" s="25"/>
      <c r="R3358" s="4" t="s">
        <v>158</v>
      </c>
    </row>
    <row r="3359" ht="22.5" customHeight="1">
      <c r="A3359" s="77"/>
      <c r="B3359" s="33"/>
      <c r="C3359" s="12"/>
      <c r="D3359" s="19"/>
      <c r="E3359" s="28"/>
      <c r="F3359" s="19"/>
      <c r="G3359" s="19"/>
      <c r="H3359" s="19"/>
      <c r="I3359" s="19"/>
      <c r="J3359" s="12" t="s">
        <v>121</v>
      </c>
      <c r="K3359" s="14" t="n">
        <v>110416</v>
      </c>
      <c r="L3359" s="14" t="n">
        <v>4539</v>
      </c>
      <c r="M3359" s="14" t="n">
        <v>50</v>
      </c>
      <c r="N3359" s="11" t="n">
        <v>0.004</v>
      </c>
      <c r="O3359" s="11" t="n">
        <v>0.378</v>
      </c>
      <c r="P3359" s="11" t="n">
        <v>18.92</v>
      </c>
      <c r="Q3359" s="25"/>
    </row>
    <row r="3360" ht="22.5" customHeight="1">
      <c r="A3360" s="77"/>
      <c r="B3360" s="75" t="s">
        <v>131</v>
      </c>
      <c r="C3360" s="12" t="n">
        <v>91399439</v>
      </c>
      <c r="D3360" s="12" t="s">
        <v>64</v>
      </c>
      <c r="E3360" s="13" t="s">
        <v>29</v>
      </c>
      <c r="F3360" s="12" t="s">
        <v>15</v>
      </c>
      <c r="G3360" s="20" t="n">
        <v>0.1</v>
      </c>
      <c r="H3360" s="12" t="n">
        <v>200</v>
      </c>
      <c r="I3360" s="20" t="n">
        <f>G3360*H3360*7</f>
        <v>140</v>
      </c>
      <c r="J3360" s="12" t="s">
        <v>119</v>
      </c>
      <c r="K3360" s="16" t="n">
        <v>11340</v>
      </c>
      <c r="L3360" s="14" t="n">
        <v>1145</v>
      </c>
      <c r="M3360" s="16" t="n">
        <v>2</v>
      </c>
      <c r="N3360" s="11" t="n">
        <v>0</v>
      </c>
      <c r="O3360" s="11" t="n">
        <v>0.1</v>
      </c>
      <c r="P3360" s="11" t="n">
        <v>0.2</v>
      </c>
      <c r="Q3360" s="22" t="n">
        <f>M3362/H3360</f>
        <v>0.22</v>
      </c>
    </row>
    <row r="3361" ht="22.5" customHeight="1">
      <c r="A3361" s="77"/>
      <c r="B3361" s="33"/>
      <c r="C3361" s="12"/>
      <c r="D3361" s="19"/>
      <c r="E3361" s="28"/>
      <c r="F3361" s="19"/>
      <c r="G3361" s="19"/>
      <c r="H3361" s="19"/>
      <c r="I3361" s="19"/>
      <c r="J3361" s="12" t="s">
        <v>120</v>
      </c>
      <c r="K3361" s="16" t="n">
        <v>86495</v>
      </c>
      <c r="L3361" s="14" t="n">
        <v>8321</v>
      </c>
      <c r="M3361" s="16" t="n">
        <v>27</v>
      </c>
      <c r="N3361" s="11" t="n">
        <v>0</v>
      </c>
      <c r="O3361" s="11" t="n">
        <v>0.1</v>
      </c>
      <c r="P3361" s="11" t="n">
        <v>2.7</v>
      </c>
      <c r="Q3361" s="25"/>
    </row>
    <row r="3362" ht="22.5" customHeight="1">
      <c r="A3362" s="77"/>
      <c r="B3362" s="33"/>
      <c r="C3362" s="12"/>
      <c r="D3362" s="19"/>
      <c r="E3362" s="28"/>
      <c r="F3362" s="19"/>
      <c r="G3362" s="19"/>
      <c r="H3362" s="19"/>
      <c r="I3362" s="19"/>
      <c r="J3362" s="12" t="s">
        <v>121</v>
      </c>
      <c r="K3362" s="16" t="n">
        <v>180645</v>
      </c>
      <c r="L3362" s="14" t="n">
        <v>16946</v>
      </c>
      <c r="M3362" s="10" t="n">
        <v>44</v>
      </c>
      <c r="N3362" s="11" t="n">
        <v>0</v>
      </c>
      <c r="O3362" s="11" t="n">
        <v>0.1</v>
      </c>
      <c r="P3362" s="11" t="n">
        <v>4.4</v>
      </c>
      <c r="Q3362" s="25"/>
    </row>
    <row r="3363" ht="22.5" customHeight="1">
      <c r="A3363" s="77"/>
      <c r="B3363" s="33"/>
      <c r="C3363" s="12" t="n">
        <v>91399437</v>
      </c>
      <c r="D3363" s="12" t="s">
        <v>65</v>
      </c>
      <c r="E3363" s="13" t="s">
        <v>63</v>
      </c>
      <c r="F3363" s="12" t="s">
        <v>15</v>
      </c>
      <c r="G3363" s="20" t="n">
        <v>0.15</v>
      </c>
      <c r="H3363" s="12" t="n">
        <v>50</v>
      </c>
      <c r="I3363" s="20" t="n">
        <f>G3363*H3363*7</f>
        <v>52.5</v>
      </c>
      <c r="J3363" s="12" t="s">
        <v>119</v>
      </c>
      <c r="K3363" s="16" t="n">
        <v>4060</v>
      </c>
      <c r="L3363" s="14" t="n">
        <v>1864</v>
      </c>
      <c r="M3363" s="16" t="n">
        <v>46</v>
      </c>
      <c r="N3363" s="11" t="n">
        <v>0.004</v>
      </c>
      <c r="O3363" s="11" t="n">
        <v>0.15</v>
      </c>
      <c r="P3363" s="11" t="n">
        <v>6.9</v>
      </c>
      <c r="Q3363" s="22" t="n">
        <f>M3365/H3363</f>
        <v>1</v>
      </c>
    </row>
    <row r="3364" ht="22.5" customHeight="1">
      <c r="A3364" s="77"/>
      <c r="B3364" s="33"/>
      <c r="C3364" s="12"/>
      <c r="D3364" s="19"/>
      <c r="E3364" s="28"/>
      <c r="F3364" s="19"/>
      <c r="G3364" s="19"/>
      <c r="H3364" s="19"/>
      <c r="I3364" s="19"/>
      <c r="J3364" s="12" t="s">
        <v>120</v>
      </c>
      <c r="K3364" s="16" t="n">
        <v>20071</v>
      </c>
      <c r="L3364" s="14" t="n">
        <v>4277</v>
      </c>
      <c r="M3364" s="14" t="n">
        <v>50</v>
      </c>
      <c r="N3364" s="11" t="n">
        <v>0.001</v>
      </c>
      <c r="O3364" s="11" t="n">
        <v>0.15</v>
      </c>
      <c r="P3364" s="11" t="n">
        <v>7.5</v>
      </c>
      <c r="Q3364" s="25"/>
    </row>
    <row r="3365" ht="22.5" customHeight="1">
      <c r="A3365" s="77"/>
      <c r="B3365" s="33"/>
      <c r="C3365" s="12"/>
      <c r="D3365" s="19"/>
      <c r="E3365" s="28"/>
      <c r="F3365" s="19"/>
      <c r="G3365" s="19"/>
      <c r="H3365" s="19"/>
      <c r="I3365" s="19"/>
      <c r="J3365" s="12" t="s">
        <v>121</v>
      </c>
      <c r="K3365" s="16" t="n">
        <v>14792</v>
      </c>
      <c r="L3365" s="14" t="n">
        <v>5499</v>
      </c>
      <c r="M3365" s="14" t="n">
        <v>50</v>
      </c>
      <c r="N3365" s="11" t="n">
        <v>0.001</v>
      </c>
      <c r="O3365" s="11" t="n">
        <v>0.15</v>
      </c>
      <c r="P3365" s="11" t="n">
        <v>7.5</v>
      </c>
      <c r="Q3365" s="25"/>
    </row>
    <row r="3366" ht="22.5" customHeight="1">
      <c r="A3366" s="77"/>
      <c r="B3366" s="33"/>
      <c r="C3366" s="12" t="n">
        <v>5556054</v>
      </c>
      <c r="D3366" s="12" t="s">
        <v>66</v>
      </c>
      <c r="E3366" s="13" t="s">
        <v>39</v>
      </c>
      <c r="F3366" s="12" t="s">
        <v>15</v>
      </c>
      <c r="G3366" s="20" t="n">
        <v>0.8</v>
      </c>
      <c r="H3366" s="12" t="n">
        <v>100</v>
      </c>
      <c r="I3366" s="20" t="n">
        <f>G3366*H3366*7</f>
        <v>560</v>
      </c>
      <c r="J3366" s="12" t="s">
        <v>119</v>
      </c>
      <c r="K3366" s="16" t="n">
        <v>1395</v>
      </c>
      <c r="L3366" s="14" t="n">
        <v>35</v>
      </c>
      <c r="M3366" s="16" t="n">
        <v>0</v>
      </c>
      <c r="N3366" s="11" t="n">
        <v>0</v>
      </c>
      <c r="O3366" s="11" t="n">
        <v>0</v>
      </c>
      <c r="P3366" s="11" t="n">
        <v>0</v>
      </c>
      <c r="Q3366" s="22" t="n">
        <f>M3368/H3366</f>
        <v>0.02</v>
      </c>
    </row>
    <row r="3367" ht="22.5" customHeight="1">
      <c r="A3367" s="77"/>
      <c r="B3367" s="33"/>
      <c r="C3367" s="12"/>
      <c r="D3367" s="19"/>
      <c r="E3367" s="28"/>
      <c r="F3367" s="19"/>
      <c r="G3367" s="19"/>
      <c r="H3367" s="19"/>
      <c r="I3367" s="19"/>
      <c r="J3367" s="12" t="s">
        <v>120</v>
      </c>
      <c r="K3367" s="16" t="n">
        <v>10161</v>
      </c>
      <c r="L3367" s="14" t="n">
        <v>697</v>
      </c>
      <c r="M3367" s="16" t="n">
        <v>2</v>
      </c>
      <c r="N3367" s="11" t="n">
        <v>0.002</v>
      </c>
      <c r="O3367" s="11" t="n">
        <v>0.75</v>
      </c>
      <c r="P3367" s="11" t="n">
        <v>1.5</v>
      </c>
      <c r="Q3367" s="25"/>
    </row>
    <row r="3368" ht="22.5" customHeight="1">
      <c r="A3368" s="77"/>
      <c r="B3368" s="33"/>
      <c r="C3368" s="12"/>
      <c r="D3368" s="19"/>
      <c r="E3368" s="28"/>
      <c r="F3368" s="19"/>
      <c r="G3368" s="19"/>
      <c r="H3368" s="19"/>
      <c r="I3368" s="19"/>
      <c r="J3368" s="12" t="s">
        <v>121</v>
      </c>
      <c r="K3368" s="16" t="n">
        <v>18274</v>
      </c>
      <c r="L3368" s="14" t="n">
        <v>703</v>
      </c>
      <c r="M3368" s="16" t="n">
        <v>2</v>
      </c>
      <c r="N3368" s="11" t="n">
        <v>0.002</v>
      </c>
      <c r="O3368" s="11" t="n">
        <v>0.75</v>
      </c>
      <c r="P3368" s="11" t="n">
        <v>1.5</v>
      </c>
      <c r="Q3368" s="25"/>
    </row>
    <row r="3369" ht="22.5" customHeight="1">
      <c r="A3369" s="77"/>
      <c r="B3369" s="33"/>
      <c r="C3369" s="12" t="n">
        <v>8628042</v>
      </c>
      <c r="D3369" s="12" t="s">
        <v>30</v>
      </c>
      <c r="E3369" s="13" t="s">
        <v>14</v>
      </c>
      <c r="F3369" s="12" t="s">
        <v>26</v>
      </c>
      <c r="G3369" s="20" t="n">
        <v>0.48</v>
      </c>
      <c r="H3369" s="12" t="n">
        <v>500</v>
      </c>
      <c r="I3369" s="20" t="n">
        <f>G3369*H3369*7</f>
        <v>1680</v>
      </c>
      <c r="J3369" s="12" t="s">
        <v>119</v>
      </c>
      <c r="K3369" s="16" t="n">
        <v>2004</v>
      </c>
      <c r="L3369" s="14" t="n">
        <v>866</v>
      </c>
      <c r="M3369" s="16" t="n">
        <v>14</v>
      </c>
      <c r="N3369" s="11" t="n">
        <v>0.01</v>
      </c>
      <c r="O3369" s="11" t="n">
        <v>0.75</v>
      </c>
      <c r="P3369" s="11" t="n">
        <v>10.49</v>
      </c>
      <c r="Q3369" s="22" t="n">
        <f>M3371/H3369</f>
        <v>1.12</v>
      </c>
    </row>
    <row r="3370" ht="22.5" customHeight="1">
      <c r="A3370" s="77"/>
      <c r="B3370" s="33"/>
      <c r="C3370" s="12"/>
      <c r="D3370" s="19"/>
      <c r="E3370" s="28"/>
      <c r="F3370" s="19"/>
      <c r="G3370" s="19"/>
      <c r="H3370" s="19"/>
      <c r="I3370" s="19"/>
      <c r="J3370" s="12" t="s">
        <v>120</v>
      </c>
      <c r="K3370" s="16" t="n">
        <v>36548</v>
      </c>
      <c r="L3370" s="14" t="n">
        <v>6215</v>
      </c>
      <c r="M3370" s="16" t="n">
        <v>151</v>
      </c>
      <c r="N3370" s="11" t="n">
        <v>0.02</v>
      </c>
      <c r="O3370" s="11" t="n">
        <v>1.01</v>
      </c>
      <c r="P3370" s="11" t="n">
        <v>152.25</v>
      </c>
      <c r="Q3370" s="25"/>
    </row>
    <row r="3371" ht="22.5" customHeight="1">
      <c r="A3371" s="77"/>
      <c r="B3371" s="33"/>
      <c r="C3371" s="12"/>
      <c r="D3371" s="19"/>
      <c r="E3371" s="28"/>
      <c r="F3371" s="19"/>
      <c r="G3371" s="19"/>
      <c r="H3371" s="19"/>
      <c r="I3371" s="19"/>
      <c r="J3371" s="12" t="s">
        <v>121</v>
      </c>
      <c r="K3371" s="16" t="n">
        <v>116119</v>
      </c>
      <c r="L3371" s="14" t="n">
        <v>18965</v>
      </c>
      <c r="M3371" s="10" t="n">
        <v>560</v>
      </c>
      <c r="N3371" s="11" t="n">
        <v>0.02</v>
      </c>
      <c r="O3371" s="11" t="n">
        <v>0.62</v>
      </c>
      <c r="P3371" s="11" t="n">
        <v>345.56</v>
      </c>
      <c r="Q3371" s="25"/>
    </row>
    <row r="3372" ht="22.5" customHeight="1">
      <c r="A3372" s="77"/>
      <c r="B3372" s="33"/>
      <c r="C3372" s="12" t="n">
        <v>9297014</v>
      </c>
      <c r="D3372" s="12" t="s">
        <v>13</v>
      </c>
      <c r="E3372" s="13" t="s">
        <v>14</v>
      </c>
      <c r="F3372" s="12" t="s">
        <v>26</v>
      </c>
      <c r="G3372" s="20" t="n">
        <v>0.19</v>
      </c>
      <c r="H3372" s="12" t="n">
        <v>300</v>
      </c>
      <c r="I3372" s="20" t="n">
        <f>G3372*H3372*7</f>
        <v>399</v>
      </c>
      <c r="J3372" s="12" t="s">
        <v>119</v>
      </c>
      <c r="K3372" s="16" t="n">
        <v>1360</v>
      </c>
      <c r="L3372" s="14" t="n">
        <v>24</v>
      </c>
      <c r="M3372" s="16" t="n">
        <v>1</v>
      </c>
      <c r="N3372" s="11" t="n">
        <v>0.01</v>
      </c>
      <c r="O3372" s="11" t="n">
        <v>0.12</v>
      </c>
      <c r="P3372" s="11" t="n">
        <v>0.12</v>
      </c>
      <c r="Q3372" s="22" t="n">
        <f>M3374/H3372</f>
        <v>0.986666666666667</v>
      </c>
    </row>
    <row r="3373" ht="22.5" customHeight="1">
      <c r="A3373" s="77"/>
      <c r="B3373" s="33"/>
      <c r="C3373" s="12"/>
      <c r="D3373" s="19"/>
      <c r="E3373" s="28"/>
      <c r="F3373" s="19"/>
      <c r="G3373" s="19"/>
      <c r="H3373" s="19"/>
      <c r="I3373" s="19"/>
      <c r="J3373" s="12" t="s">
        <v>120</v>
      </c>
      <c r="K3373" s="16" t="n">
        <v>154365</v>
      </c>
      <c r="L3373" s="14" t="n">
        <v>2301</v>
      </c>
      <c r="M3373" s="10" t="n">
        <v>104</v>
      </c>
      <c r="N3373" s="11" t="n">
        <v>0.01</v>
      </c>
      <c r="O3373" s="11" t="n">
        <v>0.14</v>
      </c>
      <c r="P3373" s="11" t="n">
        <v>14.84</v>
      </c>
      <c r="Q3373" s="25"/>
    </row>
    <row r="3374" ht="22.5" customHeight="1">
      <c r="A3374" s="77"/>
      <c r="B3374" s="33"/>
      <c r="C3374" s="12"/>
      <c r="D3374" s="19"/>
      <c r="E3374" s="28"/>
      <c r="F3374" s="19"/>
      <c r="G3374" s="19"/>
      <c r="H3374" s="19"/>
      <c r="I3374" s="19"/>
      <c r="J3374" s="12" t="s">
        <v>121</v>
      </c>
      <c r="K3374" s="16" t="n">
        <v>95586</v>
      </c>
      <c r="L3374" s="14" t="n">
        <v>5143</v>
      </c>
      <c r="M3374" s="10" t="n">
        <v>296</v>
      </c>
      <c r="N3374" s="11" t="n">
        <v>0.02</v>
      </c>
      <c r="O3374" s="11" t="n">
        <v>0.34</v>
      </c>
      <c r="P3374" s="11" t="n">
        <v>100.15</v>
      </c>
      <c r="Q3374" s="25"/>
    </row>
    <row r="3375" ht="22.5" customHeight="1">
      <c r="A3375" s="77"/>
      <c r="B3375" s="33"/>
      <c r="C3375" s="12" t="n">
        <v>7815836</v>
      </c>
      <c r="D3375" s="12" t="s">
        <v>67</v>
      </c>
      <c r="E3375" s="13" t="s">
        <v>39</v>
      </c>
      <c r="F3375" s="12" t="s">
        <v>15</v>
      </c>
      <c r="G3375" s="20" t="n">
        <v>0.08</v>
      </c>
      <c r="H3375" s="12" t="n">
        <v>12000</v>
      </c>
      <c r="I3375" s="20" t="n">
        <f>G3375*H3375*7</f>
        <v>6720</v>
      </c>
      <c r="J3375" s="12" t="s">
        <v>119</v>
      </c>
      <c r="K3375" s="16" t="n">
        <v>36297</v>
      </c>
      <c r="L3375" s="14" t="n">
        <v>8397</v>
      </c>
      <c r="M3375" s="16" t="n">
        <v>346</v>
      </c>
      <c r="N3375" s="11" t="n">
        <v>0.005</v>
      </c>
      <c r="O3375" s="11" t="n">
        <v>0.109</v>
      </c>
      <c r="P3375" s="11" t="n">
        <v>37.75</v>
      </c>
      <c r="Q3375" s="22" t="n">
        <f>M3377/H3375</f>
        <v>0.20575</v>
      </c>
    </row>
    <row r="3376" ht="22.5" customHeight="1">
      <c r="A3376" s="77"/>
      <c r="B3376" s="33"/>
      <c r="C3376" s="12"/>
      <c r="D3376" s="19"/>
      <c r="E3376" s="28"/>
      <c r="F3376" s="19"/>
      <c r="G3376" s="19"/>
      <c r="H3376" s="19"/>
      <c r="I3376" s="19"/>
      <c r="J3376" s="12" t="s">
        <v>120</v>
      </c>
      <c r="K3376" s="16" t="n">
        <v>138124</v>
      </c>
      <c r="L3376" s="14" t="n">
        <v>29718</v>
      </c>
      <c r="M3376" s="16" t="n">
        <v>787</v>
      </c>
      <c r="N3376" s="11" t="n">
        <v>0.003</v>
      </c>
      <c r="O3376" s="11" t="n">
        <v>0.11</v>
      </c>
      <c r="P3376" s="11" t="n">
        <v>86.24</v>
      </c>
      <c r="Q3376" s="25"/>
    </row>
    <row r="3377" ht="22.5" customHeight="1">
      <c r="A3377" s="77"/>
      <c r="B3377" s="33"/>
      <c r="C3377" s="12"/>
      <c r="D3377" s="19"/>
      <c r="E3377" s="28"/>
      <c r="F3377" s="19"/>
      <c r="G3377" s="19"/>
      <c r="H3377" s="19"/>
      <c r="I3377" s="19"/>
      <c r="J3377" s="12" t="s">
        <v>121</v>
      </c>
      <c r="K3377" s="16" t="n">
        <v>401593</v>
      </c>
      <c r="L3377" s="14" t="n">
        <v>86307</v>
      </c>
      <c r="M3377" s="16" t="n">
        <v>2469</v>
      </c>
      <c r="N3377" s="11" t="n">
        <v>0.003</v>
      </c>
      <c r="O3377" s="11" t="n">
        <v>0.097</v>
      </c>
      <c r="P3377" s="11" t="n">
        <v>240.53</v>
      </c>
      <c r="Q3377" s="25"/>
    </row>
    <row r="3378" ht="22.5" customHeight="1">
      <c r="A3378" s="77"/>
      <c r="B3378" s="33"/>
      <c r="C3378" s="12" t="n">
        <v>9751142</v>
      </c>
      <c r="D3378" s="12" t="s">
        <v>93</v>
      </c>
      <c r="E3378" s="13" t="s">
        <v>11</v>
      </c>
      <c r="F3378" s="12" t="s">
        <v>32</v>
      </c>
      <c r="G3378" s="20" t="n">
        <v>0.3</v>
      </c>
      <c r="H3378" s="12" t="n">
        <v>170</v>
      </c>
      <c r="I3378" s="20" t="n">
        <f>G3378*H3378*7</f>
        <v>357</v>
      </c>
      <c r="J3378" s="12" t="s">
        <v>119</v>
      </c>
      <c r="K3378" s="16" t="n">
        <v>749</v>
      </c>
      <c r="L3378" s="14" t="n">
        <v>114</v>
      </c>
      <c r="M3378" s="16" t="n">
        <v>1</v>
      </c>
      <c r="N3378" s="11" t="n">
        <v>0.01</v>
      </c>
      <c r="O3378" s="11" t="n">
        <v>0.68</v>
      </c>
      <c r="P3378" s="11" t="n">
        <v>0.68</v>
      </c>
      <c r="Q3378" s="22" t="n">
        <f>M3380/H3378</f>
        <v>0.00588235294117647</v>
      </c>
    </row>
    <row r="3379" ht="22.5" customHeight="1">
      <c r="A3379" s="77"/>
      <c r="B3379" s="33"/>
      <c r="C3379" s="12"/>
      <c r="D3379" s="19"/>
      <c r="E3379" s="28"/>
      <c r="F3379" s="19"/>
      <c r="G3379" s="19"/>
      <c r="H3379" s="19"/>
      <c r="I3379" s="19"/>
      <c r="J3379" s="12" t="s">
        <v>120</v>
      </c>
      <c r="K3379" s="16" t="n">
        <v>808</v>
      </c>
      <c r="L3379" s="14" t="n">
        <v>114</v>
      </c>
      <c r="M3379" s="16" t="n">
        <v>1</v>
      </c>
      <c r="N3379" s="11" t="n">
        <v>0</v>
      </c>
      <c r="O3379" s="11" t="n">
        <v>0</v>
      </c>
      <c r="P3379" s="11" t="n">
        <v>0.03</v>
      </c>
      <c r="Q3379" s="25"/>
      <c r="R3379" s="4" t="s">
        <v>157</v>
      </c>
    </row>
    <row r="3380" ht="22.5" customHeight="1">
      <c r="A3380" s="77"/>
      <c r="B3380" s="33"/>
      <c r="C3380" s="12"/>
      <c r="D3380" s="19"/>
      <c r="E3380" s="28"/>
      <c r="F3380" s="19"/>
      <c r="G3380" s="19"/>
      <c r="H3380" s="19"/>
      <c r="I3380" s="19"/>
      <c r="J3380" s="12" t="s">
        <v>121</v>
      </c>
      <c r="K3380" s="16" t="n">
        <v>833</v>
      </c>
      <c r="L3380" s="14" t="n">
        <v>115</v>
      </c>
      <c r="M3380" s="16" t="n">
        <v>1</v>
      </c>
      <c r="N3380" s="11" t="n">
        <v>0.01</v>
      </c>
      <c r="O3380" s="11" t="n">
        <v>0.7</v>
      </c>
      <c r="P3380" s="11" t="n">
        <v>0.7</v>
      </c>
      <c r="Q3380" s="25"/>
    </row>
    <row r="3381" ht="22.5" customHeight="1">
      <c r="A3381" s="77"/>
      <c r="B3381" s="33"/>
      <c r="C3381" s="12" t="n">
        <v>8312006</v>
      </c>
      <c r="D3381" s="12" t="s">
        <v>68</v>
      </c>
      <c r="E3381" s="13" t="s">
        <v>14</v>
      </c>
      <c r="F3381" s="12" t="s">
        <v>15</v>
      </c>
      <c r="G3381" s="20" t="n">
        <v>0.12</v>
      </c>
      <c r="H3381" s="13" t="n">
        <v>50</v>
      </c>
      <c r="I3381" s="20" t="n">
        <f>G3381*H3381*7</f>
        <v>42</v>
      </c>
      <c r="J3381" s="12" t="s">
        <v>119</v>
      </c>
      <c r="K3381" s="16" t="n">
        <v>107</v>
      </c>
      <c r="L3381" s="16" t="n">
        <v>17</v>
      </c>
      <c r="M3381" s="16" t="n">
        <v>0</v>
      </c>
      <c r="N3381" s="11" t="n">
        <v>0</v>
      </c>
      <c r="O3381" s="11" t="n">
        <v>0</v>
      </c>
      <c r="P3381" s="11" t="n">
        <v>0</v>
      </c>
      <c r="Q3381" s="22" t="n">
        <f>M3383/H3381</f>
        <v>0.52</v>
      </c>
    </row>
    <row r="3382" ht="22.5" customHeight="1">
      <c r="A3382" s="77"/>
      <c r="B3382" s="33"/>
      <c r="C3382" s="12"/>
      <c r="D3382" s="19"/>
      <c r="E3382" s="28"/>
      <c r="F3382" s="19"/>
      <c r="G3382" s="19"/>
      <c r="H3382" s="28"/>
      <c r="I3382" s="19"/>
      <c r="J3382" s="12" t="s">
        <v>120</v>
      </c>
      <c r="K3382" s="16" t="n">
        <v>5252</v>
      </c>
      <c r="L3382" s="14" t="n">
        <v>1174</v>
      </c>
      <c r="M3382" s="16" t="n">
        <v>20</v>
      </c>
      <c r="N3382" s="11" t="n">
        <v>0.002</v>
      </c>
      <c r="O3382" s="11" t="n">
        <v>0.12</v>
      </c>
      <c r="P3382" s="11" t="n">
        <v>2.4</v>
      </c>
      <c r="Q3382" s="25"/>
    </row>
    <row r="3383" ht="22.5" customHeight="1">
      <c r="A3383" s="77"/>
      <c r="B3383" s="33"/>
      <c r="C3383" s="12"/>
      <c r="D3383" s="19"/>
      <c r="E3383" s="28"/>
      <c r="F3383" s="19"/>
      <c r="G3383" s="19"/>
      <c r="H3383" s="28"/>
      <c r="I3383" s="19"/>
      <c r="J3383" s="12" t="s">
        <v>121</v>
      </c>
      <c r="K3383" s="16" t="n">
        <v>13111</v>
      </c>
      <c r="L3383" s="14" t="n">
        <v>2877</v>
      </c>
      <c r="M3383" s="16" t="n">
        <v>26</v>
      </c>
      <c r="N3383" s="11" t="n">
        <v>0.001</v>
      </c>
      <c r="O3383" s="11" t="n">
        <v>0.12</v>
      </c>
      <c r="P3383" s="11" t="n">
        <v>3.12</v>
      </c>
      <c r="Q3383" s="25"/>
    </row>
    <row r="3384" ht="22.5" customHeight="1">
      <c r="A3384" s="77"/>
      <c r="B3384" s="33"/>
      <c r="C3384" s="12" t="n">
        <v>91467820</v>
      </c>
      <c r="D3384" s="12" t="s">
        <v>69</v>
      </c>
      <c r="E3384" s="13" t="s">
        <v>39</v>
      </c>
      <c r="F3384" s="12" t="s">
        <v>15</v>
      </c>
      <c r="G3384" s="20" t="n">
        <v>0.1</v>
      </c>
      <c r="H3384" s="13" t="n">
        <v>300</v>
      </c>
      <c r="I3384" s="20" t="n">
        <f>G3384*H3384*7</f>
        <v>210</v>
      </c>
      <c r="J3384" s="12" t="s">
        <v>119</v>
      </c>
      <c r="K3384" s="16" t="n">
        <v>420</v>
      </c>
      <c r="L3384" s="14" t="n">
        <v>49</v>
      </c>
      <c r="M3384" s="16" t="n">
        <v>2</v>
      </c>
      <c r="N3384" s="11" t="n">
        <v>0.004</v>
      </c>
      <c r="O3384" s="11" t="n">
        <v>0.1</v>
      </c>
      <c r="P3384" s="11" t="n">
        <v>0.2</v>
      </c>
      <c r="Q3384" s="22" t="n">
        <f>M3386/H3384</f>
        <v>0.666666666666667</v>
      </c>
    </row>
    <row r="3385" ht="22.5" customHeight="1">
      <c r="A3385" s="77"/>
      <c r="B3385" s="33"/>
      <c r="C3385" s="12"/>
      <c r="D3385" s="19"/>
      <c r="E3385" s="28"/>
      <c r="F3385" s="19"/>
      <c r="G3385" s="19"/>
      <c r="H3385" s="28"/>
      <c r="I3385" s="19"/>
      <c r="J3385" s="12" t="s">
        <v>120</v>
      </c>
      <c r="K3385" s="16" t="n">
        <v>83362</v>
      </c>
      <c r="L3385" s="14" t="n">
        <v>16998</v>
      </c>
      <c r="M3385" s="16" t="n">
        <v>200</v>
      </c>
      <c r="N3385" s="11" t="n">
        <v>0.001</v>
      </c>
      <c r="O3385" s="11" t="n">
        <v>0.1</v>
      </c>
      <c r="P3385" s="11" t="n">
        <v>20</v>
      </c>
      <c r="Q3385" s="25"/>
    </row>
    <row r="3386" ht="22.5" customHeight="1">
      <c r="A3386" s="77"/>
      <c r="B3386" s="33"/>
      <c r="C3386" s="12"/>
      <c r="D3386" s="19"/>
      <c r="E3386" s="28"/>
      <c r="F3386" s="19"/>
      <c r="G3386" s="19"/>
      <c r="H3386" s="28"/>
      <c r="I3386" s="19"/>
      <c r="J3386" s="12" t="s">
        <v>121</v>
      </c>
      <c r="K3386" s="16" t="n">
        <v>110394</v>
      </c>
      <c r="L3386" s="14" t="n">
        <v>21845</v>
      </c>
      <c r="M3386" s="16" t="n">
        <v>200</v>
      </c>
      <c r="N3386" s="11" t="n">
        <v>0</v>
      </c>
      <c r="O3386" s="11" t="n">
        <v>0.1</v>
      </c>
      <c r="P3386" s="11" t="n">
        <v>20</v>
      </c>
      <c r="Q3386" s="25"/>
    </row>
    <row r="3387" ht="22.5" customHeight="1">
      <c r="A3387" s="77"/>
      <c r="B3387" s="33"/>
      <c r="C3387" s="12" t="n">
        <v>91467821</v>
      </c>
      <c r="D3387" s="12" t="s">
        <v>69</v>
      </c>
      <c r="E3387" s="13" t="s">
        <v>17</v>
      </c>
      <c r="F3387" s="12" t="s">
        <v>15</v>
      </c>
      <c r="G3387" s="20" t="n">
        <v>0.17</v>
      </c>
      <c r="H3387" s="13" t="n">
        <v>100</v>
      </c>
      <c r="I3387" s="20" t="n">
        <f>G3387*H3387*7</f>
        <v>119</v>
      </c>
      <c r="J3387" s="12" t="s">
        <v>119</v>
      </c>
      <c r="K3387" s="16" t="n">
        <v>654</v>
      </c>
      <c r="L3387" s="14" t="n">
        <v>157</v>
      </c>
      <c r="M3387" s="16" t="n">
        <v>6</v>
      </c>
      <c r="N3387" s="11" t="n">
        <v>0.007</v>
      </c>
      <c r="O3387" s="11" t="n">
        <v>0.17</v>
      </c>
      <c r="P3387" s="11" t="n">
        <v>1.02</v>
      </c>
      <c r="Q3387" s="22" t="n">
        <f>M3389/H3387</f>
        <v>1</v>
      </c>
    </row>
    <row r="3388" ht="22.5" customHeight="1">
      <c r="A3388" s="77"/>
      <c r="B3388" s="33"/>
      <c r="C3388" s="12"/>
      <c r="D3388" s="19"/>
      <c r="E3388" s="28"/>
      <c r="F3388" s="19"/>
      <c r="G3388" s="19"/>
      <c r="H3388" s="28"/>
      <c r="I3388" s="19"/>
      <c r="J3388" s="12" t="s">
        <v>120</v>
      </c>
      <c r="K3388" s="16" t="n">
        <v>32728</v>
      </c>
      <c r="L3388" s="14" t="n">
        <v>6013</v>
      </c>
      <c r="M3388" s="16" t="n">
        <v>50</v>
      </c>
      <c r="N3388" s="11" t="n">
        <v>0.001</v>
      </c>
      <c r="O3388" s="11" t="n">
        <v>0.17</v>
      </c>
      <c r="P3388" s="11" t="n">
        <v>8.5</v>
      </c>
      <c r="Q3388" s="25"/>
    </row>
    <row r="3389" ht="22.5" customHeight="1">
      <c r="A3389" s="77"/>
      <c r="B3389" s="33"/>
      <c r="C3389" s="12"/>
      <c r="D3389" s="19"/>
      <c r="E3389" s="28"/>
      <c r="F3389" s="19"/>
      <c r="G3389" s="19"/>
      <c r="H3389" s="28"/>
      <c r="I3389" s="19"/>
      <c r="J3389" s="12" t="s">
        <v>121</v>
      </c>
      <c r="K3389" s="16" t="n">
        <v>70764</v>
      </c>
      <c r="L3389" s="14" t="n">
        <v>12433</v>
      </c>
      <c r="M3389" s="16" t="n">
        <v>100</v>
      </c>
      <c r="N3389" s="11" t="n">
        <v>0.001</v>
      </c>
      <c r="O3389" s="11" t="n">
        <v>0.17</v>
      </c>
      <c r="P3389" s="11" t="n">
        <v>17</v>
      </c>
      <c r="Q3389" s="25"/>
    </row>
    <row r="3390" ht="22.5" customHeight="1">
      <c r="A3390" s="77"/>
      <c r="B3390" s="33"/>
      <c r="C3390" s="12" t="n">
        <v>10295313</v>
      </c>
      <c r="D3390" s="12" t="s">
        <v>68</v>
      </c>
      <c r="E3390" s="13" t="s">
        <v>14</v>
      </c>
      <c r="F3390" s="12" t="s">
        <v>15</v>
      </c>
      <c r="G3390" s="20" t="n">
        <v>3</v>
      </c>
      <c r="H3390" s="13" t="n">
        <v>100</v>
      </c>
      <c r="I3390" s="20" t="n">
        <f>G3390*H3390*7</f>
        <v>2100</v>
      </c>
      <c r="J3390" s="12" t="s">
        <v>119</v>
      </c>
      <c r="K3390" s="16" t="n">
        <v>2</v>
      </c>
      <c r="L3390" s="16" t="n">
        <v>0</v>
      </c>
      <c r="M3390" s="16" t="n">
        <v>0</v>
      </c>
      <c r="N3390" s="11" t="n">
        <v>0</v>
      </c>
      <c r="O3390" s="11" t="n">
        <v>0</v>
      </c>
      <c r="P3390" s="11" t="n">
        <v>0</v>
      </c>
      <c r="Q3390" s="22" t="n">
        <f>M3392/H3390</f>
        <v>0</v>
      </c>
    </row>
    <row r="3391" ht="22.5" customHeight="1">
      <c r="A3391" s="77"/>
      <c r="B3391" s="33"/>
      <c r="C3391" s="12"/>
      <c r="D3391" s="19"/>
      <c r="E3391" s="28"/>
      <c r="F3391" s="19"/>
      <c r="G3391" s="19"/>
      <c r="H3391" s="28"/>
      <c r="I3391" s="19"/>
      <c r="J3391" s="12" t="s">
        <v>120</v>
      </c>
      <c r="K3391" s="16" t="n">
        <v>458</v>
      </c>
      <c r="L3391" s="16" t="n">
        <v>2</v>
      </c>
      <c r="M3391" s="16" t="n">
        <v>0</v>
      </c>
      <c r="N3391" s="11" t="n">
        <v>0</v>
      </c>
      <c r="O3391" s="11" t="n">
        <v>0</v>
      </c>
      <c r="P3391" s="11" t="n">
        <v>0</v>
      </c>
      <c r="Q3391" s="25"/>
    </row>
    <row r="3392" ht="22.5" customHeight="1">
      <c r="A3392" s="77"/>
      <c r="B3392" s="33"/>
      <c r="C3392" s="12"/>
      <c r="D3392" s="19"/>
      <c r="E3392" s="28"/>
      <c r="F3392" s="19"/>
      <c r="G3392" s="19"/>
      <c r="H3392" s="28"/>
      <c r="I3392" s="19"/>
      <c r="J3392" s="12" t="s">
        <v>121</v>
      </c>
      <c r="K3392" s="16" t="n">
        <v>741</v>
      </c>
      <c r="L3392" s="16" t="n">
        <v>2</v>
      </c>
      <c r="M3392" s="16" t="n">
        <v>0</v>
      </c>
      <c r="N3392" s="11" t="n">
        <v>0</v>
      </c>
      <c r="O3392" s="11" t="n">
        <v>0</v>
      </c>
      <c r="P3392" s="11" t="n">
        <v>0</v>
      </c>
      <c r="Q3392" s="25"/>
    </row>
    <row r="3393" ht="22.5" customHeight="1">
      <c r="A3393" s="77"/>
      <c r="B3393" s="33"/>
      <c r="C3393" s="12" t="n">
        <v>91496145</v>
      </c>
      <c r="D3393" s="12" t="s">
        <v>69</v>
      </c>
      <c r="E3393" s="13" t="s">
        <v>63</v>
      </c>
      <c r="F3393" s="12" t="s">
        <v>15</v>
      </c>
      <c r="G3393" s="20" t="n">
        <v>0.14</v>
      </c>
      <c r="H3393" s="13" t="n">
        <v>50</v>
      </c>
      <c r="I3393" s="20" t="n">
        <f>G3393*H3393*7</f>
        <v>49</v>
      </c>
      <c r="J3393" s="12" t="s">
        <v>119</v>
      </c>
      <c r="K3393" s="16" t="n">
        <v>217</v>
      </c>
      <c r="L3393" s="16" t="n">
        <v>17</v>
      </c>
      <c r="M3393" s="16" t="n">
        <v>0</v>
      </c>
      <c r="N3393" s="11" t="n">
        <v>0</v>
      </c>
      <c r="O3393" s="11" t="n">
        <v>0</v>
      </c>
      <c r="P3393" s="11" t="n">
        <v>0</v>
      </c>
      <c r="Q3393" s="22" t="n">
        <f>M3395/H3393</f>
        <v>1</v>
      </c>
    </row>
    <row r="3394" ht="22.5" customHeight="1">
      <c r="A3394" s="77"/>
      <c r="B3394" s="33"/>
      <c r="C3394" s="12"/>
      <c r="D3394" s="19"/>
      <c r="E3394" s="28"/>
      <c r="F3394" s="19"/>
      <c r="G3394" s="19"/>
      <c r="H3394" s="28"/>
      <c r="I3394" s="19"/>
      <c r="J3394" s="12" t="s">
        <v>120</v>
      </c>
      <c r="K3394" s="16" t="n">
        <v>47570</v>
      </c>
      <c r="L3394" s="14" t="n">
        <v>8839</v>
      </c>
      <c r="M3394" s="16" t="n">
        <v>50</v>
      </c>
      <c r="N3394" s="11" t="n">
        <v>0.001</v>
      </c>
      <c r="O3394" s="11" t="n">
        <v>0.15</v>
      </c>
      <c r="P3394" s="11" t="n">
        <v>7.5</v>
      </c>
      <c r="Q3394" s="25"/>
    </row>
    <row r="3395" ht="22.5" customHeight="1">
      <c r="A3395" s="77"/>
      <c r="B3395" s="33"/>
      <c r="C3395" s="12"/>
      <c r="D3395" s="19"/>
      <c r="E3395" s="28"/>
      <c r="F3395" s="19"/>
      <c r="G3395" s="19"/>
      <c r="H3395" s="28"/>
      <c r="I3395" s="19"/>
      <c r="J3395" s="12" t="s">
        <v>121</v>
      </c>
      <c r="K3395" s="16" t="n">
        <v>55969</v>
      </c>
      <c r="L3395" s="14" t="n">
        <v>10178</v>
      </c>
      <c r="M3395" s="16" t="n">
        <v>50</v>
      </c>
      <c r="N3395" s="11" t="n">
        <v>0.001</v>
      </c>
      <c r="O3395" s="11" t="n">
        <v>0.15</v>
      </c>
      <c r="P3395" s="11" t="n">
        <v>7.5</v>
      </c>
      <c r="Q3395" s="25"/>
    </row>
    <row r="3396" ht="22.5" customHeight="1">
      <c r="A3396" s="77"/>
      <c r="B3396" s="33"/>
      <c r="C3396" s="12" t="n">
        <v>91496146</v>
      </c>
      <c r="D3396" s="12" t="s">
        <v>69</v>
      </c>
      <c r="E3396" s="13" t="s">
        <v>47</v>
      </c>
      <c r="F3396" s="12" t="s">
        <v>15</v>
      </c>
      <c r="G3396" s="20" t="n">
        <v>0.14</v>
      </c>
      <c r="H3396" s="13" t="n">
        <v>200</v>
      </c>
      <c r="I3396" s="20" t="n">
        <f>G3396*H3396*7</f>
        <v>196</v>
      </c>
      <c r="J3396" s="12" t="s">
        <v>119</v>
      </c>
      <c r="K3396" s="16" t="n">
        <v>430</v>
      </c>
      <c r="L3396" s="16" t="n">
        <v>158</v>
      </c>
      <c r="M3396" s="16" t="n">
        <v>0</v>
      </c>
      <c r="N3396" s="11" t="n">
        <v>0</v>
      </c>
      <c r="O3396" s="11" t="n">
        <v>0</v>
      </c>
      <c r="P3396" s="11" t="n">
        <v>0</v>
      </c>
      <c r="Q3396" s="22" t="n">
        <f>M3398/H3396</f>
        <v>0.79</v>
      </c>
    </row>
    <row r="3397" ht="22.5" customHeight="1">
      <c r="A3397" s="77"/>
      <c r="B3397" s="33"/>
      <c r="C3397" s="12"/>
      <c r="D3397" s="19"/>
      <c r="E3397" s="28"/>
      <c r="F3397" s="19"/>
      <c r="G3397" s="19"/>
      <c r="H3397" s="28"/>
      <c r="I3397" s="19"/>
      <c r="J3397" s="12" t="s">
        <v>120</v>
      </c>
      <c r="K3397" s="16" t="n">
        <v>30155</v>
      </c>
      <c r="L3397" s="14" t="n">
        <v>8993</v>
      </c>
      <c r="M3397" s="16" t="n">
        <v>89</v>
      </c>
      <c r="N3397" s="11" t="n">
        <v>0.002</v>
      </c>
      <c r="O3397" s="11" t="n">
        <v>0.14</v>
      </c>
      <c r="P3397" s="11" t="n">
        <v>12.46</v>
      </c>
      <c r="Q3397" s="25"/>
    </row>
    <row r="3398" ht="22.5" customHeight="1">
      <c r="A3398" s="77"/>
      <c r="B3398" s="33"/>
      <c r="C3398" s="12"/>
      <c r="D3398" s="19"/>
      <c r="E3398" s="28"/>
      <c r="F3398" s="19"/>
      <c r="G3398" s="19"/>
      <c r="H3398" s="28"/>
      <c r="I3398" s="19"/>
      <c r="J3398" s="12" t="s">
        <v>121</v>
      </c>
      <c r="K3398" s="16" t="n">
        <v>45585</v>
      </c>
      <c r="L3398" s="14" t="n">
        <v>15391</v>
      </c>
      <c r="M3398" s="16" t="n">
        <v>158</v>
      </c>
      <c r="N3398" s="11" t="n">
        <v>0.001</v>
      </c>
      <c r="O3398" s="11" t="n">
        <v>0.14</v>
      </c>
      <c r="P3398" s="11" t="n">
        <v>22.12</v>
      </c>
      <c r="Q3398" s="25"/>
    </row>
    <row r="3399" ht="22.5" customHeight="1">
      <c r="A3399" s="77"/>
      <c r="B3399" s="33"/>
      <c r="C3399" s="12" t="n">
        <v>91496147</v>
      </c>
      <c r="D3399" s="12" t="s">
        <v>69</v>
      </c>
      <c r="E3399" s="13" t="s">
        <v>11</v>
      </c>
      <c r="F3399" s="12" t="s">
        <v>15</v>
      </c>
      <c r="G3399" s="20" t="n">
        <v>0.14</v>
      </c>
      <c r="H3399" s="13" t="n">
        <v>150</v>
      </c>
      <c r="I3399" s="20" t="n">
        <f>G3399*H3399*7</f>
        <v>147</v>
      </c>
      <c r="J3399" s="12" t="s">
        <v>119</v>
      </c>
      <c r="K3399" s="16" t="n">
        <v>405</v>
      </c>
      <c r="L3399" s="14" t="n">
        <v>87</v>
      </c>
      <c r="M3399" s="16" t="n">
        <v>5</v>
      </c>
      <c r="N3399" s="11" t="n">
        <v>0.007</v>
      </c>
      <c r="O3399" s="11" t="n">
        <v>0.13</v>
      </c>
      <c r="P3399" s="11" t="n">
        <v>0.65</v>
      </c>
      <c r="Q3399" s="22" t="n">
        <f>M3401/H3399</f>
        <v>0.88</v>
      </c>
    </row>
    <row r="3400" ht="22.5" customHeight="1">
      <c r="A3400" s="77"/>
      <c r="B3400" s="33"/>
      <c r="C3400" s="12"/>
      <c r="D3400" s="19"/>
      <c r="E3400" s="28"/>
      <c r="F3400" s="19"/>
      <c r="G3400" s="19"/>
      <c r="H3400" s="28"/>
      <c r="I3400" s="19"/>
      <c r="J3400" s="12" t="s">
        <v>120</v>
      </c>
      <c r="K3400" s="16" t="n">
        <v>24689</v>
      </c>
      <c r="L3400" s="14" t="n">
        <v>5422</v>
      </c>
      <c r="M3400" s="16" t="n">
        <v>122</v>
      </c>
      <c r="N3400" s="11" t="n">
        <v>0.003</v>
      </c>
      <c r="O3400" s="11" t="n">
        <v>0.13</v>
      </c>
      <c r="P3400" s="11" t="n">
        <v>15.86</v>
      </c>
      <c r="Q3400" s="25"/>
    </row>
    <row r="3401" ht="22.5" customHeight="1">
      <c r="A3401" s="77"/>
      <c r="B3401" s="33"/>
      <c r="C3401" s="12"/>
      <c r="D3401" s="19"/>
      <c r="E3401" s="28"/>
      <c r="F3401" s="19"/>
      <c r="G3401" s="19"/>
      <c r="H3401" s="28"/>
      <c r="I3401" s="19"/>
      <c r="J3401" s="12" t="s">
        <v>121</v>
      </c>
      <c r="K3401" s="16" t="n">
        <v>61649</v>
      </c>
      <c r="L3401" s="14" t="n">
        <v>10506</v>
      </c>
      <c r="M3401" s="16" t="n">
        <v>132</v>
      </c>
      <c r="N3401" s="11" t="n">
        <v>0.002</v>
      </c>
      <c r="O3401" s="11" t="n">
        <v>0.13</v>
      </c>
      <c r="P3401" s="11" t="n">
        <v>17.16</v>
      </c>
      <c r="Q3401" s="25"/>
    </row>
    <row r="3402" ht="22.5" customHeight="1">
      <c r="A3402" s="77"/>
      <c r="B3402" s="33"/>
      <c r="C3402" s="12" t="n">
        <v>91496148</v>
      </c>
      <c r="D3402" s="12" t="s">
        <v>69</v>
      </c>
      <c r="E3402" s="13" t="s">
        <v>14</v>
      </c>
      <c r="F3402" s="12" t="s">
        <v>15</v>
      </c>
      <c r="G3402" s="20" t="n">
        <v>0.15</v>
      </c>
      <c r="H3402" s="13" t="n">
        <v>160</v>
      </c>
      <c r="I3402" s="20" t="n">
        <f>G3402*H3402*7</f>
        <v>168</v>
      </c>
      <c r="J3402" s="12" t="s">
        <v>119</v>
      </c>
      <c r="K3402" s="16" t="n">
        <v>19</v>
      </c>
      <c r="L3402" s="16" t="n">
        <v>2</v>
      </c>
      <c r="M3402" s="16" t="n">
        <v>0</v>
      </c>
      <c r="N3402" s="11" t="n">
        <v>0</v>
      </c>
      <c r="O3402" s="11" t="n">
        <v>0</v>
      </c>
      <c r="P3402" s="11" t="n">
        <v>0</v>
      </c>
      <c r="Q3402" s="22" t="n">
        <f>M3404/H3402</f>
        <v>1</v>
      </c>
    </row>
    <row r="3403" ht="22.5" customHeight="1">
      <c r="A3403" s="77"/>
      <c r="B3403" s="33"/>
      <c r="C3403" s="12"/>
      <c r="D3403" s="19"/>
      <c r="E3403" s="28"/>
      <c r="F3403" s="19"/>
      <c r="G3403" s="19"/>
      <c r="H3403" s="28"/>
      <c r="I3403" s="19"/>
      <c r="J3403" s="12" t="s">
        <v>120</v>
      </c>
      <c r="K3403" s="16" t="n">
        <v>19698</v>
      </c>
      <c r="L3403" s="14" t="n">
        <v>5258</v>
      </c>
      <c r="M3403" s="16" t="n">
        <v>160</v>
      </c>
      <c r="N3403" s="11" t="n">
        <v>0.002</v>
      </c>
      <c r="O3403" s="11" t="n">
        <v>0.15</v>
      </c>
      <c r="P3403" s="11" t="n">
        <v>24</v>
      </c>
      <c r="Q3403" s="25"/>
      <c r="R3403" s="4" t="s">
        <v>159</v>
      </c>
    </row>
    <row r="3404" ht="22.5" customHeight="1">
      <c r="A3404" s="77"/>
      <c r="B3404" s="33"/>
      <c r="C3404" s="12"/>
      <c r="D3404" s="19"/>
      <c r="E3404" s="28"/>
      <c r="F3404" s="19"/>
      <c r="G3404" s="19"/>
      <c r="H3404" s="28"/>
      <c r="I3404" s="19"/>
      <c r="J3404" s="12" t="s">
        <v>121</v>
      </c>
      <c r="K3404" s="16" t="n">
        <v>28711</v>
      </c>
      <c r="L3404" s="14" t="n">
        <v>8882</v>
      </c>
      <c r="M3404" s="16" t="n">
        <v>160</v>
      </c>
      <c r="N3404" s="11" t="n">
        <v>0.003</v>
      </c>
      <c r="O3404" s="11" t="n">
        <v>0.15</v>
      </c>
      <c r="P3404" s="11" t="n">
        <v>24</v>
      </c>
      <c r="Q3404" s="25"/>
    </row>
    <row r="3405" ht="22.5" customHeight="1">
      <c r="A3405" s="77"/>
      <c r="B3405" s="33"/>
      <c r="C3405" s="12" t="n">
        <v>10765365</v>
      </c>
      <c r="D3405" s="12" t="s">
        <v>70</v>
      </c>
      <c r="E3405" s="13" t="s">
        <v>63</v>
      </c>
      <c r="F3405" s="12" t="s">
        <v>15</v>
      </c>
      <c r="G3405" s="20" t="n">
        <v>0.19</v>
      </c>
      <c r="H3405" s="13" t="n">
        <v>100</v>
      </c>
      <c r="I3405" s="20" t="n">
        <f>G3405*H3405*7</f>
        <v>133</v>
      </c>
      <c r="J3405" s="12" t="s">
        <v>119</v>
      </c>
      <c r="K3405" s="16" t="n">
        <v>7281</v>
      </c>
      <c r="L3405" s="16" t="n">
        <v>70</v>
      </c>
      <c r="M3405" s="16" t="n">
        <v>4</v>
      </c>
      <c r="N3405" s="11" t="n">
        <v>0.01</v>
      </c>
      <c r="O3405" s="11" t="n">
        <v>0.183</v>
      </c>
      <c r="P3405" s="11" t="n">
        <v>0.73</v>
      </c>
      <c r="Q3405" s="22" t="n">
        <f>M3407/H3405</f>
        <v>0.74</v>
      </c>
    </row>
    <row r="3406" ht="22.5" customHeight="1">
      <c r="A3406" s="77"/>
      <c r="B3406" s="33"/>
      <c r="C3406" s="12"/>
      <c r="D3406" s="19"/>
      <c r="E3406" s="28"/>
      <c r="F3406" s="19"/>
      <c r="G3406" s="19"/>
      <c r="H3406" s="28"/>
      <c r="I3406" s="19"/>
      <c r="J3406" s="12" t="s">
        <v>120</v>
      </c>
      <c r="K3406" s="16" t="n">
        <v>46260</v>
      </c>
      <c r="L3406" s="14" t="n">
        <v>699</v>
      </c>
      <c r="M3406" s="16" t="n">
        <v>56</v>
      </c>
      <c r="N3406" s="11" t="n">
        <v>0.01</v>
      </c>
      <c r="O3406" s="11" t="n">
        <v>0.182</v>
      </c>
      <c r="P3406" s="11" t="n">
        <v>10.19</v>
      </c>
      <c r="Q3406" s="25"/>
    </row>
    <row r="3407" ht="22.5" customHeight="1">
      <c r="A3407" s="77"/>
      <c r="B3407" s="33"/>
      <c r="C3407" s="12"/>
      <c r="D3407" s="19"/>
      <c r="E3407" s="28"/>
      <c r="F3407" s="19"/>
      <c r="G3407" s="19"/>
      <c r="H3407" s="28"/>
      <c r="I3407" s="19"/>
      <c r="J3407" s="12" t="s">
        <v>121</v>
      </c>
      <c r="K3407" s="16" t="n">
        <v>150873</v>
      </c>
      <c r="L3407" s="14" t="n">
        <v>1466</v>
      </c>
      <c r="M3407" s="16" t="n">
        <v>74</v>
      </c>
      <c r="N3407" s="11" t="n">
        <v>0.009</v>
      </c>
      <c r="O3407" s="11" t="n">
        <v>0.181</v>
      </c>
      <c r="P3407" s="11" t="n">
        <v>13.38</v>
      </c>
      <c r="Q3407" s="25"/>
    </row>
    <row r="3408" ht="22.5" customHeight="1">
      <c r="A3408" s="77"/>
      <c r="B3408" s="33"/>
      <c r="C3408" s="12" t="n">
        <v>11079953</v>
      </c>
      <c r="D3408" s="12" t="s">
        <v>66</v>
      </c>
      <c r="E3408" s="13" t="s">
        <v>39</v>
      </c>
      <c r="F3408" s="12" t="s">
        <v>15</v>
      </c>
      <c r="G3408" s="20" t="n">
        <v>0.8</v>
      </c>
      <c r="H3408" s="13" t="n">
        <v>100</v>
      </c>
      <c r="I3408" s="20" t="n">
        <f>G3408*H3408*7</f>
        <v>560</v>
      </c>
      <c r="J3408" s="12" t="s">
        <v>119</v>
      </c>
      <c r="K3408" s="16" t="n">
        <v>3</v>
      </c>
      <c r="L3408" s="16" t="n">
        <v>1</v>
      </c>
      <c r="M3408" s="16" t="n">
        <v>0</v>
      </c>
      <c r="N3408" s="11" t="n">
        <v>0</v>
      </c>
      <c r="O3408" s="11" t="n">
        <v>0</v>
      </c>
      <c r="P3408" s="11" t="n">
        <v>0</v>
      </c>
      <c r="Q3408" s="22" t="n">
        <f>M3410/H3408</f>
        <v>0</v>
      </c>
    </row>
    <row r="3409" ht="22.5" customHeight="1">
      <c r="A3409" s="77"/>
      <c r="B3409" s="33"/>
      <c r="C3409" s="12"/>
      <c r="D3409" s="19"/>
      <c r="E3409" s="28"/>
      <c r="F3409" s="19"/>
      <c r="G3409" s="19"/>
      <c r="H3409" s="28"/>
      <c r="I3409" s="19"/>
      <c r="J3409" s="12" t="s">
        <v>120</v>
      </c>
      <c r="K3409" s="16" t="n">
        <v>11</v>
      </c>
      <c r="L3409" s="16" t="n">
        <v>3</v>
      </c>
      <c r="M3409" s="16" t="n">
        <v>0</v>
      </c>
      <c r="N3409" s="11" t="n">
        <v>0</v>
      </c>
      <c r="O3409" s="11" t="n">
        <v>0</v>
      </c>
      <c r="P3409" s="11" t="n">
        <v>0</v>
      </c>
      <c r="Q3409" s="25"/>
    </row>
    <row r="3410" ht="22.5" customHeight="1">
      <c r="A3410" s="77"/>
      <c r="B3410" s="33"/>
      <c r="C3410" s="12"/>
      <c r="D3410" s="19"/>
      <c r="E3410" s="28"/>
      <c r="F3410" s="19"/>
      <c r="G3410" s="19"/>
      <c r="H3410" s="28"/>
      <c r="I3410" s="19"/>
      <c r="J3410" s="12" t="s">
        <v>121</v>
      </c>
      <c r="K3410" s="16" t="n">
        <v>25</v>
      </c>
      <c r="L3410" s="16" t="n">
        <v>6</v>
      </c>
      <c r="M3410" s="16" t="n">
        <v>0</v>
      </c>
      <c r="N3410" s="11" t="n">
        <v>0</v>
      </c>
      <c r="O3410" s="11" t="n">
        <v>0</v>
      </c>
      <c r="P3410" s="11" t="n">
        <v>0</v>
      </c>
      <c r="Q3410" s="25"/>
    </row>
    <row r="3411" ht="22.5" customHeight="1">
      <c r="A3411" s="77"/>
      <c r="B3411" s="33"/>
      <c r="C3411" s="12" t="n">
        <v>11079265</v>
      </c>
      <c r="D3411" s="12" t="s">
        <v>93</v>
      </c>
      <c r="E3411" s="13" t="s">
        <v>11</v>
      </c>
      <c r="F3411" s="12" t="s">
        <v>32</v>
      </c>
      <c r="G3411" s="20" t="n">
        <v>0.3</v>
      </c>
      <c r="H3411" s="13" t="n">
        <v>100</v>
      </c>
      <c r="I3411" s="20" t="n">
        <f>G3411*H3411*7</f>
        <v>210</v>
      </c>
      <c r="J3411" s="12" t="s">
        <v>119</v>
      </c>
      <c r="K3411" s="16" t="n">
        <v>5</v>
      </c>
      <c r="L3411" s="16" t="n">
        <v>0</v>
      </c>
      <c r="M3411" s="16" t="n">
        <v>0</v>
      </c>
      <c r="N3411" s="11" t="n">
        <v>0</v>
      </c>
      <c r="O3411" s="11" t="n">
        <v>0</v>
      </c>
      <c r="P3411" s="11" t="n">
        <v>0</v>
      </c>
      <c r="Q3411" s="22" t="n">
        <f>M3413/H3411</f>
        <v>0</v>
      </c>
    </row>
    <row r="3412" ht="22.5" customHeight="1">
      <c r="A3412" s="77"/>
      <c r="B3412" s="33"/>
      <c r="C3412" s="12"/>
      <c r="D3412" s="19"/>
      <c r="E3412" s="28"/>
      <c r="F3412" s="19"/>
      <c r="G3412" s="19"/>
      <c r="H3412" s="28"/>
      <c r="I3412" s="19"/>
      <c r="J3412" s="12" t="s">
        <v>120</v>
      </c>
      <c r="K3412" s="16" t="n">
        <v>5</v>
      </c>
      <c r="L3412" s="16" t="n">
        <v>0</v>
      </c>
      <c r="M3412" s="16" t="n">
        <v>0</v>
      </c>
      <c r="N3412" s="11" t="n">
        <v>0</v>
      </c>
      <c r="O3412" s="11" t="n">
        <v>0</v>
      </c>
      <c r="P3412" s="11" t="n">
        <v>0</v>
      </c>
      <c r="Q3412" s="25"/>
      <c r="R3412" s="4" t="s">
        <v>157</v>
      </c>
    </row>
    <row r="3413" ht="22.5" customHeight="1">
      <c r="A3413" s="77"/>
      <c r="B3413" s="33"/>
      <c r="C3413" s="12"/>
      <c r="D3413" s="19"/>
      <c r="E3413" s="28"/>
      <c r="F3413" s="19"/>
      <c r="G3413" s="19"/>
      <c r="H3413" s="28"/>
      <c r="I3413" s="19"/>
      <c r="J3413" s="12" t="s">
        <v>121</v>
      </c>
      <c r="K3413" s="16" t="n">
        <v>5</v>
      </c>
      <c r="L3413" s="16" t="n">
        <v>0</v>
      </c>
      <c r="M3413" s="16" t="n">
        <v>0</v>
      </c>
      <c r="N3413" s="11" t="n">
        <v>0</v>
      </c>
      <c r="O3413" s="11" t="n">
        <v>0</v>
      </c>
      <c r="P3413" s="11" t="n">
        <v>0</v>
      </c>
      <c r="Q3413" s="25"/>
    </row>
    <row r="3414" ht="22.5" customHeight="1">
      <c r="A3414" s="77"/>
      <c r="B3414" s="33"/>
      <c r="C3414" s="12" t="n">
        <v>9535696</v>
      </c>
      <c r="D3414" s="12" t="s">
        <v>89</v>
      </c>
      <c r="E3414" s="13" t="s">
        <v>39</v>
      </c>
      <c r="F3414" s="12" t="s">
        <v>15</v>
      </c>
      <c r="G3414" s="20" t="n">
        <v>0.1</v>
      </c>
      <c r="H3414" s="13" t="n">
        <v>100</v>
      </c>
      <c r="I3414" s="20" t="n">
        <f>G3414*H3414*7</f>
        <v>70</v>
      </c>
      <c r="J3414" s="12" t="s">
        <v>119</v>
      </c>
      <c r="K3414" s="16" t="n">
        <v>625</v>
      </c>
      <c r="L3414" s="16" t="n">
        <v>8</v>
      </c>
      <c r="M3414" s="16" t="n">
        <v>0</v>
      </c>
      <c r="N3414" s="11" t="n">
        <v>0</v>
      </c>
      <c r="O3414" s="11" t="n">
        <v>0</v>
      </c>
      <c r="P3414" s="11" t="n">
        <v>0</v>
      </c>
      <c r="Q3414" s="22" t="n">
        <f>M3416/H3414</f>
        <v>0</v>
      </c>
    </row>
    <row r="3415" ht="22.5" customHeight="1">
      <c r="A3415" s="77"/>
      <c r="B3415" s="33"/>
      <c r="C3415" s="12"/>
      <c r="D3415" s="19"/>
      <c r="E3415" s="28"/>
      <c r="F3415" s="19"/>
      <c r="G3415" s="19"/>
      <c r="H3415" s="28"/>
      <c r="I3415" s="19"/>
      <c r="J3415" s="12" t="s">
        <v>120</v>
      </c>
      <c r="K3415" s="16" t="n">
        <v>18523</v>
      </c>
      <c r="L3415" s="14" t="n">
        <v>223</v>
      </c>
      <c r="M3415" s="16" t="n">
        <v>0</v>
      </c>
      <c r="N3415" s="11" t="n">
        <v>0</v>
      </c>
      <c r="O3415" s="11" t="n">
        <v>0</v>
      </c>
      <c r="P3415" s="11" t="n">
        <v>0</v>
      </c>
      <c r="Q3415" s="25"/>
    </row>
    <row r="3416" ht="22.5" customHeight="1">
      <c r="A3416" s="77"/>
      <c r="B3416" s="33"/>
      <c r="C3416" s="12"/>
      <c r="D3416" s="19"/>
      <c r="E3416" s="28"/>
      <c r="F3416" s="19"/>
      <c r="G3416" s="19"/>
      <c r="H3416" s="28"/>
      <c r="I3416" s="19"/>
      <c r="J3416" s="12" t="s">
        <v>121</v>
      </c>
      <c r="K3416" s="16" t="n">
        <v>24180</v>
      </c>
      <c r="L3416" s="14" t="n">
        <v>485</v>
      </c>
      <c r="M3416" s="16" t="n">
        <v>0</v>
      </c>
      <c r="N3416" s="11" t="n">
        <v>0</v>
      </c>
      <c r="O3416" s="11" t="n">
        <v>0</v>
      </c>
      <c r="P3416" s="11" t="n">
        <v>0</v>
      </c>
      <c r="Q3416" s="25"/>
    </row>
    <row r="3417" ht="22.5" customHeight="1">
      <c r="A3417" s="77"/>
      <c r="B3417" s="33"/>
      <c r="C3417" s="12" t="n">
        <v>11690181</v>
      </c>
      <c r="D3417" s="12" t="s">
        <v>71</v>
      </c>
      <c r="E3417" s="13" t="s">
        <v>14</v>
      </c>
      <c r="F3417" s="12" t="s">
        <v>15</v>
      </c>
      <c r="G3417" s="20" t="n">
        <v>0.45</v>
      </c>
      <c r="H3417" s="13" t="n">
        <v>500</v>
      </c>
      <c r="I3417" s="20" t="n">
        <f>G3417*H3417*7</f>
        <v>1575</v>
      </c>
      <c r="J3417" s="12" t="s">
        <v>119</v>
      </c>
      <c r="K3417" s="16" t="n">
        <v>539</v>
      </c>
      <c r="L3417" s="16" t="n">
        <v>10</v>
      </c>
      <c r="M3417" s="16" t="n">
        <v>1</v>
      </c>
      <c r="N3417" s="11" t="n">
        <v>0.042</v>
      </c>
      <c r="O3417" s="11" t="n">
        <v>0.42</v>
      </c>
      <c r="P3417" s="11" t="n">
        <v>0.42</v>
      </c>
      <c r="Q3417" s="22" t="n">
        <f>M3419/H3417</f>
        <v>1</v>
      </c>
    </row>
    <row r="3418" ht="22.5" customHeight="1">
      <c r="A3418" s="77"/>
      <c r="B3418" s="33"/>
      <c r="C3418" s="12"/>
      <c r="D3418" s="19"/>
      <c r="E3418" s="28"/>
      <c r="F3418" s="19"/>
      <c r="G3418" s="19"/>
      <c r="H3418" s="28"/>
      <c r="I3418" s="19"/>
      <c r="J3418" s="12" t="s">
        <v>120</v>
      </c>
      <c r="K3418" s="16" t="n">
        <v>305899</v>
      </c>
      <c r="L3418" s="14" t="n">
        <v>8819</v>
      </c>
      <c r="M3418" s="16" t="n">
        <v>389</v>
      </c>
      <c r="N3418" s="11" t="n">
        <v>0.024</v>
      </c>
      <c r="O3418" s="11" t="n">
        <v>0.42</v>
      </c>
      <c r="P3418" s="11" t="n">
        <v>163.38</v>
      </c>
      <c r="Q3418" s="25"/>
    </row>
    <row r="3419" ht="22.5" customHeight="1">
      <c r="A3419" s="77"/>
      <c r="B3419" s="33"/>
      <c r="C3419" s="12"/>
      <c r="D3419" s="19"/>
      <c r="E3419" s="28"/>
      <c r="F3419" s="19"/>
      <c r="G3419" s="19"/>
      <c r="H3419" s="28"/>
      <c r="I3419" s="19"/>
      <c r="J3419" s="12" t="s">
        <v>121</v>
      </c>
      <c r="K3419" s="16" t="n">
        <v>464160</v>
      </c>
      <c r="L3419" s="14" t="n">
        <v>18388</v>
      </c>
      <c r="M3419" s="16" t="n">
        <v>500</v>
      </c>
      <c r="N3419" s="11" t="n">
        <v>0.011</v>
      </c>
      <c r="O3419" s="11" t="n">
        <v>0.42</v>
      </c>
      <c r="P3419" s="11" t="n">
        <v>210.07</v>
      </c>
      <c r="Q3419" s="25"/>
    </row>
    <row r="3420" ht="22.5" customHeight="1">
      <c r="A3420" s="77"/>
      <c r="B3420" s="33"/>
      <c r="C3420" s="12" t="n">
        <v>11836152</v>
      </c>
      <c r="D3420" s="12" t="s">
        <v>67</v>
      </c>
      <c r="E3420" s="13" t="s">
        <v>39</v>
      </c>
      <c r="F3420" s="12" t="s">
        <v>15</v>
      </c>
      <c r="G3420" s="20" t="n">
        <v>0.09</v>
      </c>
      <c r="H3420" s="13" t="n">
        <v>100</v>
      </c>
      <c r="I3420" s="20" t="n">
        <f>G3420*H3420*7</f>
        <v>63</v>
      </c>
      <c r="J3420" s="12" t="s">
        <v>119</v>
      </c>
      <c r="K3420" s="16" t="n">
        <v>66</v>
      </c>
      <c r="L3420" s="14" t="n">
        <v>7</v>
      </c>
      <c r="M3420" s="16" t="n">
        <v>1</v>
      </c>
      <c r="N3420" s="11" t="n">
        <v>0.013</v>
      </c>
      <c r="O3420" s="11" t="n">
        <v>0.09</v>
      </c>
      <c r="P3420" s="11" t="n">
        <v>0.09</v>
      </c>
      <c r="Q3420" s="22" t="n">
        <f>M3422/H3420</f>
        <v>0.03</v>
      </c>
    </row>
    <row r="3421" ht="22.5" customHeight="1">
      <c r="A3421" s="77"/>
      <c r="B3421" s="33"/>
      <c r="C3421" s="12"/>
      <c r="D3421" s="19"/>
      <c r="E3421" s="28"/>
      <c r="F3421" s="19"/>
      <c r="G3421" s="19"/>
      <c r="H3421" s="28"/>
      <c r="I3421" s="19"/>
      <c r="J3421" s="12" t="s">
        <v>120</v>
      </c>
      <c r="K3421" s="16" t="n">
        <v>763</v>
      </c>
      <c r="L3421" s="14" t="n">
        <v>88</v>
      </c>
      <c r="M3421" s="16" t="n">
        <v>0</v>
      </c>
      <c r="N3421" s="11" t="n">
        <v>0</v>
      </c>
      <c r="O3421" s="11" t="n">
        <v>0</v>
      </c>
      <c r="P3421" s="11" t="n">
        <v>0</v>
      </c>
      <c r="Q3421" s="25"/>
    </row>
    <row r="3422" ht="22.5" customHeight="1">
      <c r="A3422" s="77"/>
      <c r="B3422" s="33"/>
      <c r="C3422" s="12"/>
      <c r="D3422" s="19"/>
      <c r="E3422" s="28"/>
      <c r="F3422" s="19"/>
      <c r="G3422" s="19"/>
      <c r="H3422" s="28"/>
      <c r="I3422" s="19"/>
      <c r="J3422" s="12" t="s">
        <v>121</v>
      </c>
      <c r="K3422" s="16" t="n">
        <v>1328</v>
      </c>
      <c r="L3422" s="14" t="n">
        <v>185</v>
      </c>
      <c r="M3422" s="16" t="n">
        <v>3</v>
      </c>
      <c r="N3422" s="11" t="n">
        <v>0.001</v>
      </c>
      <c r="O3422" s="11" t="n">
        <v>0.09</v>
      </c>
      <c r="P3422" s="11" t="n">
        <v>0.27</v>
      </c>
      <c r="Q3422" s="25"/>
    </row>
    <row r="3423" ht="22.5" customHeight="1">
      <c r="A3423" s="77"/>
      <c r="B3423" s="33"/>
      <c r="C3423" s="12" t="n">
        <v>11862336</v>
      </c>
      <c r="D3423" s="12" t="s">
        <v>64</v>
      </c>
      <c r="E3423" s="13" t="s">
        <v>29</v>
      </c>
      <c r="F3423" s="12" t="s">
        <v>15</v>
      </c>
      <c r="G3423" s="20" t="n">
        <v>0.1</v>
      </c>
      <c r="H3423" s="13" t="n">
        <v>100</v>
      </c>
      <c r="I3423" s="20" t="n">
        <f>G3423*H3423*7</f>
        <v>70</v>
      </c>
      <c r="J3423" s="12" t="s">
        <v>119</v>
      </c>
      <c r="K3423" s="16" t="n">
        <v>8</v>
      </c>
      <c r="L3423" s="16" t="n">
        <v>6</v>
      </c>
      <c r="M3423" s="16" t="n">
        <v>0</v>
      </c>
      <c r="N3423" s="11" t="n">
        <v>0</v>
      </c>
      <c r="O3423" s="11" t="n">
        <v>0</v>
      </c>
      <c r="P3423" s="11" t="n">
        <v>0</v>
      </c>
      <c r="Q3423" s="22" t="n">
        <f>M3425/H3423</f>
        <v>0.01</v>
      </c>
    </row>
    <row r="3424" ht="22.5" customHeight="1">
      <c r="A3424" s="77"/>
      <c r="B3424" s="33"/>
      <c r="C3424" s="12"/>
      <c r="D3424" s="19"/>
      <c r="E3424" s="28"/>
      <c r="F3424" s="19"/>
      <c r="G3424" s="19"/>
      <c r="H3424" s="28"/>
      <c r="I3424" s="19"/>
      <c r="J3424" s="12" t="s">
        <v>120</v>
      </c>
      <c r="K3424" s="16" t="n">
        <v>396</v>
      </c>
      <c r="L3424" s="14" t="n">
        <v>155</v>
      </c>
      <c r="M3424" s="16" t="n">
        <v>0</v>
      </c>
      <c r="N3424" s="11" t="n">
        <v>0</v>
      </c>
      <c r="O3424" s="11" t="n">
        <v>0</v>
      </c>
      <c r="P3424" s="11" t="n">
        <v>0</v>
      </c>
      <c r="Q3424" s="25"/>
    </row>
    <row r="3425" ht="22.5" customHeight="1">
      <c r="A3425" s="77"/>
      <c r="B3425" s="33"/>
      <c r="C3425" s="12"/>
      <c r="D3425" s="19"/>
      <c r="E3425" s="28"/>
      <c r="F3425" s="19"/>
      <c r="G3425" s="19"/>
      <c r="H3425" s="28"/>
      <c r="I3425" s="19"/>
      <c r="J3425" s="12" t="s">
        <v>121</v>
      </c>
      <c r="K3425" s="16" t="n">
        <v>732</v>
      </c>
      <c r="L3425" s="14" t="n">
        <v>157</v>
      </c>
      <c r="M3425" s="16" t="n">
        <v>1</v>
      </c>
      <c r="N3425" s="11" t="n">
        <v>0.001</v>
      </c>
      <c r="O3425" s="11" t="n">
        <v>0.1</v>
      </c>
      <c r="P3425" s="11" t="n">
        <v>0.1</v>
      </c>
      <c r="Q3425" s="25"/>
    </row>
    <row r="3426" ht="22.5" customHeight="1">
      <c r="A3426" s="77"/>
      <c r="B3426" s="33"/>
      <c r="C3426" s="12" t="n">
        <v>11924259</v>
      </c>
      <c r="D3426" s="12" t="s">
        <v>72</v>
      </c>
      <c r="E3426" s="13" t="s">
        <v>39</v>
      </c>
      <c r="F3426" s="12" t="s">
        <v>15</v>
      </c>
      <c r="G3426" s="20" t="n">
        <v>0.12</v>
      </c>
      <c r="H3426" s="13" t="n">
        <v>200</v>
      </c>
      <c r="I3426" s="20" t="n">
        <f>G3426*H3426*7</f>
        <v>168</v>
      </c>
      <c r="J3426" s="12" t="s">
        <v>119</v>
      </c>
      <c r="K3426" s="16" t="n">
        <v>631</v>
      </c>
      <c r="L3426" s="14" t="n">
        <v>45</v>
      </c>
      <c r="M3426" s="16" t="n">
        <v>1</v>
      </c>
      <c r="N3426" s="11" t="n">
        <v>0.003</v>
      </c>
      <c r="O3426" s="11" t="n">
        <v>0.12</v>
      </c>
      <c r="P3426" s="11" t="n">
        <v>0.12</v>
      </c>
      <c r="Q3426" s="22" t="n">
        <f>M3428/H3426</f>
        <v>0.34</v>
      </c>
    </row>
    <row r="3427" ht="22.5" customHeight="1">
      <c r="A3427" s="77"/>
      <c r="B3427" s="33"/>
      <c r="C3427" s="12"/>
      <c r="D3427" s="19"/>
      <c r="E3427" s="28"/>
      <c r="F3427" s="19"/>
      <c r="G3427" s="19"/>
      <c r="H3427" s="28"/>
      <c r="I3427" s="19"/>
      <c r="J3427" s="12" t="s">
        <v>120</v>
      </c>
      <c r="K3427" s="16" t="n">
        <v>44692</v>
      </c>
      <c r="L3427" s="14" t="n">
        <v>3886</v>
      </c>
      <c r="M3427" s="16" t="n">
        <v>31</v>
      </c>
      <c r="N3427" s="11" t="n">
        <v>0.001</v>
      </c>
      <c r="O3427" s="11" t="n">
        <v>0.12</v>
      </c>
      <c r="P3427" s="11" t="n">
        <v>3.72</v>
      </c>
      <c r="Q3427" s="25"/>
    </row>
    <row r="3428" ht="22.5" customHeight="1">
      <c r="A3428" s="77"/>
      <c r="B3428" s="33"/>
      <c r="C3428" s="12"/>
      <c r="D3428" s="19"/>
      <c r="E3428" s="28"/>
      <c r="F3428" s="19"/>
      <c r="G3428" s="19"/>
      <c r="H3428" s="28"/>
      <c r="I3428" s="19"/>
      <c r="J3428" s="12" t="s">
        <v>121</v>
      </c>
      <c r="K3428" s="16" t="n">
        <v>89396</v>
      </c>
      <c r="L3428" s="14" t="n">
        <v>8427</v>
      </c>
      <c r="M3428" s="16" t="n">
        <v>68</v>
      </c>
      <c r="N3428" s="11" t="n">
        <v>0.001</v>
      </c>
      <c r="O3428" s="11" t="n">
        <v>0.12</v>
      </c>
      <c r="P3428" s="11" t="n">
        <v>8.16</v>
      </c>
      <c r="Q3428" s="25"/>
    </row>
    <row r="3429" ht="22.5" customHeight="1">
      <c r="A3429" s="77"/>
      <c r="B3429" s="33"/>
      <c r="C3429" s="12" t="n">
        <v>11924419</v>
      </c>
      <c r="D3429" s="12" t="s">
        <v>72</v>
      </c>
      <c r="E3429" s="13" t="s">
        <v>39</v>
      </c>
      <c r="F3429" s="12" t="s">
        <v>26</v>
      </c>
      <c r="G3429" s="20" t="n">
        <v>0.12</v>
      </c>
      <c r="H3429" s="13" t="n">
        <v>100</v>
      </c>
      <c r="I3429" s="20" t="n">
        <f>G3429*H3429*7</f>
        <v>84</v>
      </c>
      <c r="J3429" s="12" t="s">
        <v>119</v>
      </c>
      <c r="K3429" s="16" t="n">
        <v>50548</v>
      </c>
      <c r="L3429" s="14" t="n">
        <v>177</v>
      </c>
      <c r="M3429" s="16" t="n">
        <v>6</v>
      </c>
      <c r="N3429" s="11" t="n">
        <v>0</v>
      </c>
      <c r="O3429" s="11" t="n">
        <v>0</v>
      </c>
      <c r="P3429" s="11" t="n">
        <v>0.35</v>
      </c>
      <c r="Q3429" s="22" t="n">
        <f>M3431/H3429</f>
        <v>0.35</v>
      </c>
    </row>
    <row r="3430" ht="22.5" customHeight="1">
      <c r="A3430" s="77"/>
      <c r="B3430" s="33"/>
      <c r="C3430" s="12"/>
      <c r="D3430" s="19"/>
      <c r="E3430" s="28"/>
      <c r="F3430" s="19"/>
      <c r="G3430" s="19"/>
      <c r="H3430" s="28"/>
      <c r="I3430" s="19"/>
      <c r="J3430" s="12" t="s">
        <v>120</v>
      </c>
      <c r="K3430" s="16" t="n">
        <v>104616</v>
      </c>
      <c r="L3430" s="14" t="n">
        <v>450</v>
      </c>
      <c r="M3430" s="16" t="n">
        <v>15</v>
      </c>
      <c r="N3430" s="11" t="n">
        <v>0</v>
      </c>
      <c r="O3430" s="11" t="n">
        <v>0.14</v>
      </c>
      <c r="P3430" s="11" t="n">
        <v>2.1</v>
      </c>
      <c r="Q3430" s="25"/>
    </row>
    <row r="3431" ht="22.5" customHeight="1">
      <c r="A3431" s="77"/>
      <c r="B3431" s="33"/>
      <c r="C3431" s="12"/>
      <c r="D3431" s="19"/>
      <c r="E3431" s="28"/>
      <c r="F3431" s="19"/>
      <c r="G3431" s="19"/>
      <c r="H3431" s="28"/>
      <c r="I3431" s="19"/>
      <c r="J3431" s="12" t="s">
        <v>121</v>
      </c>
      <c r="K3431" s="16" t="n">
        <v>202825</v>
      </c>
      <c r="L3431" s="14" t="n">
        <v>1629</v>
      </c>
      <c r="M3431" s="16" t="n">
        <v>35</v>
      </c>
      <c r="N3431" s="11" t="n">
        <v>0</v>
      </c>
      <c r="O3431" s="11" t="n">
        <v>0.11</v>
      </c>
      <c r="P3431" s="11" t="n">
        <v>3.7</v>
      </c>
      <c r="Q3431" s="25"/>
    </row>
    <row r="3432" ht="22.5" customHeight="1">
      <c r="A3432" s="77"/>
      <c r="B3432" s="75" t="s">
        <v>132</v>
      </c>
      <c r="C3432" s="12" t="n">
        <v>6395488</v>
      </c>
      <c r="D3432" s="12" t="s">
        <v>42</v>
      </c>
      <c r="E3432" s="13" t="s">
        <v>14</v>
      </c>
      <c r="F3432" s="12" t="s">
        <v>15</v>
      </c>
      <c r="G3432" s="20" t="n">
        <v>0.3</v>
      </c>
      <c r="H3432" s="12" t="n">
        <v>200</v>
      </c>
      <c r="I3432" s="20" t="n">
        <f>G3432*H3432*7</f>
        <v>420</v>
      </c>
      <c r="J3432" s="12" t="s">
        <v>119</v>
      </c>
      <c r="K3432" s="14" t="n">
        <v>31</v>
      </c>
      <c r="L3432" s="14" t="n">
        <v>3</v>
      </c>
      <c r="M3432" s="15" t="n">
        <v>0</v>
      </c>
      <c r="N3432" s="11" t="n">
        <v>0</v>
      </c>
      <c r="O3432" s="11" t="n">
        <v>0</v>
      </c>
      <c r="P3432" s="11" t="n">
        <v>0</v>
      </c>
      <c r="Q3432" s="22" t="n">
        <f>M3434/H3432</f>
        <v>1</v>
      </c>
    </row>
    <row r="3433" ht="22.5" customHeight="1">
      <c r="A3433" s="77"/>
      <c r="B3433" s="33"/>
      <c r="C3433" s="12"/>
      <c r="D3433" s="19"/>
      <c r="E3433" s="28"/>
      <c r="F3433" s="19"/>
      <c r="G3433" s="19"/>
      <c r="H3433" s="19"/>
      <c r="I3433" s="19"/>
      <c r="J3433" s="12" t="s">
        <v>120</v>
      </c>
      <c r="K3433" s="14" t="n">
        <v>35100</v>
      </c>
      <c r="L3433" s="14" t="n">
        <v>14260</v>
      </c>
      <c r="M3433" s="10" t="n">
        <v>200</v>
      </c>
      <c r="N3433" s="11" t="n">
        <v>0.004</v>
      </c>
      <c r="O3433" s="11" t="n">
        <v>0.3</v>
      </c>
      <c r="P3433" s="11" t="n">
        <v>60</v>
      </c>
      <c r="Q3433" s="25"/>
    </row>
    <row r="3434" ht="22.5" customHeight="1">
      <c r="A3434" s="77"/>
      <c r="B3434" s="33"/>
      <c r="C3434" s="12"/>
      <c r="D3434" s="19"/>
      <c r="E3434" s="28"/>
      <c r="F3434" s="19"/>
      <c r="G3434" s="19"/>
      <c r="H3434" s="19"/>
      <c r="I3434" s="19"/>
      <c r="J3434" s="12" t="s">
        <v>121</v>
      </c>
      <c r="K3434" s="14" t="n">
        <v>38199</v>
      </c>
      <c r="L3434" s="14" t="n">
        <v>14931</v>
      </c>
      <c r="M3434" s="10" t="n">
        <v>200</v>
      </c>
      <c r="N3434" s="11" t="n">
        <v>0.004</v>
      </c>
      <c r="O3434" s="11" t="n">
        <v>0.3</v>
      </c>
      <c r="P3434" s="11" t="n">
        <v>60</v>
      </c>
      <c r="Q3434" s="25"/>
    </row>
    <row r="3435" ht="22.5" customHeight="1">
      <c r="A3435" s="77"/>
      <c r="B3435" s="33"/>
      <c r="C3435" s="12" t="n">
        <v>8291713</v>
      </c>
      <c r="D3435" s="12" t="s">
        <v>43</v>
      </c>
      <c r="E3435" s="13" t="s">
        <v>14</v>
      </c>
      <c r="F3435" s="12" t="s">
        <v>15</v>
      </c>
      <c r="G3435" s="20" t="n">
        <v>0.14</v>
      </c>
      <c r="H3435" s="12" t="n">
        <v>2000</v>
      </c>
      <c r="I3435" s="20" t="n">
        <f>G3435*H3435*7</f>
        <v>1960</v>
      </c>
      <c r="J3435" s="12" t="s">
        <v>119</v>
      </c>
      <c r="K3435" s="14" t="n">
        <v>118</v>
      </c>
      <c r="L3435" s="14" t="n">
        <v>14</v>
      </c>
      <c r="M3435" s="15" t="n">
        <v>3</v>
      </c>
      <c r="N3435" s="11" t="n">
        <v>0.03</v>
      </c>
      <c r="O3435" s="11" t="n">
        <v>0.138</v>
      </c>
      <c r="P3435" s="11" t="n">
        <v>0.415</v>
      </c>
      <c r="Q3435" s="22" t="n">
        <f>M3437/H3435</f>
        <v>0.75</v>
      </c>
    </row>
    <row r="3436" ht="22.5" customHeight="1">
      <c r="A3436" s="77"/>
      <c r="B3436" s="33"/>
      <c r="C3436" s="12"/>
      <c r="D3436" s="19"/>
      <c r="E3436" s="28"/>
      <c r="F3436" s="19"/>
      <c r="G3436" s="19"/>
      <c r="H3436" s="19"/>
      <c r="I3436" s="19"/>
      <c r="J3436" s="12" t="s">
        <v>120</v>
      </c>
      <c r="K3436" s="14" t="n">
        <v>47138</v>
      </c>
      <c r="L3436" s="14" t="n">
        <v>18199</v>
      </c>
      <c r="M3436" s="14" t="n">
        <v>668</v>
      </c>
      <c r="N3436" s="11" t="n">
        <v>0.005</v>
      </c>
      <c r="O3436" s="11" t="n">
        <v>0.136</v>
      </c>
      <c r="P3436" s="11" t="n">
        <v>90.695</v>
      </c>
      <c r="Q3436" s="25"/>
    </row>
    <row r="3437" ht="22.5" customHeight="1">
      <c r="A3437" s="77"/>
      <c r="B3437" s="33"/>
      <c r="C3437" s="12"/>
      <c r="D3437" s="19"/>
      <c r="E3437" s="28"/>
      <c r="F3437" s="19"/>
      <c r="G3437" s="19"/>
      <c r="H3437" s="19"/>
      <c r="I3437" s="19"/>
      <c r="J3437" s="12" t="s">
        <v>121</v>
      </c>
      <c r="K3437" s="14" t="n">
        <v>99373</v>
      </c>
      <c r="L3437" s="14" t="n">
        <v>37792</v>
      </c>
      <c r="M3437" s="14" t="n">
        <v>1500</v>
      </c>
      <c r="N3437" s="11" t="n">
        <v>0.005</v>
      </c>
      <c r="O3437" s="11" t="n">
        <v>0.136</v>
      </c>
      <c r="P3437" s="11" t="n">
        <v>203.38</v>
      </c>
      <c r="Q3437" s="25"/>
    </row>
    <row r="3438" ht="22.5" customHeight="1">
      <c r="A3438" s="77"/>
      <c r="B3438" s="33"/>
      <c r="C3438" s="12" t="n">
        <v>8566541</v>
      </c>
      <c r="D3438" s="12" t="s">
        <v>73</v>
      </c>
      <c r="E3438" s="13" t="s">
        <v>14</v>
      </c>
      <c r="F3438" s="12" t="s">
        <v>26</v>
      </c>
      <c r="G3438" s="20" t="n">
        <v>0.13</v>
      </c>
      <c r="H3438" s="12" t="n">
        <v>500</v>
      </c>
      <c r="I3438" s="20" t="n">
        <f>G3438*H3438*7</f>
        <v>455</v>
      </c>
      <c r="J3438" s="12" t="s">
        <v>119</v>
      </c>
      <c r="K3438" s="14" t="n">
        <v>18124</v>
      </c>
      <c r="L3438" s="14" t="n">
        <v>184</v>
      </c>
      <c r="M3438" s="15" t="n">
        <v>2</v>
      </c>
      <c r="N3438" s="11" t="n">
        <v>0.02</v>
      </c>
      <c r="O3438" s="11" t="n">
        <v>1.47</v>
      </c>
      <c r="P3438" s="11" t="n">
        <v>2.95</v>
      </c>
      <c r="Q3438" s="22" t="n">
        <f>M3440/H3438</f>
        <v>0.674</v>
      </c>
    </row>
    <row r="3439" ht="22.5" customHeight="1">
      <c r="A3439" s="77"/>
      <c r="B3439" s="33"/>
      <c r="C3439" s="12"/>
      <c r="D3439" s="19"/>
      <c r="E3439" s="28"/>
      <c r="F3439" s="19"/>
      <c r="G3439" s="19"/>
      <c r="H3439" s="19"/>
      <c r="I3439" s="19"/>
      <c r="J3439" s="12" t="s">
        <v>120</v>
      </c>
      <c r="K3439" s="14" t="n">
        <v>160537</v>
      </c>
      <c r="L3439" s="14" t="n">
        <v>1392</v>
      </c>
      <c r="M3439" s="15" t="n">
        <v>100</v>
      </c>
      <c r="N3439" s="11" t="n">
        <v>0.02</v>
      </c>
      <c r="O3439" s="11" t="n">
        <v>0.28</v>
      </c>
      <c r="P3439" s="11" t="n">
        <v>27.83</v>
      </c>
      <c r="Q3439" s="25"/>
    </row>
    <row r="3440" ht="22.5" customHeight="1">
      <c r="A3440" s="77"/>
      <c r="B3440" s="33"/>
      <c r="C3440" s="12"/>
      <c r="D3440" s="19"/>
      <c r="E3440" s="28"/>
      <c r="F3440" s="19"/>
      <c r="G3440" s="19"/>
      <c r="H3440" s="19"/>
      <c r="I3440" s="19"/>
      <c r="J3440" s="12" t="s">
        <v>121</v>
      </c>
      <c r="K3440" s="14" t="n">
        <v>296121</v>
      </c>
      <c r="L3440" s="14" t="n">
        <v>2612</v>
      </c>
      <c r="M3440" s="14" t="n">
        <v>337</v>
      </c>
      <c r="N3440" s="11" t="n">
        <v>0.02</v>
      </c>
      <c r="O3440" s="11" t="n">
        <v>0.16</v>
      </c>
      <c r="P3440" s="11" t="n">
        <v>54.95</v>
      </c>
      <c r="Q3440" s="25"/>
    </row>
    <row r="3441" ht="22.5" customHeight="1">
      <c r="A3441" s="77"/>
      <c r="B3441" s="33"/>
      <c r="C3441" s="12" t="n">
        <v>8566084</v>
      </c>
      <c r="D3441" s="12" t="s">
        <v>74</v>
      </c>
      <c r="E3441" s="13" t="s">
        <v>29</v>
      </c>
      <c r="F3441" s="12" t="s">
        <v>15</v>
      </c>
      <c r="G3441" s="20" t="n">
        <v>0.12</v>
      </c>
      <c r="H3441" s="12" t="n">
        <v>100</v>
      </c>
      <c r="I3441" s="20" t="n">
        <f>G3441*H3441*7</f>
        <v>84</v>
      </c>
      <c r="J3441" s="12" t="s">
        <v>119</v>
      </c>
      <c r="K3441" s="14" t="n">
        <v>670</v>
      </c>
      <c r="L3441" s="14" t="n">
        <v>188</v>
      </c>
      <c r="M3441" s="15" t="n">
        <v>1</v>
      </c>
      <c r="N3441" s="11" t="n">
        <v>0.001</v>
      </c>
      <c r="O3441" s="11" t="n">
        <v>0.12</v>
      </c>
      <c r="P3441" s="11" t="n">
        <v>0.12</v>
      </c>
      <c r="Q3441" s="22" t="n">
        <f>M3443/H3441</f>
        <v>1</v>
      </c>
    </row>
    <row r="3442" ht="22.5" customHeight="1">
      <c r="A3442" s="77"/>
      <c r="B3442" s="33"/>
      <c r="C3442" s="12"/>
      <c r="D3442" s="19"/>
      <c r="E3442" s="28"/>
      <c r="F3442" s="19"/>
      <c r="G3442" s="19"/>
      <c r="H3442" s="19"/>
      <c r="I3442" s="19"/>
      <c r="J3442" s="12" t="s">
        <v>120</v>
      </c>
      <c r="K3442" s="14" t="n">
        <v>43658</v>
      </c>
      <c r="L3442" s="14" t="n">
        <v>10309</v>
      </c>
      <c r="M3442" s="15" t="n">
        <v>100</v>
      </c>
      <c r="N3442" s="11" t="n">
        <v>0.001</v>
      </c>
      <c r="O3442" s="11" t="n">
        <v>0.12</v>
      </c>
      <c r="P3442" s="11" t="n">
        <v>12</v>
      </c>
      <c r="Q3442" s="25"/>
    </row>
    <row r="3443" ht="22.5" customHeight="1">
      <c r="A3443" s="77"/>
      <c r="B3443" s="33"/>
      <c r="C3443" s="12"/>
      <c r="D3443" s="19"/>
      <c r="E3443" s="28"/>
      <c r="F3443" s="19"/>
      <c r="G3443" s="19"/>
      <c r="H3443" s="19"/>
      <c r="I3443" s="19"/>
      <c r="J3443" s="12" t="s">
        <v>121</v>
      </c>
      <c r="K3443" s="14" t="n">
        <v>58223</v>
      </c>
      <c r="L3443" s="14" t="n">
        <v>12242</v>
      </c>
      <c r="M3443" s="15" t="n">
        <v>100</v>
      </c>
      <c r="N3443" s="11" t="n">
        <v>0.001</v>
      </c>
      <c r="O3443" s="11" t="n">
        <v>0.12</v>
      </c>
      <c r="P3443" s="11" t="n">
        <v>12</v>
      </c>
      <c r="Q3443" s="25"/>
    </row>
    <row r="3444" ht="22.5" customHeight="1">
      <c r="A3444" s="77"/>
      <c r="B3444" s="33"/>
      <c r="C3444" s="12" t="n">
        <v>2937658</v>
      </c>
      <c r="D3444" s="12" t="s">
        <v>75</v>
      </c>
      <c r="E3444" s="13" t="s">
        <v>14</v>
      </c>
      <c r="F3444" s="12" t="s">
        <v>15</v>
      </c>
      <c r="G3444" s="20" t="n">
        <v>0.15</v>
      </c>
      <c r="H3444" s="12" t="n">
        <v>100</v>
      </c>
      <c r="I3444" s="20" t="n">
        <f>G3444*H3444*7</f>
        <v>105</v>
      </c>
      <c r="J3444" s="12" t="s">
        <v>119</v>
      </c>
      <c r="K3444" s="14" t="s">
        <v>133</v>
      </c>
      <c r="L3444" s="14"/>
      <c r="M3444" s="15"/>
      <c r="N3444" s="11"/>
      <c r="O3444" s="11"/>
      <c r="P3444" s="11"/>
      <c r="Q3444" s="22" t="n">
        <f>M3446/H3444</f>
        <v>1</v>
      </c>
    </row>
    <row r="3445" ht="22.5" customHeight="1">
      <c r="A3445" s="77"/>
      <c r="B3445" s="33"/>
      <c r="C3445" s="12"/>
      <c r="D3445" s="19"/>
      <c r="E3445" s="28"/>
      <c r="F3445" s="19"/>
      <c r="G3445" s="19"/>
      <c r="H3445" s="19"/>
      <c r="I3445" s="19"/>
      <c r="J3445" s="12" t="s">
        <v>120</v>
      </c>
      <c r="K3445" s="14" t="n">
        <v>7095</v>
      </c>
      <c r="L3445" s="14" t="n">
        <v>3194</v>
      </c>
      <c r="M3445" s="15" t="n">
        <v>100</v>
      </c>
      <c r="N3445" s="11" t="n">
        <v>0.004</v>
      </c>
      <c r="O3445" s="11" t="n">
        <v>0.123</v>
      </c>
      <c r="P3445" s="11" t="n">
        <v>12.3</v>
      </c>
      <c r="Q3445" s="25"/>
    </row>
    <row r="3446" ht="22.5" customHeight="1">
      <c r="A3446" s="77"/>
      <c r="B3446" s="33"/>
      <c r="C3446" s="12"/>
      <c r="D3446" s="19"/>
      <c r="E3446" s="28"/>
      <c r="F3446" s="19"/>
      <c r="G3446" s="19"/>
      <c r="H3446" s="19"/>
      <c r="I3446" s="19"/>
      <c r="J3446" s="12" t="s">
        <v>121</v>
      </c>
      <c r="K3446" s="14" t="n">
        <v>7108</v>
      </c>
      <c r="L3446" s="14" t="n">
        <v>3202</v>
      </c>
      <c r="M3446" s="15" t="n">
        <v>100</v>
      </c>
      <c r="N3446" s="11" t="n">
        <v>0.004</v>
      </c>
      <c r="O3446" s="11" t="n">
        <v>0.123</v>
      </c>
      <c r="P3446" s="11" t="n">
        <v>12.3</v>
      </c>
      <c r="Q3446" s="25"/>
    </row>
    <row r="3447" ht="22.5" customHeight="1">
      <c r="A3447" s="77"/>
      <c r="B3447" s="33"/>
      <c r="C3447" s="12" t="n">
        <v>6706444</v>
      </c>
      <c r="D3447" s="12" t="s">
        <v>76</v>
      </c>
      <c r="E3447" s="13" t="s">
        <v>77</v>
      </c>
      <c r="F3447" s="12" t="s">
        <v>12</v>
      </c>
      <c r="G3447" s="20" t="n">
        <v>0.5</v>
      </c>
      <c r="H3447" s="12" t="n">
        <v>100</v>
      </c>
      <c r="I3447" s="20" t="n">
        <f>G3447*H3447*7</f>
        <v>350</v>
      </c>
      <c r="J3447" s="12" t="s">
        <v>119</v>
      </c>
      <c r="K3447" s="14" t="n">
        <v>5540</v>
      </c>
      <c r="L3447" s="14" t="n">
        <v>201</v>
      </c>
      <c r="M3447" s="15" t="n">
        <v>1</v>
      </c>
      <c r="N3447" s="11" t="n">
        <v>0.007</v>
      </c>
      <c r="O3447" s="11" t="n">
        <v>1.374</v>
      </c>
      <c r="P3447" s="11" t="n">
        <v>1.374</v>
      </c>
      <c r="Q3447" s="22" t="n">
        <f>M3449/H3447</f>
        <v>0.13</v>
      </c>
    </row>
    <row r="3448" ht="22.5" customHeight="1">
      <c r="A3448" s="77"/>
      <c r="B3448" s="33"/>
      <c r="C3448" s="12"/>
      <c r="D3448" s="19"/>
      <c r="E3448" s="28"/>
      <c r="F3448" s="19"/>
      <c r="G3448" s="19"/>
      <c r="H3448" s="19"/>
      <c r="I3448" s="19"/>
      <c r="J3448" s="12" t="s">
        <v>120</v>
      </c>
      <c r="K3448" s="14" t="n">
        <v>17236</v>
      </c>
      <c r="L3448" s="14" t="n">
        <v>1426</v>
      </c>
      <c r="M3448" s="15" t="n">
        <v>7</v>
      </c>
      <c r="N3448" s="11" t="n">
        <v>0.003</v>
      </c>
      <c r="O3448" s="11" t="n">
        <v>0.619</v>
      </c>
      <c r="P3448" s="11" t="n">
        <v>4.3328</v>
      </c>
      <c r="Q3448" s="25"/>
    </row>
    <row r="3449" ht="22.5" customHeight="1">
      <c r="A3449" s="77"/>
      <c r="B3449" s="33"/>
      <c r="C3449" s="12"/>
      <c r="D3449" s="19"/>
      <c r="E3449" s="28"/>
      <c r="F3449" s="19"/>
      <c r="G3449" s="19"/>
      <c r="H3449" s="19"/>
      <c r="I3449" s="19"/>
      <c r="J3449" s="12" t="s">
        <v>121</v>
      </c>
      <c r="K3449" s="14" t="n">
        <v>52002</v>
      </c>
      <c r="L3449" s="14" t="n">
        <v>7788</v>
      </c>
      <c r="M3449" s="15" t="n">
        <v>13</v>
      </c>
      <c r="N3449" s="11" t="n">
        <v>0.001</v>
      </c>
      <c r="O3449" s="11" t="n">
        <v>0.829</v>
      </c>
      <c r="P3449" s="11" t="n">
        <v>10.78</v>
      </c>
      <c r="Q3449" s="25"/>
    </row>
    <row r="3450" ht="22.5" customHeight="1">
      <c r="A3450" s="77"/>
      <c r="B3450" s="33"/>
      <c r="C3450" s="12" t="n">
        <v>5963354</v>
      </c>
      <c r="D3450" s="12" t="s">
        <v>76</v>
      </c>
      <c r="E3450" s="13" t="s">
        <v>77</v>
      </c>
      <c r="F3450" s="12" t="s">
        <v>15</v>
      </c>
      <c r="G3450" s="20" t="n">
        <v>0.55</v>
      </c>
      <c r="H3450" s="12" t="n">
        <v>500</v>
      </c>
      <c r="I3450" s="20" t="n">
        <f>G3450*H3450*7</f>
        <v>1925</v>
      </c>
      <c r="J3450" s="12" t="s">
        <v>119</v>
      </c>
      <c r="K3450" s="14" t="n">
        <v>2328</v>
      </c>
      <c r="L3450" s="14" t="n">
        <v>192</v>
      </c>
      <c r="M3450" s="15" t="n">
        <v>2</v>
      </c>
      <c r="N3450" s="11" t="n">
        <v>0.006</v>
      </c>
      <c r="O3450" s="11" t="n">
        <v>0.58</v>
      </c>
      <c r="P3450" s="11" t="n">
        <v>1.16</v>
      </c>
      <c r="Q3450" s="22" t="n">
        <f>M3452/H3450</f>
        <v>0.49</v>
      </c>
    </row>
    <row r="3451" ht="22.5" customHeight="1">
      <c r="A3451" s="77"/>
      <c r="B3451" s="33"/>
      <c r="C3451" s="12"/>
      <c r="D3451" s="19"/>
      <c r="E3451" s="28"/>
      <c r="F3451" s="19"/>
      <c r="G3451" s="19"/>
      <c r="H3451" s="19"/>
      <c r="I3451" s="19"/>
      <c r="J3451" s="12" t="s">
        <v>120</v>
      </c>
      <c r="K3451" s="14" t="n">
        <v>101135</v>
      </c>
      <c r="L3451" s="14" t="n">
        <v>21685</v>
      </c>
      <c r="M3451" s="15" t="n">
        <v>103</v>
      </c>
      <c r="N3451" s="11" t="n">
        <v>0.003</v>
      </c>
      <c r="O3451" s="11" t="n">
        <v>0.587</v>
      </c>
      <c r="P3451" s="11" t="n">
        <v>60.448</v>
      </c>
      <c r="Q3451" s="25"/>
    </row>
    <row r="3452" ht="22.5" customHeight="1">
      <c r="A3452" s="77"/>
      <c r="B3452" s="33"/>
      <c r="C3452" s="12"/>
      <c r="D3452" s="19"/>
      <c r="E3452" s="28"/>
      <c r="F3452" s="19"/>
      <c r="G3452" s="19"/>
      <c r="H3452" s="19"/>
      <c r="I3452" s="19"/>
      <c r="J3452" s="12" t="s">
        <v>121</v>
      </c>
      <c r="K3452" s="14" t="n">
        <v>246421</v>
      </c>
      <c r="L3452" s="14" t="n">
        <v>57601</v>
      </c>
      <c r="M3452" s="15" t="n">
        <v>245</v>
      </c>
      <c r="N3452" s="11" t="n">
        <v>0.002</v>
      </c>
      <c r="O3452" s="11" t="n">
        <v>0.585</v>
      </c>
      <c r="P3452" s="11" t="n">
        <v>143.396</v>
      </c>
      <c r="Q3452" s="25"/>
    </row>
    <row r="3453" ht="22.5" customHeight="1">
      <c r="A3453" s="77"/>
      <c r="B3453" s="33"/>
      <c r="C3453" s="12" t="n">
        <v>9686529</v>
      </c>
      <c r="D3453" s="12" t="s">
        <v>76</v>
      </c>
      <c r="E3453" s="13" t="s">
        <v>78</v>
      </c>
      <c r="F3453" s="12" t="s">
        <v>15</v>
      </c>
      <c r="G3453" s="20" t="n">
        <v>0.4</v>
      </c>
      <c r="H3453" s="12" t="n">
        <v>200</v>
      </c>
      <c r="I3453" s="20" t="n">
        <f>G3453*H3453*7</f>
        <v>560</v>
      </c>
      <c r="J3453" s="12" t="s">
        <v>119</v>
      </c>
      <c r="K3453" s="14" t="n">
        <v>320</v>
      </c>
      <c r="L3453" s="14" t="n">
        <v>115</v>
      </c>
      <c r="M3453" s="15" t="n">
        <v>0</v>
      </c>
      <c r="N3453" s="11" t="n">
        <v>0</v>
      </c>
      <c r="O3453" s="11" t="n">
        <v>0</v>
      </c>
      <c r="P3453" s="11" t="n">
        <v>0</v>
      </c>
      <c r="Q3453" s="22" t="n">
        <f>M3455/H3453</f>
        <v>0.195</v>
      </c>
    </row>
    <row r="3454" ht="22.5" customHeight="1">
      <c r="A3454" s="77"/>
      <c r="B3454" s="33"/>
      <c r="C3454" s="12"/>
      <c r="D3454" s="19"/>
      <c r="E3454" s="28"/>
      <c r="F3454" s="19"/>
      <c r="G3454" s="19"/>
      <c r="H3454" s="19"/>
      <c r="I3454" s="19"/>
      <c r="J3454" s="12" t="s">
        <v>120</v>
      </c>
      <c r="K3454" s="14" t="n">
        <v>18887</v>
      </c>
      <c r="L3454" s="14" t="n">
        <v>7399</v>
      </c>
      <c r="M3454" s="15" t="n">
        <v>25</v>
      </c>
      <c r="N3454" s="11" t="n">
        <v>0.002</v>
      </c>
      <c r="O3454" s="11" t="n">
        <v>0.5</v>
      </c>
      <c r="P3454" s="11" t="n">
        <v>12.5</v>
      </c>
      <c r="Q3454" s="25"/>
    </row>
    <row r="3455" ht="22.5" customHeight="1">
      <c r="A3455" s="77"/>
      <c r="B3455" s="33"/>
      <c r="C3455" s="12"/>
      <c r="D3455" s="19"/>
      <c r="E3455" s="28"/>
      <c r="F3455" s="19"/>
      <c r="G3455" s="19"/>
      <c r="H3455" s="19"/>
      <c r="I3455" s="19"/>
      <c r="J3455" s="12" t="s">
        <v>121</v>
      </c>
      <c r="K3455" s="14" t="n">
        <v>39515</v>
      </c>
      <c r="L3455" s="14" t="n">
        <v>13175</v>
      </c>
      <c r="M3455" s="15" t="n">
        <v>39</v>
      </c>
      <c r="N3455" s="11" t="n">
        <v>0.001</v>
      </c>
      <c r="O3455" s="11" t="n">
        <v>0.5</v>
      </c>
      <c r="P3455" s="11" t="n">
        <v>19.5</v>
      </c>
      <c r="Q3455" s="25"/>
    </row>
    <row r="3456" ht="22.5" customHeight="1">
      <c r="A3456" s="77"/>
      <c r="B3456" s="33"/>
      <c r="C3456" s="12" t="n">
        <v>5963400</v>
      </c>
      <c r="D3456" s="12" t="s">
        <v>76</v>
      </c>
      <c r="E3456" s="13" t="s">
        <v>79</v>
      </c>
      <c r="F3456" s="12" t="s">
        <v>15</v>
      </c>
      <c r="G3456" s="20" t="n">
        <v>0.2</v>
      </c>
      <c r="H3456" s="12" t="n">
        <v>100</v>
      </c>
      <c r="I3456" s="20" t="n">
        <f>G3456*H3456*7</f>
        <v>140</v>
      </c>
      <c r="J3456" s="12" t="s">
        <v>119</v>
      </c>
      <c r="K3456" s="14" t="n">
        <v>1242</v>
      </c>
      <c r="L3456" s="14" t="n">
        <v>130</v>
      </c>
      <c r="M3456" s="15" t="n">
        <v>3</v>
      </c>
      <c r="N3456" s="11" t="n">
        <v>0.011</v>
      </c>
      <c r="O3456" s="11" t="n">
        <v>0.467</v>
      </c>
      <c r="P3456" s="11" t="n">
        <v>1.4</v>
      </c>
      <c r="Q3456" s="22" t="n">
        <f>M3458/H3456</f>
        <v>1</v>
      </c>
    </row>
    <row r="3457" ht="22.5" customHeight="1">
      <c r="A3457" s="77"/>
      <c r="B3457" s="33"/>
      <c r="C3457" s="12"/>
      <c r="D3457" s="19"/>
      <c r="E3457" s="28"/>
      <c r="F3457" s="19"/>
      <c r="G3457" s="27"/>
      <c r="H3457" s="19"/>
      <c r="I3457" s="19"/>
      <c r="J3457" s="12" t="s">
        <v>120</v>
      </c>
      <c r="K3457" s="14" t="n">
        <v>23844</v>
      </c>
      <c r="L3457" s="14" t="n">
        <v>4173</v>
      </c>
      <c r="M3457" s="15" t="n">
        <v>65</v>
      </c>
      <c r="N3457" s="11" t="n">
        <v>0.006</v>
      </c>
      <c r="O3457" s="11" t="n">
        <v>0.354</v>
      </c>
      <c r="P3457" s="11" t="n">
        <v>23.03</v>
      </c>
      <c r="Q3457" s="25"/>
      <c r="R3457" s="4" t="s">
        <v>160</v>
      </c>
    </row>
    <row r="3458" ht="22.5" customHeight="1">
      <c r="A3458" s="77"/>
      <c r="B3458" s="33"/>
      <c r="C3458" s="12"/>
      <c r="D3458" s="19"/>
      <c r="E3458" s="28"/>
      <c r="F3458" s="19"/>
      <c r="G3458" s="27"/>
      <c r="H3458" s="19"/>
      <c r="I3458" s="19"/>
      <c r="J3458" s="12" t="s">
        <v>121</v>
      </c>
      <c r="K3458" s="14" t="n">
        <v>43248</v>
      </c>
      <c r="L3458" s="14" t="n">
        <v>7304</v>
      </c>
      <c r="M3458" s="15" t="n">
        <v>100</v>
      </c>
      <c r="N3458" s="11" t="n">
        <v>0.004</v>
      </c>
      <c r="O3458" s="11" t="n">
        <v>0.325</v>
      </c>
      <c r="P3458" s="11" t="n">
        <v>32.49</v>
      </c>
      <c r="Q3458" s="25"/>
    </row>
    <row r="3459" ht="22.5" customHeight="1">
      <c r="A3459" s="77"/>
      <c r="B3459" s="33"/>
      <c r="C3459" s="12" t="n">
        <v>10080665</v>
      </c>
      <c r="D3459" s="12" t="s">
        <v>76</v>
      </c>
      <c r="E3459" s="13" t="s">
        <v>80</v>
      </c>
      <c r="F3459" s="12" t="s">
        <v>15</v>
      </c>
      <c r="G3459" s="20" t="n">
        <v>0.38</v>
      </c>
      <c r="H3459" s="12" t="n">
        <v>40</v>
      </c>
      <c r="I3459" s="20" t="n">
        <f>G3459*H3459*7</f>
        <v>106.4</v>
      </c>
      <c r="J3459" s="12" t="s">
        <v>119</v>
      </c>
      <c r="K3459" s="14" t="s">
        <v>133</v>
      </c>
      <c r="L3459" s="14"/>
      <c r="M3459" s="15"/>
      <c r="N3459" s="11"/>
      <c r="O3459" s="11"/>
      <c r="P3459" s="11"/>
      <c r="Q3459" s="22" t="n">
        <f>M3461/H3459</f>
        <v>0.35</v>
      </c>
    </row>
    <row r="3460" ht="22.5" customHeight="1">
      <c r="A3460" s="77"/>
      <c r="B3460" s="33"/>
      <c r="C3460" s="12"/>
      <c r="D3460" s="19"/>
      <c r="E3460" s="28"/>
      <c r="F3460" s="19"/>
      <c r="G3460" s="27"/>
      <c r="H3460" s="19"/>
      <c r="I3460" s="19"/>
      <c r="J3460" s="12" t="s">
        <v>120</v>
      </c>
      <c r="K3460" s="14" t="n">
        <v>5739</v>
      </c>
      <c r="L3460" s="14" t="n">
        <v>1378</v>
      </c>
      <c r="M3460" s="15" t="n">
        <v>12</v>
      </c>
      <c r="N3460" s="11" t="n">
        <v>0.003</v>
      </c>
      <c r="O3460" s="11" t="n">
        <v>0.38</v>
      </c>
      <c r="P3460" s="11" t="n">
        <v>4.56</v>
      </c>
      <c r="Q3460" s="25"/>
    </row>
    <row r="3461" ht="22.5" customHeight="1">
      <c r="A3461" s="77"/>
      <c r="B3461" s="33"/>
      <c r="C3461" s="12"/>
      <c r="D3461" s="19"/>
      <c r="E3461" s="28"/>
      <c r="F3461" s="19"/>
      <c r="G3461" s="27"/>
      <c r="H3461" s="19"/>
      <c r="I3461" s="19"/>
      <c r="J3461" s="12" t="s">
        <v>121</v>
      </c>
      <c r="K3461" s="14" t="n">
        <v>7499</v>
      </c>
      <c r="L3461" s="14" t="n">
        <v>1580</v>
      </c>
      <c r="M3461" s="15" t="n">
        <v>14</v>
      </c>
      <c r="N3461" s="11" t="n">
        <v>0.003</v>
      </c>
      <c r="O3461" s="11" t="n">
        <v>0.38</v>
      </c>
      <c r="P3461" s="11" t="n">
        <v>5.32</v>
      </c>
      <c r="Q3461" s="25"/>
    </row>
    <row r="3462" ht="22.5" customHeight="1">
      <c r="A3462" s="77"/>
      <c r="B3462" s="33"/>
      <c r="C3462" s="12" t="n">
        <v>91520433</v>
      </c>
      <c r="D3462" s="12" t="s">
        <v>69</v>
      </c>
      <c r="E3462" s="13" t="s">
        <v>14</v>
      </c>
      <c r="F3462" s="12" t="s">
        <v>15</v>
      </c>
      <c r="G3462" s="20" t="n">
        <v>0.16</v>
      </c>
      <c r="H3462" s="12" t="n">
        <v>200</v>
      </c>
      <c r="I3462" s="20" t="n">
        <f>G3462*H3462*7</f>
        <v>224</v>
      </c>
      <c r="J3462" s="12" t="s">
        <v>119</v>
      </c>
      <c r="K3462" s="14" t="n">
        <v>134</v>
      </c>
      <c r="L3462" s="14" t="n">
        <v>10</v>
      </c>
      <c r="M3462" s="15" t="n">
        <v>0</v>
      </c>
      <c r="N3462" s="11" t="n">
        <v>0</v>
      </c>
      <c r="O3462" s="11" t="n">
        <v>0</v>
      </c>
      <c r="P3462" s="11" t="n">
        <v>0</v>
      </c>
      <c r="Q3462" s="22" t="n">
        <f>M3464/H3462</f>
        <v>0.01</v>
      </c>
    </row>
    <row r="3463" ht="22.5" customHeight="1">
      <c r="A3463" s="77"/>
      <c r="B3463" s="33"/>
      <c r="C3463" s="12"/>
      <c r="D3463" s="19"/>
      <c r="E3463" s="28"/>
      <c r="F3463" s="19"/>
      <c r="G3463" s="27"/>
      <c r="H3463" s="19"/>
      <c r="I3463" s="19"/>
      <c r="J3463" s="12" t="s">
        <v>120</v>
      </c>
      <c r="K3463" s="14" t="n">
        <v>12429</v>
      </c>
      <c r="L3463" s="14" t="n">
        <v>706</v>
      </c>
      <c r="M3463" s="15" t="n">
        <v>2</v>
      </c>
      <c r="N3463" s="11" t="n">
        <v>0</v>
      </c>
      <c r="O3463" s="11" t="n">
        <v>0.16</v>
      </c>
      <c r="P3463" s="11" t="n">
        <v>0.32</v>
      </c>
      <c r="Q3463" s="25"/>
    </row>
    <row r="3464" ht="22.5" customHeight="1">
      <c r="A3464" s="77"/>
      <c r="B3464" s="33"/>
      <c r="C3464" s="12"/>
      <c r="D3464" s="19"/>
      <c r="E3464" s="28"/>
      <c r="F3464" s="19"/>
      <c r="G3464" s="27"/>
      <c r="H3464" s="19"/>
      <c r="I3464" s="19"/>
      <c r="J3464" s="12" t="s">
        <v>121</v>
      </c>
      <c r="K3464" s="14" t="n">
        <v>28585</v>
      </c>
      <c r="L3464" s="14" t="n">
        <v>1733</v>
      </c>
      <c r="M3464" s="15" t="n">
        <v>2</v>
      </c>
      <c r="N3464" s="11" t="n">
        <v>0</v>
      </c>
      <c r="O3464" s="11" t="n">
        <v>0.16</v>
      </c>
      <c r="P3464" s="11" t="n">
        <v>0.32</v>
      </c>
      <c r="Q3464" s="25"/>
    </row>
    <row r="3465" ht="22.5" customHeight="1">
      <c r="A3465" s="77"/>
      <c r="B3465" s="33"/>
      <c r="C3465" s="12" t="n">
        <v>91528810</v>
      </c>
      <c r="D3465" s="12" t="s">
        <v>94</v>
      </c>
      <c r="E3465" s="13" t="s">
        <v>14</v>
      </c>
      <c r="F3465" s="12" t="s">
        <v>15</v>
      </c>
      <c r="G3465" s="20" t="n">
        <v>0.12</v>
      </c>
      <c r="H3465" s="12" t="n">
        <v>111</v>
      </c>
      <c r="I3465" s="20" t="n">
        <f>G3465*H3465*7</f>
        <v>93.24</v>
      </c>
      <c r="J3465" s="12" t="s">
        <v>119</v>
      </c>
      <c r="K3465" s="14" t="s">
        <v>133</v>
      </c>
      <c r="L3465" s="14"/>
      <c r="M3465" s="15"/>
      <c r="N3465" s="11"/>
      <c r="O3465" s="11"/>
      <c r="P3465" s="11"/>
      <c r="Q3465" s="22" t="n">
        <f>M3467/H3465</f>
        <v>0</v>
      </c>
    </row>
    <row r="3466" ht="22.5" customHeight="1">
      <c r="A3466" s="77"/>
      <c r="B3466" s="33"/>
      <c r="C3466" s="12"/>
      <c r="D3466" s="19"/>
      <c r="E3466" s="28"/>
      <c r="F3466" s="19"/>
      <c r="G3466" s="27"/>
      <c r="H3466" s="19"/>
      <c r="I3466" s="19"/>
      <c r="J3466" s="12" t="s">
        <v>120</v>
      </c>
      <c r="K3466" s="14" t="n">
        <v>1447</v>
      </c>
      <c r="L3466" s="14" t="n">
        <v>5</v>
      </c>
      <c r="M3466" s="15" t="n">
        <v>0</v>
      </c>
      <c r="N3466" s="11" t="n">
        <v>0</v>
      </c>
      <c r="O3466" s="11" t="n">
        <v>0</v>
      </c>
      <c r="P3466" s="11" t="n">
        <v>0</v>
      </c>
      <c r="Q3466" s="25"/>
      <c r="R3466" s="4" t="s">
        <v>157</v>
      </c>
    </row>
    <row r="3467" ht="22.5" customHeight="1">
      <c r="A3467" s="77"/>
      <c r="B3467" s="33"/>
      <c r="C3467" s="12"/>
      <c r="D3467" s="19"/>
      <c r="E3467" s="28"/>
      <c r="F3467" s="19"/>
      <c r="G3467" s="27"/>
      <c r="H3467" s="19"/>
      <c r="I3467" s="19"/>
      <c r="J3467" s="12" t="s">
        <v>121</v>
      </c>
      <c r="K3467" s="14" t="n">
        <v>1515</v>
      </c>
      <c r="L3467" s="14" t="n">
        <v>5</v>
      </c>
      <c r="M3467" s="15" t="n">
        <v>0</v>
      </c>
      <c r="N3467" s="11" t="n">
        <v>0</v>
      </c>
      <c r="O3467" s="11" t="n">
        <v>0</v>
      </c>
      <c r="P3467" s="11" t="n">
        <v>0</v>
      </c>
      <c r="Q3467" s="25"/>
    </row>
    <row r="3468" ht="22.5" customHeight="1">
      <c r="A3468" s="77"/>
      <c r="B3468" s="33"/>
      <c r="C3468" s="12" t="n">
        <v>5623760</v>
      </c>
      <c r="D3468" s="12" t="s">
        <v>81</v>
      </c>
      <c r="E3468" s="13" t="s">
        <v>14</v>
      </c>
      <c r="F3468" s="12" t="s">
        <v>15</v>
      </c>
      <c r="G3468" s="20" t="n">
        <v>0.15</v>
      </c>
      <c r="H3468" s="12" t="n">
        <v>50</v>
      </c>
      <c r="I3468" s="20" t="n">
        <f>G3468*H3468*7</f>
        <v>52.5</v>
      </c>
      <c r="J3468" s="12" t="s">
        <v>119</v>
      </c>
      <c r="K3468" s="14" t="n">
        <v>23</v>
      </c>
      <c r="L3468" s="14" t="n">
        <v>1</v>
      </c>
      <c r="M3468" s="15" t="n">
        <v>0</v>
      </c>
      <c r="N3468" s="11" t="n">
        <v>0</v>
      </c>
      <c r="O3468" s="11" t="n">
        <v>0</v>
      </c>
      <c r="P3468" s="11" t="n">
        <v>0</v>
      </c>
      <c r="Q3468" s="22" t="n">
        <f>M3470/H3468</f>
        <v>1</v>
      </c>
    </row>
    <row r="3469" ht="22.5" customHeight="1">
      <c r="A3469" s="77"/>
      <c r="B3469" s="33"/>
      <c r="C3469" s="12"/>
      <c r="D3469" s="19"/>
      <c r="E3469" s="28"/>
      <c r="F3469" s="19"/>
      <c r="G3469" s="27"/>
      <c r="H3469" s="19"/>
      <c r="I3469" s="19"/>
      <c r="J3469" s="12" t="s">
        <v>120</v>
      </c>
      <c r="K3469" s="14" t="n">
        <v>7235</v>
      </c>
      <c r="L3469" s="14" t="n">
        <v>1694</v>
      </c>
      <c r="M3469" s="14" t="n">
        <v>50</v>
      </c>
      <c r="N3469" s="11" t="n">
        <v>0.004</v>
      </c>
      <c r="O3469" s="11" t="n">
        <v>0.15</v>
      </c>
      <c r="P3469" s="11" t="n">
        <v>7.5</v>
      </c>
      <c r="Q3469" s="25"/>
    </row>
    <row r="3470" ht="22.5" customHeight="1">
      <c r="A3470" s="77"/>
      <c r="B3470" s="33"/>
      <c r="C3470" s="12"/>
      <c r="D3470" s="19"/>
      <c r="E3470" s="28"/>
      <c r="F3470" s="19"/>
      <c r="G3470" s="27"/>
      <c r="H3470" s="19"/>
      <c r="I3470" s="19"/>
      <c r="J3470" s="12" t="s">
        <v>121</v>
      </c>
      <c r="K3470" s="14" t="n">
        <v>11641</v>
      </c>
      <c r="L3470" s="14" t="n">
        <v>2302</v>
      </c>
      <c r="M3470" s="14" t="n">
        <v>50</v>
      </c>
      <c r="N3470" s="11" t="n">
        <v>0.003</v>
      </c>
      <c r="O3470" s="11" t="n">
        <v>0.15</v>
      </c>
      <c r="P3470" s="11" t="n">
        <v>7.5</v>
      </c>
      <c r="Q3470" s="25"/>
    </row>
    <row r="3471" ht="22.5" customHeight="1">
      <c r="A3471" s="77"/>
      <c r="B3471" s="33"/>
      <c r="C3471" s="12" t="n">
        <v>11078827</v>
      </c>
      <c r="D3471" s="12" t="s">
        <v>76</v>
      </c>
      <c r="E3471" s="13" t="s">
        <v>79</v>
      </c>
      <c r="F3471" s="12" t="s">
        <v>15</v>
      </c>
      <c r="G3471" s="20" t="n">
        <v>0.2</v>
      </c>
      <c r="H3471" s="12" t="n">
        <v>50</v>
      </c>
      <c r="I3471" s="20" t="n">
        <f>G3471*H3471*7</f>
        <v>70</v>
      </c>
      <c r="J3471" s="12" t="s">
        <v>119</v>
      </c>
      <c r="K3471" s="14" t="s">
        <v>133</v>
      </c>
      <c r="L3471" s="14"/>
      <c r="M3471" s="15"/>
      <c r="N3471" s="11"/>
      <c r="O3471" s="11"/>
      <c r="P3471" s="11"/>
      <c r="Q3471" s="22" t="n">
        <f>M3473/H3471</f>
        <v>0</v>
      </c>
    </row>
    <row r="3472" ht="22.5" customHeight="1">
      <c r="A3472" s="77"/>
      <c r="B3472" s="33"/>
      <c r="C3472" s="12"/>
      <c r="D3472" s="19"/>
      <c r="E3472" s="28"/>
      <c r="F3472" s="19"/>
      <c r="G3472" s="27"/>
      <c r="H3472" s="19"/>
      <c r="I3472" s="19"/>
      <c r="J3472" s="12" t="s">
        <v>120</v>
      </c>
      <c r="K3472" s="14" t="n">
        <v>141</v>
      </c>
      <c r="L3472" s="14" t="n">
        <v>33</v>
      </c>
      <c r="M3472" s="15" t="n">
        <v>0</v>
      </c>
      <c r="N3472" s="11" t="n">
        <v>0</v>
      </c>
      <c r="O3472" s="11" t="n">
        <v>0</v>
      </c>
      <c r="P3472" s="11" t="n">
        <v>0</v>
      </c>
      <c r="Q3472" s="25"/>
    </row>
    <row r="3473" ht="22.5" customHeight="1">
      <c r="A3473" s="77"/>
      <c r="B3473" s="33"/>
      <c r="C3473" s="12"/>
      <c r="D3473" s="19"/>
      <c r="E3473" s="28"/>
      <c r="F3473" s="19"/>
      <c r="G3473" s="27"/>
      <c r="H3473" s="19"/>
      <c r="I3473" s="19"/>
      <c r="J3473" s="12" t="s">
        <v>121</v>
      </c>
      <c r="K3473" s="14" t="n">
        <v>352</v>
      </c>
      <c r="L3473" s="14" t="n">
        <v>65</v>
      </c>
      <c r="M3473" s="15" t="n">
        <v>0</v>
      </c>
      <c r="N3473" s="11" t="n">
        <v>0</v>
      </c>
      <c r="O3473" s="11" t="n">
        <v>0</v>
      </c>
      <c r="P3473" s="11" t="n">
        <v>0</v>
      </c>
      <c r="Q3473" s="25"/>
    </row>
    <row r="3474" ht="22.5" customHeight="1">
      <c r="A3474" s="77"/>
      <c r="B3474" s="33"/>
      <c r="C3474" s="12" t="n">
        <v>11078981</v>
      </c>
      <c r="D3474" s="12" t="s">
        <v>76</v>
      </c>
      <c r="E3474" s="13" t="s">
        <v>77</v>
      </c>
      <c r="F3474" s="12" t="s">
        <v>15</v>
      </c>
      <c r="G3474" s="20" t="n">
        <v>0.2</v>
      </c>
      <c r="H3474" s="12" t="n">
        <v>50</v>
      </c>
      <c r="I3474" s="20" t="n">
        <f>G3474*H3474*7</f>
        <v>70</v>
      </c>
      <c r="J3474" s="12" t="s">
        <v>119</v>
      </c>
      <c r="K3474" s="14" t="s">
        <v>133</v>
      </c>
      <c r="L3474" s="14"/>
      <c r="M3474" s="15"/>
      <c r="N3474" s="11"/>
      <c r="O3474" s="11"/>
      <c r="P3474" s="11"/>
      <c r="Q3474" s="22" t="n">
        <f>M3476/H3474</f>
        <v>0</v>
      </c>
    </row>
    <row r="3475" ht="22.5" customHeight="1">
      <c r="A3475" s="77"/>
      <c r="B3475" s="33"/>
      <c r="C3475" s="12"/>
      <c r="D3475" s="19"/>
      <c r="E3475" s="28"/>
      <c r="F3475" s="19"/>
      <c r="G3475" s="27"/>
      <c r="H3475" s="19"/>
      <c r="I3475" s="19"/>
      <c r="J3475" s="12" t="s">
        <v>120</v>
      </c>
      <c r="K3475" s="14" t="n">
        <v>100</v>
      </c>
      <c r="L3475" s="14" t="n">
        <v>3</v>
      </c>
      <c r="M3475" s="15" t="n">
        <v>0</v>
      </c>
      <c r="N3475" s="11" t="n">
        <v>0</v>
      </c>
      <c r="O3475" s="11" t="n">
        <v>0</v>
      </c>
      <c r="P3475" s="11" t="n">
        <v>0</v>
      </c>
      <c r="Q3475" s="25"/>
    </row>
    <row r="3476" ht="22.5" customHeight="1">
      <c r="A3476" s="77"/>
      <c r="B3476" s="33"/>
      <c r="C3476" s="12"/>
      <c r="D3476" s="19"/>
      <c r="E3476" s="28"/>
      <c r="F3476" s="19"/>
      <c r="G3476" s="27"/>
      <c r="H3476" s="19"/>
      <c r="I3476" s="19"/>
      <c r="J3476" s="12" t="s">
        <v>121</v>
      </c>
      <c r="K3476" s="14" t="n">
        <v>234</v>
      </c>
      <c r="L3476" s="14" t="n">
        <v>4</v>
      </c>
      <c r="M3476" s="15" t="n">
        <v>0</v>
      </c>
      <c r="N3476" s="11" t="n">
        <v>0</v>
      </c>
      <c r="O3476" s="11" t="n">
        <v>0</v>
      </c>
      <c r="P3476" s="11" t="n">
        <v>0</v>
      </c>
      <c r="Q3476" s="25"/>
    </row>
    <row r="3477" ht="22.5" customHeight="1">
      <c r="A3477" s="77"/>
      <c r="B3477" s="33"/>
      <c r="C3477" s="12" t="n">
        <v>11080833</v>
      </c>
      <c r="D3477" s="12" t="s">
        <v>76</v>
      </c>
      <c r="E3477" s="13" t="s">
        <v>78</v>
      </c>
      <c r="F3477" s="12" t="s">
        <v>15</v>
      </c>
      <c r="G3477" s="20" t="n">
        <v>0.2</v>
      </c>
      <c r="H3477" s="12" t="n">
        <v>50</v>
      </c>
      <c r="I3477" s="20" t="n">
        <f>G3477*H3477*7</f>
        <v>70</v>
      </c>
      <c r="J3477" s="12" t="s">
        <v>119</v>
      </c>
      <c r="K3477" s="14" t="s">
        <v>133</v>
      </c>
      <c r="L3477" s="14"/>
      <c r="M3477" s="15"/>
      <c r="N3477" s="11"/>
      <c r="O3477" s="11"/>
      <c r="P3477" s="11"/>
      <c r="Q3477" s="22" t="n">
        <f>M3479/H3477</f>
        <v>0</v>
      </c>
    </row>
    <row r="3478" ht="22.5" customHeight="1">
      <c r="A3478" s="77"/>
      <c r="B3478" s="33"/>
      <c r="C3478" s="12"/>
      <c r="D3478" s="19"/>
      <c r="E3478" s="28"/>
      <c r="F3478" s="19"/>
      <c r="G3478" s="27"/>
      <c r="H3478" s="19"/>
      <c r="I3478" s="19"/>
      <c r="J3478" s="12" t="s">
        <v>120</v>
      </c>
      <c r="K3478" s="14" t="n">
        <v>25</v>
      </c>
      <c r="L3478" s="14" t="n">
        <v>5</v>
      </c>
      <c r="M3478" s="15" t="n">
        <v>0</v>
      </c>
      <c r="N3478" s="11" t="n">
        <v>0</v>
      </c>
      <c r="O3478" s="11" t="n">
        <v>0</v>
      </c>
      <c r="P3478" s="11" t="n">
        <v>0</v>
      </c>
      <c r="Q3478" s="25"/>
    </row>
    <row r="3479" ht="22.5" customHeight="1">
      <c r="A3479" s="77"/>
      <c r="B3479" s="33"/>
      <c r="C3479" s="12"/>
      <c r="D3479" s="19"/>
      <c r="E3479" s="28"/>
      <c r="F3479" s="19"/>
      <c r="G3479" s="27"/>
      <c r="H3479" s="19"/>
      <c r="I3479" s="19"/>
      <c r="J3479" s="12" t="s">
        <v>121</v>
      </c>
      <c r="K3479" s="14" t="n">
        <v>45</v>
      </c>
      <c r="L3479" s="14" t="n">
        <v>7</v>
      </c>
      <c r="M3479" s="15" t="n">
        <v>0</v>
      </c>
      <c r="N3479" s="11" t="n">
        <v>0</v>
      </c>
      <c r="O3479" s="11" t="n">
        <v>0</v>
      </c>
      <c r="P3479" s="11" t="n">
        <v>0</v>
      </c>
      <c r="Q3479" s="25"/>
    </row>
    <row r="3480" ht="22.5" customHeight="1">
      <c r="A3480" s="77"/>
      <c r="B3480" s="33"/>
      <c r="C3480" s="12" t="n">
        <v>11081056</v>
      </c>
      <c r="D3480" s="12" t="s">
        <v>76</v>
      </c>
      <c r="E3480" s="13" t="s">
        <v>80</v>
      </c>
      <c r="F3480" s="12" t="s">
        <v>15</v>
      </c>
      <c r="G3480" s="20" t="n">
        <v>0.2</v>
      </c>
      <c r="H3480" s="12" t="n">
        <v>50</v>
      </c>
      <c r="I3480" s="20" t="n">
        <f>G3480*H3480*7</f>
        <v>70</v>
      </c>
      <c r="J3480" s="12" t="s">
        <v>119</v>
      </c>
      <c r="K3480" s="14" t="s">
        <v>133</v>
      </c>
      <c r="L3480" s="14"/>
      <c r="M3480" s="15"/>
      <c r="N3480" s="11"/>
      <c r="O3480" s="11"/>
      <c r="P3480" s="11"/>
      <c r="Q3480" s="22" t="n">
        <f>M3482/H3480</f>
        <v>0</v>
      </c>
    </row>
    <row r="3481" ht="22.5" customHeight="1">
      <c r="A3481" s="77"/>
      <c r="B3481" s="33"/>
      <c r="C3481" s="12"/>
      <c r="D3481" s="19"/>
      <c r="E3481" s="28"/>
      <c r="F3481" s="19"/>
      <c r="G3481" s="27"/>
      <c r="H3481" s="19"/>
      <c r="I3481" s="19"/>
      <c r="J3481" s="12" t="s">
        <v>120</v>
      </c>
      <c r="K3481" s="14" t="n">
        <v>35</v>
      </c>
      <c r="L3481" s="14" t="n">
        <v>6</v>
      </c>
      <c r="M3481" s="15" t="n">
        <v>0</v>
      </c>
      <c r="N3481" s="11" t="n">
        <v>0</v>
      </c>
      <c r="O3481" s="11" t="n">
        <v>0</v>
      </c>
      <c r="P3481" s="11" t="n">
        <v>0</v>
      </c>
      <c r="Q3481" s="25"/>
    </row>
    <row r="3482" ht="22.5" customHeight="1">
      <c r="A3482" s="77"/>
      <c r="B3482" s="33"/>
      <c r="C3482" s="12"/>
      <c r="D3482" s="19"/>
      <c r="E3482" s="28"/>
      <c r="F3482" s="19"/>
      <c r="G3482" s="27"/>
      <c r="H3482" s="19"/>
      <c r="I3482" s="19"/>
      <c r="J3482" s="12" t="s">
        <v>121</v>
      </c>
      <c r="K3482" s="14" t="n">
        <v>146</v>
      </c>
      <c r="L3482" s="14" t="n">
        <v>13</v>
      </c>
      <c r="M3482" s="15" t="n">
        <v>0</v>
      </c>
      <c r="N3482" s="11" t="n">
        <v>0</v>
      </c>
      <c r="O3482" s="11" t="n">
        <v>0</v>
      </c>
      <c r="P3482" s="11" t="n">
        <v>0</v>
      </c>
      <c r="Q3482" s="25"/>
    </row>
    <row r="3483" ht="22.5" customHeight="1">
      <c r="A3483" s="77"/>
      <c r="B3483" s="33"/>
      <c r="C3483" s="12" t="n">
        <v>11078963</v>
      </c>
      <c r="D3483" s="12" t="s">
        <v>75</v>
      </c>
      <c r="E3483" s="13" t="s">
        <v>14</v>
      </c>
      <c r="F3483" s="12" t="s">
        <v>15</v>
      </c>
      <c r="G3483" s="20" t="n">
        <v>0.4</v>
      </c>
      <c r="H3483" s="12" t="n">
        <v>100</v>
      </c>
      <c r="I3483" s="20" t="n">
        <f>G3483*H3483*7</f>
        <v>280</v>
      </c>
      <c r="J3483" s="12" t="s">
        <v>119</v>
      </c>
      <c r="K3483" s="14" t="s">
        <v>133</v>
      </c>
      <c r="L3483" s="14"/>
      <c r="M3483" s="15"/>
      <c r="N3483" s="11"/>
      <c r="O3483" s="11"/>
      <c r="P3483" s="11"/>
      <c r="Q3483" s="22" t="n">
        <f>M3485/H3483</f>
        <v>0.26</v>
      </c>
    </row>
    <row r="3484" ht="22.5" customHeight="1">
      <c r="A3484" s="77"/>
      <c r="B3484" s="33"/>
      <c r="C3484" s="12"/>
      <c r="D3484" s="19"/>
      <c r="E3484" s="28"/>
      <c r="F3484" s="19"/>
      <c r="G3484" s="27"/>
      <c r="H3484" s="19"/>
      <c r="I3484" s="19"/>
      <c r="J3484" s="12" t="s">
        <v>120</v>
      </c>
      <c r="K3484" s="14" t="n">
        <v>3532</v>
      </c>
      <c r="L3484" s="14" t="n">
        <v>174</v>
      </c>
      <c r="M3484" s="15" t="n">
        <v>11</v>
      </c>
      <c r="N3484" s="11" t="n">
        <v>0.025</v>
      </c>
      <c r="O3484" s="11" t="n">
        <v>0.4</v>
      </c>
      <c r="P3484" s="11" t="n">
        <v>4.4</v>
      </c>
      <c r="Q3484" s="25"/>
    </row>
    <row r="3485" ht="22.5" customHeight="1">
      <c r="A3485" s="77"/>
      <c r="B3485" s="33"/>
      <c r="C3485" s="12"/>
      <c r="D3485" s="19"/>
      <c r="E3485" s="28"/>
      <c r="F3485" s="19"/>
      <c r="G3485" s="27"/>
      <c r="H3485" s="19"/>
      <c r="I3485" s="19"/>
      <c r="J3485" s="12" t="s">
        <v>121</v>
      </c>
      <c r="K3485" s="14" t="n">
        <v>7100</v>
      </c>
      <c r="L3485" s="14" t="n">
        <v>417</v>
      </c>
      <c r="M3485" s="15" t="n">
        <v>26</v>
      </c>
      <c r="N3485" s="11" t="n">
        <v>0.025</v>
      </c>
      <c r="O3485" s="11" t="n">
        <v>0.4</v>
      </c>
      <c r="P3485" s="11" t="n">
        <v>10.4</v>
      </c>
      <c r="Q3485" s="25"/>
    </row>
    <row r="3486" ht="22.5" customHeight="1">
      <c r="A3486" s="77"/>
      <c r="B3486" s="33"/>
      <c r="C3486" s="12" t="n">
        <v>91538300</v>
      </c>
      <c r="D3486" s="12" t="s">
        <v>69</v>
      </c>
      <c r="E3486" s="13" t="s">
        <v>39</v>
      </c>
      <c r="F3486" s="12" t="s">
        <v>15</v>
      </c>
      <c r="G3486" s="20" t="n">
        <v>0.14</v>
      </c>
      <c r="H3486" s="12" t="n">
        <v>300</v>
      </c>
      <c r="I3486" s="20" t="n">
        <f>G3486*H3486*7</f>
        <v>294</v>
      </c>
      <c r="J3486" s="12" t="s">
        <v>119</v>
      </c>
      <c r="K3486" s="14" t="s">
        <v>133</v>
      </c>
      <c r="L3486" s="14"/>
      <c r="M3486" s="15"/>
      <c r="N3486" s="11"/>
      <c r="O3486" s="11"/>
      <c r="P3486" s="11"/>
      <c r="Q3486" s="22" t="n">
        <f>M3488/H3486</f>
        <v>0.02</v>
      </c>
    </row>
    <row r="3487" ht="22.5" customHeight="1">
      <c r="A3487" s="77"/>
      <c r="B3487" s="33"/>
      <c r="C3487" s="12"/>
      <c r="D3487" s="19"/>
      <c r="E3487" s="28"/>
      <c r="F3487" s="19"/>
      <c r="G3487" s="27"/>
      <c r="H3487" s="19"/>
      <c r="I3487" s="19"/>
      <c r="J3487" s="12" t="s">
        <v>120</v>
      </c>
      <c r="K3487" s="14" t="n">
        <v>1449</v>
      </c>
      <c r="L3487" s="14" t="n">
        <v>178</v>
      </c>
      <c r="M3487" s="15" t="n">
        <v>2</v>
      </c>
      <c r="N3487" s="11" t="n">
        <v>0.002</v>
      </c>
      <c r="O3487" s="11" t="n">
        <v>0.14</v>
      </c>
      <c r="P3487" s="11" t="n">
        <v>0.28</v>
      </c>
      <c r="Q3487" s="25"/>
    </row>
    <row r="3488" ht="22.5" customHeight="1">
      <c r="A3488" s="77"/>
      <c r="B3488" s="33"/>
      <c r="C3488" s="12"/>
      <c r="D3488" s="19"/>
      <c r="E3488" s="28"/>
      <c r="F3488" s="19"/>
      <c r="G3488" s="27"/>
      <c r="H3488" s="19"/>
      <c r="I3488" s="19"/>
      <c r="J3488" s="12" t="s">
        <v>121</v>
      </c>
      <c r="K3488" s="14" t="n">
        <v>2574</v>
      </c>
      <c r="L3488" s="14" t="n">
        <v>315</v>
      </c>
      <c r="M3488" s="15" t="n">
        <v>6</v>
      </c>
      <c r="N3488" s="11" t="n">
        <v>0.003</v>
      </c>
      <c r="O3488" s="11" t="n">
        <v>0.14</v>
      </c>
      <c r="P3488" s="11" t="n">
        <v>0.84</v>
      </c>
      <c r="Q3488" s="25"/>
    </row>
    <row r="3489" ht="22.5" customHeight="1">
      <c r="A3489" s="77"/>
      <c r="B3489" s="33"/>
      <c r="C3489" s="12" t="n">
        <v>91538301</v>
      </c>
      <c r="D3489" s="12" t="s">
        <v>69</v>
      </c>
      <c r="E3489" s="13" t="s">
        <v>14</v>
      </c>
      <c r="F3489" s="12" t="s">
        <v>15</v>
      </c>
      <c r="G3489" s="20" t="n">
        <v>0.22</v>
      </c>
      <c r="H3489" s="12" t="n">
        <v>200</v>
      </c>
      <c r="I3489" s="20" t="n">
        <f>G3489*H3489*7</f>
        <v>308</v>
      </c>
      <c r="J3489" s="12" t="s">
        <v>119</v>
      </c>
      <c r="K3489" s="14" t="s">
        <v>133</v>
      </c>
      <c r="L3489" s="14"/>
      <c r="M3489" s="15"/>
      <c r="N3489" s="11"/>
      <c r="O3489" s="11"/>
      <c r="P3489" s="11"/>
      <c r="Q3489" s="22" t="n">
        <f>M3491/H3489</f>
        <v>0.01</v>
      </c>
    </row>
    <row r="3490" ht="22.5" customHeight="1">
      <c r="A3490" s="77"/>
      <c r="B3490" s="33"/>
      <c r="C3490" s="12"/>
      <c r="D3490" s="19"/>
      <c r="E3490" s="28"/>
      <c r="F3490" s="19"/>
      <c r="G3490" s="27"/>
      <c r="H3490" s="19"/>
      <c r="I3490" s="19"/>
      <c r="J3490" s="12" t="s">
        <v>120</v>
      </c>
      <c r="K3490" s="14" t="n">
        <v>166</v>
      </c>
      <c r="L3490" s="14" t="n">
        <v>44</v>
      </c>
      <c r="M3490" s="15" t="n">
        <v>0</v>
      </c>
      <c r="N3490" s="11" t="n">
        <v>0</v>
      </c>
      <c r="O3490" s="11" t="n">
        <v>0</v>
      </c>
      <c r="P3490" s="11" t="n">
        <v>0</v>
      </c>
      <c r="Q3490" s="25"/>
    </row>
    <row r="3491" ht="22.5" customHeight="1">
      <c r="A3491" s="77"/>
      <c r="B3491" s="33"/>
      <c r="C3491" s="12"/>
      <c r="D3491" s="19"/>
      <c r="E3491" s="28"/>
      <c r="F3491" s="19"/>
      <c r="G3491" s="27"/>
      <c r="H3491" s="19"/>
      <c r="I3491" s="19"/>
      <c r="J3491" s="12" t="s">
        <v>121</v>
      </c>
      <c r="K3491" s="14" t="n">
        <v>316</v>
      </c>
      <c r="L3491" s="14" t="n">
        <v>90</v>
      </c>
      <c r="M3491" s="15" t="n">
        <v>2</v>
      </c>
      <c r="N3491" s="11" t="n">
        <v>0.005</v>
      </c>
      <c r="O3491" s="11" t="n">
        <v>0.22</v>
      </c>
      <c r="P3491" s="11" t="n">
        <v>0.44</v>
      </c>
      <c r="Q3491" s="25"/>
    </row>
    <row r="3492" ht="22.5" customHeight="1">
      <c r="A3492" s="77"/>
      <c r="B3492" s="33"/>
      <c r="C3492" s="12" t="n">
        <v>91538306</v>
      </c>
      <c r="D3492" s="12" t="s">
        <v>69</v>
      </c>
      <c r="E3492" s="13" t="s">
        <v>63</v>
      </c>
      <c r="F3492" s="12" t="s">
        <v>15</v>
      </c>
      <c r="G3492" s="20" t="n">
        <v>0.18</v>
      </c>
      <c r="H3492" s="12" t="n">
        <v>250</v>
      </c>
      <c r="I3492" s="20" t="n">
        <f>G3492*H3492*7</f>
        <v>315</v>
      </c>
      <c r="J3492" s="12" t="s">
        <v>119</v>
      </c>
      <c r="K3492" s="14" t="s">
        <v>133</v>
      </c>
      <c r="L3492" s="14"/>
      <c r="M3492" s="15"/>
      <c r="N3492" s="11"/>
      <c r="O3492" s="11"/>
      <c r="P3492" s="11"/>
      <c r="Q3492" s="22" t="n">
        <f>M3494/H3492</f>
        <v>0.004</v>
      </c>
    </row>
    <row r="3493" ht="22.5" customHeight="1">
      <c r="A3493" s="77"/>
      <c r="B3493" s="33"/>
      <c r="C3493" s="12"/>
      <c r="D3493" s="19"/>
      <c r="E3493" s="28"/>
      <c r="F3493" s="19"/>
      <c r="G3493" s="27"/>
      <c r="H3493" s="19"/>
      <c r="I3493" s="19"/>
      <c r="J3493" s="12" t="s">
        <v>120</v>
      </c>
      <c r="K3493" s="14" t="n">
        <v>695</v>
      </c>
      <c r="L3493" s="14" t="n">
        <v>144</v>
      </c>
      <c r="M3493" s="15" t="n">
        <v>1</v>
      </c>
      <c r="N3493" s="11" t="n">
        <v>0.001</v>
      </c>
      <c r="O3493" s="11" t="n">
        <v>0.18</v>
      </c>
      <c r="P3493" s="11" t="n">
        <v>0.18</v>
      </c>
      <c r="Q3493" s="25"/>
    </row>
    <row r="3494" ht="22.5" customHeight="1">
      <c r="A3494" s="77"/>
      <c r="B3494" s="33"/>
      <c r="C3494" s="12"/>
      <c r="D3494" s="19"/>
      <c r="E3494" s="28"/>
      <c r="F3494" s="19"/>
      <c r="G3494" s="27"/>
      <c r="H3494" s="19"/>
      <c r="I3494" s="19"/>
      <c r="J3494" s="12" t="s">
        <v>121</v>
      </c>
      <c r="K3494" s="14" t="n">
        <v>1200</v>
      </c>
      <c r="L3494" s="14" t="n">
        <v>250</v>
      </c>
      <c r="M3494" s="15" t="n">
        <v>1</v>
      </c>
      <c r="N3494" s="11" t="n">
        <v>0.001</v>
      </c>
      <c r="O3494" s="11" t="n">
        <v>0.18</v>
      </c>
      <c r="P3494" s="11" t="n">
        <v>0.18</v>
      </c>
      <c r="Q3494" s="25"/>
    </row>
    <row r="3495" ht="22.5" customHeight="1">
      <c r="A3495" s="77"/>
      <c r="B3495" s="33"/>
      <c r="C3495" s="12" t="n">
        <v>91538307</v>
      </c>
      <c r="D3495" s="12" t="s">
        <v>69</v>
      </c>
      <c r="E3495" s="13" t="s">
        <v>17</v>
      </c>
      <c r="F3495" s="12" t="s">
        <v>15</v>
      </c>
      <c r="G3495" s="20" t="n">
        <v>0.22</v>
      </c>
      <c r="H3495" s="12" t="n">
        <v>200</v>
      </c>
      <c r="I3495" s="20" t="n">
        <f>G3495*H3495*7</f>
        <v>308</v>
      </c>
      <c r="J3495" s="12" t="s">
        <v>119</v>
      </c>
      <c r="K3495" s="14" t="s">
        <v>133</v>
      </c>
      <c r="L3495" s="14"/>
      <c r="M3495" s="15"/>
      <c r="N3495" s="11"/>
      <c r="O3495" s="11"/>
      <c r="P3495" s="11"/>
      <c r="Q3495" s="22" t="n">
        <f>M3497/H3495</f>
        <v>0</v>
      </c>
    </row>
    <row r="3496" ht="22.5" customHeight="1">
      <c r="A3496" s="77"/>
      <c r="B3496" s="33"/>
      <c r="C3496" s="12"/>
      <c r="D3496" s="19"/>
      <c r="E3496" s="28"/>
      <c r="F3496" s="19"/>
      <c r="G3496" s="27"/>
      <c r="H3496" s="19"/>
      <c r="I3496" s="19"/>
      <c r="J3496" s="12" t="s">
        <v>120</v>
      </c>
      <c r="K3496" s="14" t="s">
        <v>133</v>
      </c>
      <c r="L3496" s="14"/>
      <c r="M3496" s="15"/>
      <c r="N3496" s="11"/>
      <c r="O3496" s="11"/>
      <c r="P3496" s="11"/>
      <c r="Q3496" s="25"/>
    </row>
    <row r="3497" ht="22.5" customHeight="1">
      <c r="A3497" s="77"/>
      <c r="B3497" s="33"/>
      <c r="C3497" s="12"/>
      <c r="D3497" s="19"/>
      <c r="E3497" s="28"/>
      <c r="F3497" s="19"/>
      <c r="G3497" s="27"/>
      <c r="H3497" s="19"/>
      <c r="I3497" s="19"/>
      <c r="J3497" s="12" t="s">
        <v>121</v>
      </c>
      <c r="K3497" s="14" t="n">
        <v>9</v>
      </c>
      <c r="L3497" s="14" t="n">
        <v>1</v>
      </c>
      <c r="M3497" s="15" t="n">
        <v>0</v>
      </c>
      <c r="N3497" s="11" t="n">
        <v>0</v>
      </c>
      <c r="O3497" s="11" t="n">
        <v>0</v>
      </c>
      <c r="P3497" s="11" t="n">
        <v>0</v>
      </c>
      <c r="Q3497" s="25"/>
    </row>
    <row r="3498" ht="22.5" customHeight="1">
      <c r="A3498" s="77"/>
      <c r="B3498" s="33"/>
      <c r="C3498" s="12" t="n">
        <v>91538308</v>
      </c>
      <c r="D3498" s="12" t="s">
        <v>69</v>
      </c>
      <c r="E3498" s="13" t="s">
        <v>11</v>
      </c>
      <c r="F3498" s="12" t="s">
        <v>15</v>
      </c>
      <c r="G3498" s="20" t="n">
        <v>0.18</v>
      </c>
      <c r="H3498" s="12" t="n">
        <v>200</v>
      </c>
      <c r="I3498" s="20" t="n">
        <f>G3498*H3498*7</f>
        <v>252</v>
      </c>
      <c r="J3498" s="12" t="s">
        <v>119</v>
      </c>
      <c r="K3498" s="14" t="s">
        <v>133</v>
      </c>
      <c r="L3498" s="14"/>
      <c r="M3498" s="15"/>
      <c r="N3498" s="11"/>
      <c r="O3498" s="11"/>
      <c r="P3498" s="11"/>
      <c r="Q3498" s="22" t="n">
        <f>M3500/H3498</f>
        <v>0</v>
      </c>
    </row>
    <row r="3499" ht="22.5" customHeight="1">
      <c r="A3499" s="77"/>
      <c r="B3499" s="33"/>
      <c r="C3499" s="12"/>
      <c r="D3499" s="19"/>
      <c r="E3499" s="28"/>
      <c r="F3499" s="19"/>
      <c r="G3499" s="27"/>
      <c r="H3499" s="19"/>
      <c r="I3499" s="19"/>
      <c r="J3499" s="12" t="s">
        <v>120</v>
      </c>
      <c r="K3499" s="14" t="n">
        <v>23</v>
      </c>
      <c r="L3499" s="14" t="n">
        <v>0</v>
      </c>
      <c r="M3499" s="15" t="n">
        <v>0</v>
      </c>
      <c r="N3499" s="11" t="n">
        <v>0</v>
      </c>
      <c r="O3499" s="11" t="n">
        <v>0</v>
      </c>
      <c r="P3499" s="11" t="n">
        <v>0</v>
      </c>
      <c r="Q3499" s="25"/>
    </row>
    <row r="3500" ht="22.5" customHeight="1">
      <c r="A3500" s="77"/>
      <c r="B3500" s="33"/>
      <c r="C3500" s="12"/>
      <c r="D3500" s="19"/>
      <c r="E3500" s="28"/>
      <c r="F3500" s="19"/>
      <c r="G3500" s="27"/>
      <c r="H3500" s="19"/>
      <c r="I3500" s="19"/>
      <c r="J3500" s="12" t="s">
        <v>121</v>
      </c>
      <c r="K3500" s="14" t="n">
        <v>80</v>
      </c>
      <c r="L3500" s="14" t="n">
        <v>0</v>
      </c>
      <c r="M3500" s="15" t="n">
        <v>0</v>
      </c>
      <c r="N3500" s="11" t="n">
        <v>0</v>
      </c>
      <c r="O3500" s="11" t="n">
        <v>0</v>
      </c>
      <c r="P3500" s="11" t="n">
        <v>0</v>
      </c>
      <c r="Q3500" s="25"/>
    </row>
    <row r="3501" ht="22.5" customHeight="1">
      <c r="A3501" s="77"/>
      <c r="B3501" s="33"/>
      <c r="C3501" s="12" t="n">
        <v>91538309</v>
      </c>
      <c r="D3501" s="12" t="s">
        <v>69</v>
      </c>
      <c r="E3501" s="13" t="s">
        <v>47</v>
      </c>
      <c r="F3501" s="12" t="s">
        <v>15</v>
      </c>
      <c r="G3501" s="20" t="n">
        <v>0.18</v>
      </c>
      <c r="H3501" s="12" t="n">
        <v>198</v>
      </c>
      <c r="I3501" s="20" t="n">
        <f>G3501*H3501*7</f>
        <v>249.48</v>
      </c>
      <c r="J3501" s="12" t="s">
        <v>119</v>
      </c>
      <c r="K3501" s="14" t="s">
        <v>133</v>
      </c>
      <c r="L3501" s="14"/>
      <c r="M3501" s="15"/>
      <c r="N3501" s="11"/>
      <c r="O3501" s="11"/>
      <c r="P3501" s="11"/>
      <c r="Q3501" s="22" t="n">
        <f>M3503/H3501</f>
        <v>0.00505050505050505</v>
      </c>
    </row>
    <row r="3502" ht="22.5" customHeight="1">
      <c r="A3502" s="77"/>
      <c r="B3502" s="33"/>
      <c r="C3502" s="12"/>
      <c r="D3502" s="19"/>
      <c r="E3502" s="28"/>
      <c r="F3502" s="19"/>
      <c r="G3502" s="27"/>
      <c r="H3502" s="19"/>
      <c r="I3502" s="19"/>
      <c r="J3502" s="12" t="s">
        <v>120</v>
      </c>
      <c r="K3502" s="14" t="n">
        <v>90</v>
      </c>
      <c r="L3502" s="14" t="n">
        <v>20</v>
      </c>
      <c r="M3502" s="15" t="n">
        <v>0</v>
      </c>
      <c r="N3502" s="11" t="n">
        <v>0</v>
      </c>
      <c r="O3502" s="11" t="n">
        <v>0</v>
      </c>
      <c r="P3502" s="11" t="n">
        <v>0</v>
      </c>
      <c r="Q3502" s="25"/>
    </row>
    <row r="3503" ht="22.5" customHeight="1">
      <c r="A3503" s="77"/>
      <c r="B3503" s="33"/>
      <c r="C3503" s="12"/>
      <c r="D3503" s="19"/>
      <c r="E3503" s="28"/>
      <c r="F3503" s="19"/>
      <c r="G3503" s="27"/>
      <c r="H3503" s="19"/>
      <c r="I3503" s="19"/>
      <c r="J3503" s="12" t="s">
        <v>121</v>
      </c>
      <c r="K3503" s="14" t="n">
        <v>181</v>
      </c>
      <c r="L3503" s="14" t="n">
        <v>29</v>
      </c>
      <c r="M3503" s="15" t="n">
        <v>1</v>
      </c>
      <c r="N3503" s="11" t="n">
        <v>0.006</v>
      </c>
      <c r="O3503" s="11" t="n">
        <v>0.18</v>
      </c>
      <c r="P3503" s="11" t="n">
        <v>0.18</v>
      </c>
      <c r="Q3503" s="25"/>
    </row>
    <row r="3504" ht="22.5" customHeight="1">
      <c r="A3504" s="77"/>
      <c r="B3504" s="33"/>
      <c r="C3504" s="12" t="n">
        <v>11511535</v>
      </c>
      <c r="D3504" s="12" t="s">
        <v>75</v>
      </c>
      <c r="E3504" s="13" t="s">
        <v>14</v>
      </c>
      <c r="F3504" s="12" t="s">
        <v>26</v>
      </c>
      <c r="G3504" s="20" t="n">
        <v>0.3</v>
      </c>
      <c r="H3504" s="12" t="n">
        <v>200</v>
      </c>
      <c r="I3504" s="20" t="n">
        <f>G3504*H3504*7</f>
        <v>420</v>
      </c>
      <c r="J3504" s="12" t="s">
        <v>119</v>
      </c>
      <c r="K3504" s="14" t="n">
        <v>6591</v>
      </c>
      <c r="L3504" s="14" t="n">
        <v>75</v>
      </c>
      <c r="M3504" s="15" t="n">
        <v>5</v>
      </c>
      <c r="N3504" s="11" t="n">
        <v>0.02</v>
      </c>
      <c r="O3504" s="11" t="n">
        <v>0.37</v>
      </c>
      <c r="P3504" s="11" t="n">
        <v>1.86</v>
      </c>
      <c r="Q3504" s="22" t="n">
        <f>M3506/H3504</f>
        <v>0.72</v>
      </c>
    </row>
    <row r="3505" ht="22.5" customHeight="1">
      <c r="A3505" s="77"/>
      <c r="B3505" s="33"/>
      <c r="C3505" s="12"/>
      <c r="D3505" s="19"/>
      <c r="E3505" s="28"/>
      <c r="F3505" s="19"/>
      <c r="G3505" s="27"/>
      <c r="H3505" s="19"/>
      <c r="I3505" s="19"/>
      <c r="J3505" s="12" t="s">
        <v>120</v>
      </c>
      <c r="K3505" s="14" t="n">
        <v>181217</v>
      </c>
      <c r="L3505" s="14" t="n">
        <v>1644</v>
      </c>
      <c r="M3505" s="15" t="n">
        <v>71</v>
      </c>
      <c r="N3505" s="11" t="n">
        <v>0.03</v>
      </c>
      <c r="O3505" s="11" t="n">
        <v>0.61</v>
      </c>
      <c r="P3505" s="11" t="n">
        <v>43.1</v>
      </c>
      <c r="Q3505" s="25"/>
    </row>
    <row r="3506" ht="22.5" customHeight="1">
      <c r="A3506" s="77"/>
      <c r="B3506" s="33"/>
      <c r="C3506" s="12"/>
      <c r="D3506" s="19"/>
      <c r="E3506" s="28"/>
      <c r="F3506" s="19"/>
      <c r="G3506" s="27"/>
      <c r="H3506" s="19"/>
      <c r="I3506" s="46"/>
      <c r="J3506" s="37" t="s">
        <v>121</v>
      </c>
      <c r="K3506" s="14" t="n">
        <v>318160</v>
      </c>
      <c r="L3506" s="14" t="n">
        <v>2283</v>
      </c>
      <c r="M3506" s="15" t="n">
        <v>144</v>
      </c>
      <c r="N3506" s="11" t="n">
        <v>0.03</v>
      </c>
      <c r="O3506" s="11" t="n">
        <v>0.41</v>
      </c>
      <c r="P3506" s="11" t="n">
        <v>59.49</v>
      </c>
      <c r="Q3506" s="25"/>
    </row>
    <row r="3507" ht="22.5" customHeight="1">
      <c r="A3507" s="77"/>
      <c r="B3507" s="33"/>
      <c r="C3507" s="12" t="n">
        <v>11792342</v>
      </c>
      <c r="D3507" s="12" t="s">
        <v>82</v>
      </c>
      <c r="E3507" s="13" t="s">
        <v>29</v>
      </c>
      <c r="F3507" s="12" t="s">
        <v>15</v>
      </c>
      <c r="G3507" s="20" t="n">
        <v>0.2</v>
      </c>
      <c r="H3507" s="51" t="n">
        <v>40</v>
      </c>
      <c r="I3507" s="20" t="n">
        <f>G3507*H3507*7</f>
        <v>56</v>
      </c>
      <c r="J3507" s="12" t="s">
        <v>119</v>
      </c>
      <c r="K3507" s="14" t="n">
        <v>39</v>
      </c>
      <c r="L3507" s="14" t="n">
        <v>7</v>
      </c>
      <c r="M3507" s="15" t="n">
        <v>0</v>
      </c>
      <c r="N3507" s="11" t="n">
        <v>0</v>
      </c>
      <c r="O3507" s="11" t="n">
        <v>0</v>
      </c>
      <c r="P3507" s="11" t="n">
        <v>0</v>
      </c>
      <c r="Q3507" s="22" t="n">
        <f>M3509/H3507</f>
        <v>0.05</v>
      </c>
    </row>
    <row r="3508" ht="22.5" customHeight="1">
      <c r="A3508" s="77"/>
      <c r="B3508" s="33"/>
      <c r="C3508" s="12"/>
      <c r="D3508" s="19"/>
      <c r="E3508" s="28"/>
      <c r="F3508" s="19"/>
      <c r="G3508" s="27"/>
      <c r="H3508" s="53"/>
      <c r="I3508" s="19"/>
      <c r="J3508" s="12" t="s">
        <v>120</v>
      </c>
      <c r="K3508" s="14" t="n">
        <v>3305</v>
      </c>
      <c r="L3508" s="14" t="n">
        <v>227</v>
      </c>
      <c r="M3508" s="15" t="n">
        <v>1</v>
      </c>
      <c r="N3508" s="11" t="n">
        <v>0.001</v>
      </c>
      <c r="O3508" s="11" t="n">
        <v>0.2</v>
      </c>
      <c r="P3508" s="11" t="n">
        <v>0.2</v>
      </c>
      <c r="Q3508" s="25"/>
    </row>
    <row r="3509" ht="22.5" customHeight="1">
      <c r="A3509" s="77"/>
      <c r="B3509" s="33"/>
      <c r="C3509" s="12"/>
      <c r="D3509" s="19"/>
      <c r="E3509" s="47"/>
      <c r="F3509" s="46"/>
      <c r="G3509" s="48"/>
      <c r="H3509" s="54"/>
      <c r="I3509" s="19"/>
      <c r="J3509" s="12" t="s">
        <v>121</v>
      </c>
      <c r="K3509" s="14" t="n">
        <v>5786</v>
      </c>
      <c r="L3509" s="14" t="n">
        <v>516</v>
      </c>
      <c r="M3509" s="15" t="n">
        <v>2</v>
      </c>
      <c r="N3509" s="11" t="n">
        <v>0.001</v>
      </c>
      <c r="O3509" s="11" t="n">
        <v>0.2</v>
      </c>
      <c r="P3509" s="11" t="n">
        <v>0.4</v>
      </c>
      <c r="Q3509" s="25"/>
    </row>
    <row r="3510" ht="22.5" customHeight="1">
      <c r="A3510" s="77"/>
      <c r="B3510" s="33"/>
      <c r="C3510" s="12" t="n">
        <v>5365722</v>
      </c>
      <c r="D3510" s="12" t="s">
        <v>83</v>
      </c>
      <c r="E3510" s="13" t="s">
        <v>84</v>
      </c>
      <c r="F3510" s="12" t="s">
        <v>12</v>
      </c>
      <c r="G3510" s="20" t="n">
        <v>0.3</v>
      </c>
      <c r="H3510" s="51" t="n">
        <v>50</v>
      </c>
      <c r="I3510" s="20" t="n">
        <f>G3510*H3510*7</f>
        <v>105</v>
      </c>
      <c r="J3510" s="12" t="s">
        <v>119</v>
      </c>
      <c r="K3510" s="14" t="n">
        <v>198</v>
      </c>
      <c r="L3510" s="14" t="n">
        <v>84</v>
      </c>
      <c r="M3510" s="15" t="n">
        <v>2</v>
      </c>
      <c r="N3510" s="11" t="n">
        <v>0.007</v>
      </c>
      <c r="O3510" s="11" t="n">
        <v>0.304</v>
      </c>
      <c r="P3510" s="11" t="n">
        <v>0.6079</v>
      </c>
      <c r="Q3510" s="22" t="n">
        <f>M3512/H3510</f>
        <v>0.46</v>
      </c>
    </row>
    <row r="3511" ht="22.5" customHeight="1">
      <c r="A3511" s="77"/>
      <c r="B3511" s="33"/>
      <c r="C3511" s="12"/>
      <c r="D3511" s="19"/>
      <c r="E3511" s="28"/>
      <c r="F3511" s="19"/>
      <c r="G3511" s="27"/>
      <c r="H3511" s="53"/>
      <c r="I3511" s="19"/>
      <c r="J3511" s="12" t="s">
        <v>120</v>
      </c>
      <c r="K3511" s="14" t="n">
        <v>1670</v>
      </c>
      <c r="L3511" s="14" t="n">
        <v>616</v>
      </c>
      <c r="M3511" s="15" t="n">
        <v>22</v>
      </c>
      <c r="N3511" s="11" t="n">
        <v>0.01</v>
      </c>
      <c r="O3511" s="11" t="n">
        <v>0.293</v>
      </c>
      <c r="P3511" s="11" t="n">
        <v>6.4461</v>
      </c>
      <c r="Q3511" s="25"/>
    </row>
    <row r="3512" ht="22.5" customHeight="1">
      <c r="A3512" s="77"/>
      <c r="B3512" s="33"/>
      <c r="C3512" s="12"/>
      <c r="D3512" s="19"/>
      <c r="E3512" s="47"/>
      <c r="F3512" s="19"/>
      <c r="G3512" s="48"/>
      <c r="H3512" s="54"/>
      <c r="I3512" s="19"/>
      <c r="J3512" s="12" t="s">
        <v>121</v>
      </c>
      <c r="K3512" s="14" t="n">
        <v>5563</v>
      </c>
      <c r="L3512" s="14" t="n">
        <v>1934</v>
      </c>
      <c r="M3512" s="15" t="n">
        <v>23</v>
      </c>
      <c r="N3512" s="11" t="n">
        <v>0.004</v>
      </c>
      <c r="O3512" s="11" t="n">
        <v>0.34</v>
      </c>
      <c r="P3512" s="11" t="n">
        <v>7.8211</v>
      </c>
      <c r="Q3512" s="25"/>
    </row>
    <row r="3513" ht="22.5" customHeight="1">
      <c r="A3513" s="77"/>
      <c r="B3513" s="33"/>
      <c r="C3513" s="12" t="n">
        <v>11924654</v>
      </c>
      <c r="D3513" s="12" t="s">
        <v>83</v>
      </c>
      <c r="E3513" s="13" t="s">
        <v>84</v>
      </c>
      <c r="F3513" s="12" t="s">
        <v>12</v>
      </c>
      <c r="G3513" s="20" t="n">
        <v>0.3</v>
      </c>
      <c r="H3513" s="51" t="n">
        <v>50</v>
      </c>
      <c r="I3513" s="20" t="n">
        <f>G3513*H3513*7</f>
        <v>105</v>
      </c>
      <c r="J3513" s="12" t="s">
        <v>119</v>
      </c>
      <c r="K3513" s="14" t="n">
        <v>20</v>
      </c>
      <c r="L3513" s="14" t="n">
        <v>10</v>
      </c>
      <c r="M3513" s="15" t="n">
        <v>0</v>
      </c>
      <c r="N3513" s="11" t="n">
        <v>0</v>
      </c>
      <c r="O3513" s="11" t="n">
        <v>0</v>
      </c>
      <c r="P3513" s="11" t="n">
        <v>0.003</v>
      </c>
      <c r="Q3513" s="22" t="n">
        <f>M3515/H3513</f>
        <v>0</v>
      </c>
    </row>
    <row r="3514" ht="22.5" customHeight="1">
      <c r="A3514" s="77"/>
      <c r="B3514" s="33"/>
      <c r="C3514" s="12"/>
      <c r="D3514" s="19"/>
      <c r="E3514" s="28"/>
      <c r="F3514" s="19"/>
      <c r="G3514" s="27"/>
      <c r="H3514" s="53"/>
      <c r="I3514" s="19"/>
      <c r="J3514" s="12" t="s">
        <v>120</v>
      </c>
      <c r="K3514" s="14" t="n">
        <v>152</v>
      </c>
      <c r="L3514" s="14" t="n">
        <v>64</v>
      </c>
      <c r="M3514" s="15" t="n">
        <v>0</v>
      </c>
      <c r="N3514" s="11" t="n">
        <v>0</v>
      </c>
      <c r="O3514" s="11" t="n">
        <v>0</v>
      </c>
      <c r="P3514" s="11" t="n">
        <v>0.0238</v>
      </c>
      <c r="Q3514" s="25"/>
    </row>
    <row r="3515" ht="22.5" customHeight="1">
      <c r="A3515" s="78"/>
      <c r="B3515" s="29"/>
      <c r="C3515" s="12"/>
      <c r="D3515" s="19"/>
      <c r="E3515" s="47"/>
      <c r="F3515" s="19"/>
      <c r="G3515" s="48"/>
      <c r="H3515" s="54"/>
      <c r="I3515" s="19"/>
      <c r="J3515" s="12" t="s">
        <v>121</v>
      </c>
      <c r="K3515" s="14" t="n">
        <v>437</v>
      </c>
      <c r="L3515" s="14" t="n">
        <v>165</v>
      </c>
      <c r="M3515" s="15" t="n">
        <v>0</v>
      </c>
      <c r="N3515" s="11" t="n">
        <v>0.001</v>
      </c>
      <c r="O3515" s="11" t="n">
        <v>0</v>
      </c>
      <c r="P3515" s="11" t="n">
        <v>0.1257</v>
      </c>
      <c r="Q3515" s="25"/>
    </row>
    <row r="3516" ht="22.5" customHeight="1">
      <c r="A3516" s="18"/>
      <c r="C3516" s="10"/>
      <c r="D3516" s="10"/>
      <c r="E3516" s="10"/>
      <c r="F3516" s="10"/>
      <c r="G3516" s="17"/>
      <c r="H3516" s="10"/>
      <c r="I3516" s="17"/>
      <c r="J3516" s="10"/>
      <c r="K3516" s="15"/>
      <c r="L3516" s="15"/>
      <c r="M3516" s="15"/>
      <c r="N3516" s="15"/>
      <c r="O3516" s="15"/>
      <c r="P3516" s="70"/>
      <c r="Q3516" s="7"/>
    </row>
    <row r="3517" ht="22.5" customHeight="1">
      <c r="A3517" s="18" t="s">
        <v>116</v>
      </c>
      <c r="B3517" s="8" t="s">
        <v>146</v>
      </c>
      <c r="C3517" s="10"/>
      <c r="D3517" s="10"/>
      <c r="E3517" s="10"/>
      <c r="F3517" s="10"/>
      <c r="G3517" s="17"/>
      <c r="H3517" s="10"/>
      <c r="I3517" s="17"/>
      <c r="J3517" s="10"/>
      <c r="K3517" s="21" t="n">
        <f>SUM(K3518:K3647)</f>
        <v>10886338</v>
      </c>
      <c r="L3517" s="21" t="n">
        <f>SUM(L3518:L3647)</f>
        <v>1389501</v>
      </c>
      <c r="M3517" s="15"/>
      <c r="N3517" s="15"/>
      <c r="O3517" s="15"/>
      <c r="P3517" s="24" t="n">
        <f>SUM(P3518:P3647)</f>
        <v>4592.0243</v>
      </c>
      <c r="Q3517" s="7"/>
    </row>
    <row r="3518" ht="22.5" customHeight="1">
      <c r="A3518" s="26" t="n">
        <v>46271</v>
      </c>
      <c r="B3518" s="50" t="s">
        <v>118</v>
      </c>
      <c r="C3518" s="12" t="n">
        <v>10813123</v>
      </c>
      <c r="D3518" s="12" t="s">
        <v>10</v>
      </c>
      <c r="E3518" s="12" t="s">
        <v>11</v>
      </c>
      <c r="F3518" s="12" t="s">
        <v>12</v>
      </c>
      <c r="G3518" s="20" t="n">
        <v>0.25</v>
      </c>
      <c r="H3518" s="12" t="n">
        <v>1000</v>
      </c>
      <c r="I3518" s="20" t="n">
        <f>G3518*H3518*7</f>
        <v>1750</v>
      </c>
      <c r="J3518" s="12" t="s">
        <v>121</v>
      </c>
      <c r="K3518" s="10" t="n">
        <v>223919</v>
      </c>
      <c r="L3518" s="10" t="n">
        <v>11099</v>
      </c>
      <c r="M3518" s="10" t="n">
        <v>208</v>
      </c>
      <c r="N3518" s="11" t="n">
        <v>0.007</v>
      </c>
      <c r="O3518" s="11" t="n">
        <v>0.351</v>
      </c>
      <c r="P3518" s="11" t="n">
        <v>73.0151</v>
      </c>
      <c r="Q3518" s="22" t="n">
        <f>M3518/H3518</f>
        <v>0.208</v>
      </c>
    </row>
    <row r="3519" ht="22.5" customHeight="1">
      <c r="A3519" s="31"/>
      <c r="B3519" s="19"/>
      <c r="C3519" s="12" t="n">
        <v>1745925</v>
      </c>
      <c r="D3519" s="12" t="s">
        <v>13</v>
      </c>
      <c r="E3519" s="12" t="s">
        <v>14</v>
      </c>
      <c r="F3519" s="12" t="s">
        <v>15</v>
      </c>
      <c r="G3519" s="20" t="n">
        <v>0.15</v>
      </c>
      <c r="H3519" s="12" t="n">
        <v>500</v>
      </c>
      <c r="I3519" s="20" t="n">
        <f>G3519*H3519*7</f>
        <v>525</v>
      </c>
      <c r="J3519" s="12" t="s">
        <v>121</v>
      </c>
      <c r="K3519" s="16" t="n">
        <v>64998</v>
      </c>
      <c r="L3519" s="14" t="n">
        <v>27508</v>
      </c>
      <c r="M3519" s="14" t="n">
        <v>500</v>
      </c>
      <c r="N3519" s="11" t="n">
        <v>0.003</v>
      </c>
      <c r="O3519" s="11" t="n">
        <v>0.15</v>
      </c>
      <c r="P3519" s="11" t="n">
        <v>75</v>
      </c>
      <c r="Q3519" s="22" t="n">
        <f>M3519/H3519</f>
        <v>1</v>
      </c>
    </row>
    <row r="3520" ht="22.5" customHeight="1">
      <c r="A3520" s="31"/>
      <c r="B3520" s="19"/>
      <c r="C3520" s="12" t="n">
        <v>6951600</v>
      </c>
      <c r="D3520" s="12" t="s">
        <v>16</v>
      </c>
      <c r="E3520" s="12" t="s">
        <v>17</v>
      </c>
      <c r="F3520" s="12" t="s">
        <v>15</v>
      </c>
      <c r="G3520" s="20" t="n">
        <v>0.17</v>
      </c>
      <c r="H3520" s="12" t="n">
        <v>100</v>
      </c>
      <c r="I3520" s="20" t="n">
        <f>G3520*H3520*7</f>
        <v>119</v>
      </c>
      <c r="J3520" s="12" t="s">
        <v>121</v>
      </c>
      <c r="K3520" s="14" t="n">
        <v>17250</v>
      </c>
      <c r="L3520" s="14" t="n">
        <v>7016</v>
      </c>
      <c r="M3520" s="14" t="n">
        <v>78</v>
      </c>
      <c r="N3520" s="11" t="n">
        <v>0.002</v>
      </c>
      <c r="O3520" s="11" t="n">
        <v>0.174</v>
      </c>
      <c r="P3520" s="11" t="n">
        <v>13.6</v>
      </c>
      <c r="Q3520" s="22" t="n">
        <f>M3520/H3520</f>
        <v>0.78</v>
      </c>
    </row>
    <row r="3521" ht="22.5" customHeight="1">
      <c r="A3521" s="31"/>
      <c r="B3521" s="19"/>
      <c r="C3521" s="12" t="n">
        <v>6951594</v>
      </c>
      <c r="D3521" s="12" t="s">
        <v>16</v>
      </c>
      <c r="E3521" s="12" t="s">
        <v>18</v>
      </c>
      <c r="F3521" s="12" t="s">
        <v>15</v>
      </c>
      <c r="G3521" s="20" t="n">
        <v>0.7</v>
      </c>
      <c r="H3521" s="12" t="n">
        <v>400</v>
      </c>
      <c r="I3521" s="20" t="n">
        <f>G3521*H3521*7</f>
        <v>1960</v>
      </c>
      <c r="J3521" s="12" t="s">
        <v>121</v>
      </c>
      <c r="K3521" s="14" t="n">
        <v>98065</v>
      </c>
      <c r="L3521" s="14" t="n">
        <v>40388</v>
      </c>
      <c r="M3521" s="14" t="n">
        <v>187</v>
      </c>
      <c r="N3521" s="11" t="n">
        <v>0.003</v>
      </c>
      <c r="O3521" s="11" t="n">
        <v>0.7</v>
      </c>
      <c r="P3521" s="11" t="n">
        <v>130.9</v>
      </c>
      <c r="Q3521" s="22" t="n">
        <f>M3521/H3521</f>
        <v>0.4675</v>
      </c>
    </row>
    <row r="3522" ht="22.5" customHeight="1">
      <c r="A3522" s="31"/>
      <c r="B3522" s="19"/>
      <c r="C3522" s="12" t="n">
        <v>2732727</v>
      </c>
      <c r="D3522" s="12" t="s">
        <v>10</v>
      </c>
      <c r="E3522" s="12" t="s">
        <v>19</v>
      </c>
      <c r="F3522" s="12" t="s">
        <v>15</v>
      </c>
      <c r="G3522" s="20" t="n">
        <v>0.25</v>
      </c>
      <c r="H3522" s="12" t="n">
        <v>1000</v>
      </c>
      <c r="I3522" s="20" t="n">
        <f>G3522*H3522*7</f>
        <v>1750</v>
      </c>
      <c r="J3522" s="12" t="s">
        <v>121</v>
      </c>
      <c r="K3522" s="14" t="n">
        <v>44703</v>
      </c>
      <c r="L3522" s="14" t="n">
        <v>14629</v>
      </c>
      <c r="M3522" s="14" t="n">
        <v>478</v>
      </c>
      <c r="N3522" s="11" t="n">
        <v>0.008</v>
      </c>
      <c r="O3522" s="11" t="n">
        <v>0.25</v>
      </c>
      <c r="P3522" s="11" t="n">
        <v>119.425</v>
      </c>
      <c r="Q3522" s="22" t="n">
        <f>M3522/H3522</f>
        <v>0.478</v>
      </c>
    </row>
    <row r="3523" ht="22.5" customHeight="1">
      <c r="A3523" s="31"/>
      <c r="B3523" s="19"/>
      <c r="C3523" s="12" t="n">
        <v>5619156</v>
      </c>
      <c r="D3523" s="12" t="s">
        <v>10</v>
      </c>
      <c r="E3523" s="12" t="s">
        <v>19</v>
      </c>
      <c r="F3523" s="12" t="s">
        <v>12</v>
      </c>
      <c r="G3523" s="20" t="n">
        <v>0.24</v>
      </c>
      <c r="H3523" s="12" t="n">
        <v>500</v>
      </c>
      <c r="I3523" s="20" t="n">
        <f>G3523*H3523*7</f>
        <v>840</v>
      </c>
      <c r="J3523" s="12" t="s">
        <v>121</v>
      </c>
      <c r="K3523" s="14" t="n">
        <v>97479</v>
      </c>
      <c r="L3523" s="14" t="n">
        <v>18273</v>
      </c>
      <c r="M3523" s="14" t="n">
        <v>9</v>
      </c>
      <c r="N3523" s="11" t="n">
        <v>0</v>
      </c>
      <c r="O3523" s="11" t="n">
        <v>0.413</v>
      </c>
      <c r="P3523" s="11" t="n">
        <v>3.7185</v>
      </c>
      <c r="Q3523" s="22" t="n">
        <f>M3523/H3523</f>
        <v>0.018</v>
      </c>
    </row>
    <row r="3524" ht="22.5" customHeight="1">
      <c r="A3524" s="31"/>
      <c r="B3524" s="19"/>
      <c r="C3524" s="12" t="n">
        <v>6425889</v>
      </c>
      <c r="D3524" s="12" t="s">
        <v>10</v>
      </c>
      <c r="E3524" s="12" t="s">
        <v>20</v>
      </c>
      <c r="F3524" s="12" t="s">
        <v>15</v>
      </c>
      <c r="G3524" s="20" t="n">
        <v>0.25</v>
      </c>
      <c r="H3524" s="12" t="n">
        <v>400</v>
      </c>
      <c r="I3524" s="20" t="n">
        <f>G3524*H3524*7</f>
        <v>700</v>
      </c>
      <c r="J3524" s="12" t="s">
        <v>121</v>
      </c>
      <c r="K3524" s="14" t="n">
        <v>20268</v>
      </c>
      <c r="L3524" s="14" t="n">
        <v>7127</v>
      </c>
      <c r="M3524" s="14" t="n">
        <v>180</v>
      </c>
      <c r="N3524" s="11" t="n">
        <v>0.006</v>
      </c>
      <c r="O3524" s="11" t="n">
        <v>0.252</v>
      </c>
      <c r="P3524" s="11" t="n">
        <v>45.375</v>
      </c>
      <c r="Q3524" s="22" t="n">
        <f>M3524/H3524</f>
        <v>0.45</v>
      </c>
    </row>
    <row r="3525" ht="22.5" customHeight="1">
      <c r="A3525" s="31"/>
      <c r="B3525" s="19"/>
      <c r="C3525" s="12" t="n">
        <v>6439005</v>
      </c>
      <c r="D3525" s="12" t="s">
        <v>10</v>
      </c>
      <c r="E3525" s="12" t="s">
        <v>20</v>
      </c>
      <c r="F3525" s="12" t="s">
        <v>21</v>
      </c>
      <c r="G3525" s="20" t="n">
        <v>0.25</v>
      </c>
      <c r="H3525" s="12" t="n">
        <v>300</v>
      </c>
      <c r="I3525" s="20" t="n">
        <f>G3525*H3525*7</f>
        <v>525</v>
      </c>
      <c r="J3525" s="12" t="s">
        <v>121</v>
      </c>
      <c r="K3525" s="14" t="n">
        <v>98933</v>
      </c>
      <c r="L3525" s="14" t="n">
        <v>32871</v>
      </c>
      <c r="M3525" s="14" t="n">
        <v>109</v>
      </c>
      <c r="N3525" s="11" t="n">
        <v>0.0008</v>
      </c>
      <c r="O3525" s="11" t="n">
        <v>0.25</v>
      </c>
      <c r="P3525" s="11" t="n">
        <v>27.25</v>
      </c>
      <c r="Q3525" s="22" t="n">
        <f>M3525/H3525</f>
        <v>0.363333333333333</v>
      </c>
    </row>
    <row r="3526" ht="22.5" customHeight="1">
      <c r="A3526" s="31"/>
      <c r="B3526" s="19"/>
      <c r="C3526" s="12" t="n">
        <v>7203110</v>
      </c>
      <c r="D3526" s="12" t="s">
        <v>22</v>
      </c>
      <c r="E3526" s="12" t="s">
        <v>23</v>
      </c>
      <c r="F3526" s="12" t="s">
        <v>15</v>
      </c>
      <c r="G3526" s="20" t="n">
        <v>0.2</v>
      </c>
      <c r="H3526" s="12" t="n">
        <v>100</v>
      </c>
      <c r="I3526" s="20" t="n">
        <f>G3526*H3526*7</f>
        <v>140</v>
      </c>
      <c r="J3526" s="12" t="s">
        <v>121</v>
      </c>
      <c r="K3526" s="14" t="n">
        <v>26282</v>
      </c>
      <c r="L3526" s="14" t="n">
        <v>18056</v>
      </c>
      <c r="M3526" s="14" t="n">
        <v>7</v>
      </c>
      <c r="N3526" s="11" t="n">
        <v>0</v>
      </c>
      <c r="O3526" s="11" t="n">
        <v>0.2</v>
      </c>
      <c r="P3526" s="11" t="n">
        <v>1.4</v>
      </c>
      <c r="Q3526" s="22" t="n">
        <f>M3526/H3526</f>
        <v>0.07</v>
      </c>
    </row>
    <row r="3527" ht="22.5" customHeight="1">
      <c r="A3527" s="31"/>
      <c r="B3527" s="19"/>
      <c r="C3527" s="12" t="n">
        <v>7202934</v>
      </c>
      <c r="D3527" s="12" t="s">
        <v>22</v>
      </c>
      <c r="E3527" s="12" t="s">
        <v>24</v>
      </c>
      <c r="F3527" s="12" t="s">
        <v>15</v>
      </c>
      <c r="G3527" s="20" t="n">
        <v>0.35</v>
      </c>
      <c r="H3527" s="12" t="n">
        <v>200</v>
      </c>
      <c r="I3527" s="20" t="n">
        <f>G3527*H3527*7</f>
        <v>490</v>
      </c>
      <c r="J3527" s="12" t="s">
        <v>121</v>
      </c>
      <c r="K3527" s="14" t="n">
        <v>398667</v>
      </c>
      <c r="L3527" s="14" t="n">
        <v>231582</v>
      </c>
      <c r="M3527" s="14" t="n">
        <v>107</v>
      </c>
      <c r="N3527" s="11" t="n">
        <v>0</v>
      </c>
      <c r="O3527" s="11" t="n">
        <v>0.354</v>
      </c>
      <c r="P3527" s="11" t="n">
        <v>37.86</v>
      </c>
      <c r="Q3527" s="22" t="n">
        <f>M3527/H3527</f>
        <v>0.535</v>
      </c>
    </row>
    <row r="3528" ht="22.5" customHeight="1">
      <c r="A3528" s="31"/>
      <c r="B3528" s="19"/>
      <c r="C3528" s="12" t="n">
        <v>5847496</v>
      </c>
      <c r="D3528" s="12" t="s">
        <v>10</v>
      </c>
      <c r="E3528" s="12" t="s">
        <v>25</v>
      </c>
      <c r="F3528" s="12" t="s">
        <v>12</v>
      </c>
      <c r="G3528" s="20" t="n">
        <v>0.3</v>
      </c>
      <c r="H3528" s="12" t="n">
        <v>200</v>
      </c>
      <c r="I3528" s="20" t="n">
        <f>G3528*H3528*7</f>
        <v>420</v>
      </c>
      <c r="J3528" s="12" t="s">
        <v>121</v>
      </c>
      <c r="K3528" s="14" t="n">
        <v>20686</v>
      </c>
      <c r="L3528" s="14" t="n">
        <v>964</v>
      </c>
      <c r="M3528" s="14" t="n">
        <v>1</v>
      </c>
      <c r="N3528" s="11" t="n">
        <v>0.002</v>
      </c>
      <c r="O3528" s="11" t="n">
        <v>1.9003</v>
      </c>
      <c r="P3528" s="11" t="n">
        <v>1.9003</v>
      </c>
      <c r="Q3528" s="22" t="n">
        <f>M3528/H3528</f>
        <v>0.005</v>
      </c>
    </row>
    <row r="3529" ht="22.5" customHeight="1">
      <c r="A3529" s="31"/>
      <c r="B3529" s="19"/>
      <c r="C3529" s="12" t="n">
        <v>7572369</v>
      </c>
      <c r="D3529" s="12" t="s">
        <v>10</v>
      </c>
      <c r="E3529" s="12" t="s">
        <v>25</v>
      </c>
      <c r="F3529" s="12" t="s">
        <v>15</v>
      </c>
      <c r="G3529" s="20" t="n">
        <v>0.3</v>
      </c>
      <c r="H3529" s="12" t="n">
        <v>400</v>
      </c>
      <c r="I3529" s="20" t="n">
        <f>G3529*H3529*7</f>
        <v>840</v>
      </c>
      <c r="J3529" s="12" t="s">
        <v>121</v>
      </c>
      <c r="K3529" s="14" t="n">
        <v>10484</v>
      </c>
      <c r="L3529" s="14" t="n">
        <v>3262</v>
      </c>
      <c r="M3529" s="14" t="n">
        <v>102</v>
      </c>
      <c r="N3529" s="11" t="n">
        <v>0.01</v>
      </c>
      <c r="O3529" s="11" t="n">
        <v>0.306</v>
      </c>
      <c r="P3529" s="11" t="n">
        <v>31.26</v>
      </c>
      <c r="Q3529" s="22" t="n">
        <f>M3529/H3529</f>
        <v>0.255</v>
      </c>
    </row>
    <row r="3530" ht="22.5" customHeight="1">
      <c r="A3530" s="31"/>
      <c r="B3530" s="19"/>
      <c r="C3530" s="12" t="n">
        <v>8460883</v>
      </c>
      <c r="D3530" s="12" t="s">
        <v>16</v>
      </c>
      <c r="E3530" s="12" t="s">
        <v>11</v>
      </c>
      <c r="F3530" s="12" t="s">
        <v>15</v>
      </c>
      <c r="G3530" s="20" t="n">
        <v>0.14</v>
      </c>
      <c r="H3530" s="12" t="n">
        <v>1400</v>
      </c>
      <c r="I3530" s="20" t="n">
        <f>G3530*H3530*7</f>
        <v>1372</v>
      </c>
      <c r="J3530" s="12" t="s">
        <v>121</v>
      </c>
      <c r="K3530" s="35" t="n">
        <v>74204</v>
      </c>
      <c r="L3530" s="14" t="n">
        <v>23608</v>
      </c>
      <c r="M3530" s="14" t="n">
        <v>1157</v>
      </c>
      <c r="N3530" s="11" t="n">
        <v>0.007</v>
      </c>
      <c r="O3530" s="11" t="n">
        <v>0.14</v>
      </c>
      <c r="P3530" s="11" t="n">
        <v>162.274</v>
      </c>
      <c r="Q3530" s="22" t="n">
        <f>M3530/H3530</f>
        <v>0.826428571428571</v>
      </c>
    </row>
    <row r="3531" ht="22.5" customHeight="1">
      <c r="A3531" s="31"/>
      <c r="B3531" s="19"/>
      <c r="C3531" s="12" t="n">
        <v>8531973</v>
      </c>
      <c r="D3531" s="12" t="s">
        <v>16</v>
      </c>
      <c r="E3531" s="12" t="s">
        <v>18</v>
      </c>
      <c r="F3531" s="12" t="s">
        <v>26</v>
      </c>
      <c r="G3531" s="20" t="n">
        <v>0.45</v>
      </c>
      <c r="H3531" s="12" t="n">
        <v>150</v>
      </c>
      <c r="I3531" s="20" t="n">
        <f>G3531*H3531*7</f>
        <v>472.5</v>
      </c>
      <c r="J3531" s="12" t="s">
        <v>121</v>
      </c>
      <c r="K3531" s="14" t="n">
        <v>101904</v>
      </c>
      <c r="L3531" s="14" t="n">
        <v>209</v>
      </c>
      <c r="M3531" s="14" t="n">
        <v>5</v>
      </c>
      <c r="N3531" s="11" t="n">
        <v>0.01</v>
      </c>
      <c r="O3531" s="11" t="n">
        <v>0.44</v>
      </c>
      <c r="P3531" s="11" t="n">
        <v>2.18</v>
      </c>
      <c r="Q3531" s="22" t="n">
        <f>M3531/H3531</f>
        <v>0.0333333333333333</v>
      </c>
    </row>
    <row r="3532" ht="22.5" customHeight="1">
      <c r="A3532" s="31"/>
      <c r="B3532" s="19"/>
      <c r="C3532" s="12" t="n">
        <v>8156506</v>
      </c>
      <c r="D3532" s="12" t="s">
        <v>27</v>
      </c>
      <c r="E3532" s="12" t="s">
        <v>14</v>
      </c>
      <c r="F3532" s="12" t="s">
        <v>15</v>
      </c>
      <c r="G3532" s="20" t="n">
        <v>0.1</v>
      </c>
      <c r="H3532" s="12" t="n">
        <v>1000</v>
      </c>
      <c r="I3532" s="20" t="n">
        <f>G3532*H3532*7</f>
        <v>700</v>
      </c>
      <c r="J3532" s="12" t="s">
        <v>121</v>
      </c>
      <c r="K3532" s="14" t="n">
        <v>64735</v>
      </c>
      <c r="L3532" s="14" t="n">
        <v>26447</v>
      </c>
      <c r="M3532" s="14" t="n">
        <v>991</v>
      </c>
      <c r="N3532" s="11" t="n">
        <v>0.004</v>
      </c>
      <c r="O3532" s="11" t="n">
        <v>0.1</v>
      </c>
      <c r="P3532" s="11" t="n">
        <v>99.1</v>
      </c>
      <c r="Q3532" s="22" t="n">
        <f>M3532/H3532</f>
        <v>0.991</v>
      </c>
    </row>
    <row r="3533" ht="22.5" customHeight="1">
      <c r="A3533" s="31"/>
      <c r="B3533" s="19"/>
      <c r="C3533" s="12" t="n">
        <v>8819666</v>
      </c>
      <c r="D3533" s="12" t="s">
        <v>27</v>
      </c>
      <c r="E3533" s="12" t="s">
        <v>14</v>
      </c>
      <c r="F3533" s="12" t="s">
        <v>12</v>
      </c>
      <c r="G3533" s="20" t="n">
        <v>0.08</v>
      </c>
      <c r="H3533" s="12" t="n">
        <v>200</v>
      </c>
      <c r="I3533" s="20" t="n">
        <f>G3533*H3533*7</f>
        <v>112</v>
      </c>
      <c r="J3533" s="12" t="s">
        <v>121</v>
      </c>
      <c r="K3533" s="14" t="n">
        <v>12186</v>
      </c>
      <c r="L3533" s="14" t="n">
        <v>2827</v>
      </c>
      <c r="M3533" s="14" t="n">
        <v>199</v>
      </c>
      <c r="N3533" s="11" t="n">
        <v>0.007</v>
      </c>
      <c r="O3533" s="11" t="n">
        <v>0.1</v>
      </c>
      <c r="P3533" s="11" t="n">
        <v>19.8076</v>
      </c>
      <c r="Q3533" s="22" t="n">
        <f>M3533/H3533</f>
        <v>0.995</v>
      </c>
    </row>
    <row r="3534" ht="22.5" customHeight="1">
      <c r="A3534" s="31"/>
      <c r="B3534" s="19"/>
      <c r="C3534" s="12" t="n">
        <v>91410799</v>
      </c>
      <c r="D3534" s="12" t="s">
        <v>28</v>
      </c>
      <c r="E3534" s="12" t="s">
        <v>29</v>
      </c>
      <c r="F3534" s="12" t="s">
        <v>15</v>
      </c>
      <c r="G3534" s="20" t="n">
        <v>0.02</v>
      </c>
      <c r="H3534" s="12" t="n">
        <v>500</v>
      </c>
      <c r="I3534" s="20" t="n">
        <f>G3534*H3534*7</f>
        <v>70</v>
      </c>
      <c r="J3534" s="12" t="s">
        <v>121</v>
      </c>
      <c r="K3534" s="14" t="n">
        <v>54606</v>
      </c>
      <c r="L3534" s="14" t="n">
        <v>5266</v>
      </c>
      <c r="M3534" s="14" t="n">
        <v>311</v>
      </c>
      <c r="N3534" s="11" t="n">
        <v>0.001</v>
      </c>
      <c r="O3534" s="11" t="n">
        <v>0.02</v>
      </c>
      <c r="P3534" s="11" t="n">
        <v>6.22</v>
      </c>
      <c r="Q3534" s="22" t="n">
        <f>M3534/H3534</f>
        <v>0.622</v>
      </c>
    </row>
    <row r="3535" ht="22.5" customHeight="1">
      <c r="A3535" s="31"/>
      <c r="B3535" s="19"/>
      <c r="C3535" s="12" t="n">
        <v>7872826</v>
      </c>
      <c r="D3535" s="12" t="s">
        <v>30</v>
      </c>
      <c r="E3535" s="12" t="s">
        <v>14</v>
      </c>
      <c r="F3535" s="12" t="s">
        <v>15</v>
      </c>
      <c r="G3535" s="20" t="n">
        <v>0.48</v>
      </c>
      <c r="H3535" s="12" t="n">
        <v>400</v>
      </c>
      <c r="I3535" s="20" t="n">
        <f>G3535*H3535*7</f>
        <v>1344</v>
      </c>
      <c r="J3535" s="12" t="s">
        <v>121</v>
      </c>
      <c r="K3535" s="14" t="n">
        <v>31143</v>
      </c>
      <c r="L3535" s="14" t="n">
        <v>5083</v>
      </c>
      <c r="M3535" s="14" t="n">
        <v>75</v>
      </c>
      <c r="N3535" s="11" t="n">
        <v>0.007</v>
      </c>
      <c r="O3535" s="11" t="n">
        <v>0.487</v>
      </c>
      <c r="P3535" s="11" t="n">
        <v>36.528</v>
      </c>
      <c r="Q3535" s="22" t="n">
        <f>M3535/H3535</f>
        <v>0.1875</v>
      </c>
    </row>
    <row r="3536" ht="22.5" customHeight="1">
      <c r="A3536" s="31"/>
      <c r="B3536" s="19"/>
      <c r="C3536" s="12" t="n">
        <v>9311355</v>
      </c>
      <c r="D3536" s="12" t="s">
        <v>31</v>
      </c>
      <c r="E3536" s="12" t="s">
        <v>14</v>
      </c>
      <c r="F3536" s="12" t="s">
        <v>15</v>
      </c>
      <c r="G3536" s="20" t="n">
        <v>0.15</v>
      </c>
      <c r="H3536" s="12" t="n">
        <v>20</v>
      </c>
      <c r="I3536" s="20" t="n">
        <f>G3536*H3536*7</f>
        <v>21</v>
      </c>
      <c r="J3536" s="12" t="s">
        <v>121</v>
      </c>
      <c r="K3536" s="14" t="n">
        <v>6460</v>
      </c>
      <c r="L3536" s="14" t="n">
        <v>1868</v>
      </c>
      <c r="M3536" s="14" t="n">
        <v>20</v>
      </c>
      <c r="N3536" s="11" t="n">
        <v>0.002</v>
      </c>
      <c r="O3536" s="11" t="n">
        <v>0.15</v>
      </c>
      <c r="P3536" s="11" t="n">
        <v>3</v>
      </c>
      <c r="Q3536" s="22" t="n">
        <f>M3536/H3536</f>
        <v>1</v>
      </c>
    </row>
    <row r="3537" ht="22.5" customHeight="1">
      <c r="A3537" s="31"/>
      <c r="B3537" s="19"/>
      <c r="C3537" s="12" t="n">
        <v>10210818</v>
      </c>
      <c r="D3537" s="12" t="s">
        <v>27</v>
      </c>
      <c r="E3537" s="12" t="s">
        <v>14</v>
      </c>
      <c r="F3537" s="12" t="s">
        <v>26</v>
      </c>
      <c r="G3537" s="20" t="n">
        <v>0.2</v>
      </c>
      <c r="H3537" s="12" t="n">
        <v>100</v>
      </c>
      <c r="I3537" s="20" t="n">
        <f>G3537*H3537*7</f>
        <v>140</v>
      </c>
      <c r="J3537" s="12" t="s">
        <v>121</v>
      </c>
      <c r="K3537" s="14" t="n">
        <v>83372</v>
      </c>
      <c r="L3537" s="14" t="n">
        <v>584</v>
      </c>
      <c r="M3537" s="14" t="n">
        <v>67</v>
      </c>
      <c r="N3537" s="11" t="n">
        <v>0.02</v>
      </c>
      <c r="O3537" s="11" t="n">
        <v>0.17</v>
      </c>
      <c r="P3537" s="11" t="n">
        <v>11.37</v>
      </c>
      <c r="Q3537" s="22" t="n">
        <f>M3537/H3537</f>
        <v>0.67</v>
      </c>
    </row>
    <row r="3538" ht="22.5" customHeight="1">
      <c r="A3538" s="31"/>
      <c r="B3538" s="19"/>
      <c r="C3538" s="12" t="n">
        <v>10501490</v>
      </c>
      <c r="D3538" s="12" t="s">
        <v>13</v>
      </c>
      <c r="E3538" s="12" t="s">
        <v>14</v>
      </c>
      <c r="F3538" s="12" t="s">
        <v>15</v>
      </c>
      <c r="G3538" s="20" t="n">
        <v>0.15</v>
      </c>
      <c r="H3538" s="12" t="n">
        <v>100</v>
      </c>
      <c r="I3538" s="20" t="n">
        <f>G3538*H3538*7</f>
        <v>105</v>
      </c>
      <c r="J3538" s="12" t="s">
        <v>121</v>
      </c>
      <c r="K3538" s="14" t="n">
        <v>899</v>
      </c>
      <c r="L3538" s="14" t="n">
        <v>351</v>
      </c>
      <c r="M3538" s="14" t="n">
        <v>7</v>
      </c>
      <c r="N3538" s="11" t="n">
        <v>0.003</v>
      </c>
      <c r="O3538" s="11" t="n">
        <v>0.13</v>
      </c>
      <c r="P3538" s="11" t="n">
        <v>0.91</v>
      </c>
      <c r="Q3538" s="22" t="n">
        <f>M3538/H3538</f>
        <v>0.07</v>
      </c>
    </row>
    <row r="3539" ht="22.5" customHeight="1">
      <c r="A3539" s="31"/>
      <c r="B3539" s="19"/>
      <c r="C3539" s="52" t="n">
        <v>10912510</v>
      </c>
      <c r="D3539" s="12" t="s">
        <v>10</v>
      </c>
      <c r="E3539" s="12" t="s">
        <v>11</v>
      </c>
      <c r="F3539" s="12" t="s">
        <v>32</v>
      </c>
      <c r="G3539" s="20" t="n">
        <v>0.17</v>
      </c>
      <c r="H3539" s="12" t="n">
        <v>1500</v>
      </c>
      <c r="I3539" s="20" t="n">
        <f>G3539*H3539*7</f>
        <v>1785</v>
      </c>
      <c r="J3539" s="12" t="s">
        <v>121</v>
      </c>
      <c r="K3539" s="14" t="n">
        <v>167186</v>
      </c>
      <c r="L3539" s="14" t="n">
        <v>36035</v>
      </c>
      <c r="M3539" s="14" t="n">
        <v>1179</v>
      </c>
      <c r="N3539" s="11" t="n">
        <v>0.01</v>
      </c>
      <c r="O3539" s="11" t="n">
        <v>0.23</v>
      </c>
      <c r="P3539" s="11" t="n">
        <v>267.2</v>
      </c>
      <c r="Q3539" s="22" t="n">
        <f>M3539/H3539</f>
        <v>0.786</v>
      </c>
    </row>
    <row r="3540" ht="22.5" customHeight="1">
      <c r="A3540" s="31"/>
      <c r="B3540" s="19"/>
      <c r="C3540" s="52" t="n">
        <v>11080098</v>
      </c>
      <c r="D3540" s="12" t="s">
        <v>22</v>
      </c>
      <c r="E3540" s="12" t="s">
        <v>24</v>
      </c>
      <c r="F3540" s="12" t="s">
        <v>15</v>
      </c>
      <c r="G3540" s="20" t="n">
        <v>0.6</v>
      </c>
      <c r="H3540" s="12" t="n">
        <v>100</v>
      </c>
      <c r="I3540" s="20" t="n">
        <f>G3540*H3540*7</f>
        <v>420</v>
      </c>
      <c r="J3540" s="12" t="s">
        <v>121</v>
      </c>
      <c r="K3540" s="14" t="n">
        <v>1084</v>
      </c>
      <c r="L3540" s="14" t="n">
        <v>555</v>
      </c>
      <c r="M3540" s="14" t="n">
        <v>0</v>
      </c>
      <c r="N3540" s="11" t="n">
        <v>0</v>
      </c>
      <c r="O3540" s="11" t="n">
        <v>0</v>
      </c>
      <c r="P3540" s="11" t="n">
        <v>0</v>
      </c>
      <c r="Q3540" s="22" t="n">
        <f>M3540/H3540</f>
        <v>0</v>
      </c>
    </row>
    <row r="3541" ht="22.5" customHeight="1">
      <c r="A3541" s="31"/>
      <c r="B3541" s="19"/>
      <c r="C3541" s="52" t="n">
        <v>91540124</v>
      </c>
      <c r="D3541" s="12" t="s">
        <v>33</v>
      </c>
      <c r="E3541" s="12" t="s">
        <v>34</v>
      </c>
      <c r="F3541" s="12" t="s">
        <v>12</v>
      </c>
      <c r="G3541" s="20" t="n">
        <v>0.5</v>
      </c>
      <c r="H3541" s="12" t="n">
        <v>50</v>
      </c>
      <c r="I3541" s="20" t="n">
        <f>G3541*H3541*7</f>
        <v>175</v>
      </c>
      <c r="J3541" s="12" t="s">
        <v>121</v>
      </c>
      <c r="K3541" s="14" t="n">
        <v>2566</v>
      </c>
      <c r="L3541" s="14" t="n">
        <v>714</v>
      </c>
      <c r="M3541" s="14" t="n">
        <v>25</v>
      </c>
      <c r="N3541" s="11" t="n">
        <v>0.023</v>
      </c>
      <c r="O3541" s="11" t="n">
        <v>0.651</v>
      </c>
      <c r="P3541" s="11" t="n">
        <v>16.2725</v>
      </c>
      <c r="Q3541" s="22" t="n">
        <f>M3541/H3541</f>
        <v>0.5</v>
      </c>
    </row>
    <row r="3542" ht="22.5" customHeight="1">
      <c r="A3542" s="31"/>
      <c r="B3542" s="19"/>
      <c r="C3542" s="52" t="n">
        <v>91548042</v>
      </c>
      <c r="D3542" s="12" t="s">
        <v>13</v>
      </c>
      <c r="E3542" s="12" t="s">
        <v>14</v>
      </c>
      <c r="F3542" s="12" t="s">
        <v>12</v>
      </c>
      <c r="G3542" s="20" t="n">
        <v>0.3</v>
      </c>
      <c r="H3542" s="12" t="n">
        <v>50</v>
      </c>
      <c r="I3542" s="20" t="n">
        <f>G3542*H3542*7</f>
        <v>105</v>
      </c>
      <c r="J3542" s="12" t="s">
        <v>121</v>
      </c>
      <c r="K3542" s="14" t="n">
        <v>7030</v>
      </c>
      <c r="L3542" s="14" t="n">
        <v>108</v>
      </c>
      <c r="M3542" s="14" t="n">
        <v>1</v>
      </c>
      <c r="N3542" s="11" t="n">
        <v>0.001</v>
      </c>
      <c r="O3542" s="11" t="n">
        <v>0.0883</v>
      </c>
      <c r="P3542" s="11" t="n">
        <v>0.0883</v>
      </c>
      <c r="Q3542" s="22" t="n">
        <f>M3542/H3542</f>
        <v>0.02</v>
      </c>
    </row>
    <row r="3543" ht="22.5" customHeight="1">
      <c r="A3543" s="31"/>
      <c r="B3543" s="19"/>
      <c r="C3543" s="52" t="n">
        <v>91548043</v>
      </c>
      <c r="D3543" s="12" t="s">
        <v>28</v>
      </c>
      <c r="E3543" s="12" t="s">
        <v>36</v>
      </c>
      <c r="F3543" s="12" t="s">
        <v>15</v>
      </c>
      <c r="G3543" s="20" t="n">
        <v>0.1</v>
      </c>
      <c r="H3543" s="12" t="n">
        <v>200</v>
      </c>
      <c r="I3543" s="20" t="n">
        <f>G3543*H3543*7</f>
        <v>140</v>
      </c>
      <c r="J3543" s="12" t="s">
        <v>121</v>
      </c>
      <c r="K3543" s="14" t="n">
        <v>11997</v>
      </c>
      <c r="L3543" s="14" t="n">
        <v>4225</v>
      </c>
      <c r="M3543" s="14" t="n">
        <v>152</v>
      </c>
      <c r="N3543" s="11" t="n">
        <v>0.004</v>
      </c>
      <c r="O3543" s="11" t="n">
        <v>0.1</v>
      </c>
      <c r="P3543" s="11" t="n">
        <v>15.2</v>
      </c>
      <c r="Q3543" s="22" t="n">
        <f>M3543/H3543</f>
        <v>0.76</v>
      </c>
    </row>
    <row r="3544" ht="22.5" customHeight="1">
      <c r="A3544" s="31"/>
      <c r="B3544" s="19"/>
      <c r="C3544" s="52" t="n">
        <v>11715627</v>
      </c>
      <c r="D3544" s="12" t="s">
        <v>31</v>
      </c>
      <c r="E3544" s="12" t="s">
        <v>14</v>
      </c>
      <c r="F3544" s="12" t="s">
        <v>15</v>
      </c>
      <c r="G3544" s="20" t="n">
        <v>0.4</v>
      </c>
      <c r="H3544" s="12" t="n">
        <v>100</v>
      </c>
      <c r="I3544" s="20" t="n">
        <f>G3544*H3544*7</f>
        <v>280</v>
      </c>
      <c r="J3544" s="12" t="s">
        <v>121</v>
      </c>
      <c r="K3544" s="14" t="n">
        <v>58</v>
      </c>
      <c r="L3544" s="14" t="n">
        <v>4</v>
      </c>
      <c r="M3544" s="14" t="n">
        <v>0</v>
      </c>
      <c r="N3544" s="11" t="n">
        <v>0</v>
      </c>
      <c r="O3544" s="11" t="n">
        <v>0</v>
      </c>
      <c r="P3544" s="11" t="n">
        <v>0</v>
      </c>
      <c r="Q3544" s="22" t="n">
        <f>M3544/H3544</f>
        <v>0</v>
      </c>
    </row>
    <row r="3545" ht="22.5" customHeight="1">
      <c r="A3545" s="31"/>
      <c r="B3545" s="19"/>
      <c r="C3545" s="52" t="n">
        <v>11715655</v>
      </c>
      <c r="D3545" s="12" t="s">
        <v>16</v>
      </c>
      <c r="E3545" s="12" t="s">
        <v>11</v>
      </c>
      <c r="F3545" s="12" t="s">
        <v>15</v>
      </c>
      <c r="G3545" s="20" t="n">
        <v>0.15</v>
      </c>
      <c r="H3545" s="12" t="n">
        <v>100</v>
      </c>
      <c r="I3545" s="20" t="n">
        <f>G3545*H3545*7</f>
        <v>105</v>
      </c>
      <c r="J3545" s="12" t="s">
        <v>121</v>
      </c>
      <c r="K3545" s="14" t="n">
        <v>266</v>
      </c>
      <c r="L3545" s="14" t="n">
        <v>5</v>
      </c>
      <c r="M3545" s="14" t="n">
        <v>0</v>
      </c>
      <c r="N3545" s="11" t="n">
        <v>0</v>
      </c>
      <c r="O3545" s="11" t="n">
        <v>0</v>
      </c>
      <c r="P3545" s="11" t="n">
        <v>0</v>
      </c>
      <c r="Q3545" s="22" t="n">
        <f>M3545/H3545</f>
        <v>0</v>
      </c>
    </row>
    <row r="3546" ht="22.5" customHeight="1">
      <c r="A3546" s="31"/>
      <c r="B3546" s="19"/>
      <c r="C3546" s="52" t="n">
        <v>11715811</v>
      </c>
      <c r="D3546" s="12" t="s">
        <v>16</v>
      </c>
      <c r="E3546" s="12" t="s">
        <v>17</v>
      </c>
      <c r="F3546" s="12" t="s">
        <v>15</v>
      </c>
      <c r="G3546" s="20" t="n">
        <v>0.17</v>
      </c>
      <c r="H3546" s="12" t="n">
        <v>100</v>
      </c>
      <c r="I3546" s="20" t="n">
        <f>G3546*H3546*7</f>
        <v>119</v>
      </c>
      <c r="J3546" s="12" t="s">
        <v>121</v>
      </c>
      <c r="K3546" s="14" t="n">
        <v>128</v>
      </c>
      <c r="L3546" s="14" t="n">
        <v>3</v>
      </c>
      <c r="M3546" s="14" t="n">
        <v>0</v>
      </c>
      <c r="N3546" s="11" t="n">
        <v>0</v>
      </c>
      <c r="O3546" s="11" t="n">
        <v>0</v>
      </c>
      <c r="P3546" s="11" t="n">
        <v>0</v>
      </c>
      <c r="Q3546" s="22" t="n">
        <f>M3546/H3546</f>
        <v>0</v>
      </c>
    </row>
    <row r="3547" ht="22.5" customHeight="1">
      <c r="A3547" s="31"/>
      <c r="B3547" s="19"/>
      <c r="C3547" s="52" t="n">
        <v>11729927</v>
      </c>
      <c r="D3547" s="12" t="s">
        <v>10</v>
      </c>
      <c r="E3547" s="12" t="s">
        <v>20</v>
      </c>
      <c r="F3547" s="12" t="s">
        <v>15</v>
      </c>
      <c r="G3547" s="20" t="n">
        <v>0.25</v>
      </c>
      <c r="H3547" s="12" t="n">
        <v>100</v>
      </c>
      <c r="I3547" s="20" t="n">
        <f>G3547*H3547*7</f>
        <v>175</v>
      </c>
      <c r="J3547" s="12" t="s">
        <v>121</v>
      </c>
      <c r="K3547" s="14" t="n">
        <v>20268</v>
      </c>
      <c r="L3547" s="14" t="n">
        <v>7127</v>
      </c>
      <c r="M3547" s="14" t="n">
        <v>180</v>
      </c>
      <c r="N3547" s="11" t="n">
        <v>0.006</v>
      </c>
      <c r="O3547" s="11" t="n">
        <v>0.252</v>
      </c>
      <c r="P3547" s="11" t="n">
        <v>45.375</v>
      </c>
      <c r="Q3547" s="22" t="n">
        <f>M3547/H3547</f>
        <v>1.8</v>
      </c>
    </row>
    <row r="3548" ht="22.5" customHeight="1">
      <c r="A3548" s="31"/>
      <c r="B3548" s="19"/>
      <c r="C3548" s="52" t="n">
        <v>11729820</v>
      </c>
      <c r="D3548" s="12" t="s">
        <v>10</v>
      </c>
      <c r="E3548" s="12" t="s">
        <v>25</v>
      </c>
      <c r="F3548" s="12" t="s">
        <v>15</v>
      </c>
      <c r="G3548" s="20" t="n">
        <v>0.3</v>
      </c>
      <c r="H3548" s="12" t="n">
        <v>100</v>
      </c>
      <c r="I3548" s="20" t="n">
        <f>G3548*H3548*7</f>
        <v>210</v>
      </c>
      <c r="J3548" s="12" t="s">
        <v>121</v>
      </c>
      <c r="K3548" s="14" t="n">
        <v>21</v>
      </c>
      <c r="L3548" s="14" t="n">
        <v>6</v>
      </c>
      <c r="M3548" s="14" t="n">
        <v>0</v>
      </c>
      <c r="N3548" s="11" t="n">
        <v>0</v>
      </c>
      <c r="O3548" s="11" t="n">
        <v>0</v>
      </c>
      <c r="P3548" s="11" t="n">
        <v>0</v>
      </c>
      <c r="Q3548" s="22" t="n">
        <f>M3548/H3548</f>
        <v>0</v>
      </c>
    </row>
    <row r="3549" ht="22.5" customHeight="1">
      <c r="A3549" s="31"/>
      <c r="B3549" s="19"/>
      <c r="C3549" s="52" t="n">
        <v>11729830</v>
      </c>
      <c r="D3549" s="12" t="s">
        <v>10</v>
      </c>
      <c r="E3549" s="12" t="s">
        <v>11</v>
      </c>
      <c r="F3549" s="12" t="s">
        <v>12</v>
      </c>
      <c r="G3549" s="20" t="n">
        <v>0.17</v>
      </c>
      <c r="H3549" s="12" t="n">
        <v>100</v>
      </c>
      <c r="I3549" s="20" t="n">
        <f>G3549*H3549*7</f>
        <v>119</v>
      </c>
      <c r="J3549" s="12" t="s">
        <v>121</v>
      </c>
      <c r="K3549" s="14" t="n">
        <v>50</v>
      </c>
      <c r="L3549" s="14" t="n">
        <v>8</v>
      </c>
      <c r="M3549" s="14" t="n">
        <v>0</v>
      </c>
      <c r="N3549" s="11" t="n">
        <v>0</v>
      </c>
      <c r="O3549" s="11" t="n">
        <v>0</v>
      </c>
      <c r="P3549" s="11" t="n">
        <v>0.0015</v>
      </c>
      <c r="Q3549" s="22" t="n">
        <f>M3549/H3549</f>
        <v>0</v>
      </c>
    </row>
    <row r="3550" ht="22.5" customHeight="1">
      <c r="A3550" s="31"/>
      <c r="B3550" s="19"/>
      <c r="C3550" s="52" t="n">
        <v>11892329</v>
      </c>
      <c r="D3550" s="12" t="s">
        <v>10</v>
      </c>
      <c r="E3550" s="12" t="s">
        <v>11</v>
      </c>
      <c r="F3550" s="12" t="s">
        <v>15</v>
      </c>
      <c r="G3550" s="20" t="n">
        <v>0.25</v>
      </c>
      <c r="H3550" s="12" t="n">
        <v>500</v>
      </c>
      <c r="I3550" s="20" t="n">
        <f>G3550*H3550*7</f>
        <v>875</v>
      </c>
      <c r="J3550" s="12" t="s">
        <v>121</v>
      </c>
      <c r="K3550" s="14" t="n">
        <v>75962</v>
      </c>
      <c r="L3550" s="14" t="n">
        <v>26037</v>
      </c>
      <c r="M3550" s="14" t="n">
        <v>500</v>
      </c>
      <c r="N3550" s="11" t="n">
        <v>0.005</v>
      </c>
      <c r="O3550" s="11" t="n">
        <v>0.25</v>
      </c>
      <c r="P3550" s="11" t="n">
        <v>125</v>
      </c>
      <c r="Q3550" s="22" t="n">
        <f>M3550/H3550</f>
        <v>1</v>
      </c>
    </row>
    <row r="3551" ht="22.5" customHeight="1">
      <c r="A3551" s="31"/>
      <c r="B3551" s="19"/>
      <c r="C3551" s="52" t="n">
        <v>91557161</v>
      </c>
      <c r="D3551" s="12" t="s">
        <v>86</v>
      </c>
      <c r="E3551" s="12" t="s">
        <v>14</v>
      </c>
      <c r="F3551" s="12" t="s">
        <v>12</v>
      </c>
      <c r="G3551" s="20" t="n">
        <v>0.7</v>
      </c>
      <c r="H3551" s="12" t="n">
        <v>50</v>
      </c>
      <c r="I3551" s="20" t="n">
        <f>G3551*H3551*7</f>
        <v>245</v>
      </c>
      <c r="J3551" s="12" t="s">
        <v>121</v>
      </c>
      <c r="K3551" s="14" t="n">
        <v>1920</v>
      </c>
      <c r="L3551" s="14" t="n">
        <v>5</v>
      </c>
      <c r="M3551" s="14" t="n">
        <v>0</v>
      </c>
      <c r="N3551" s="11" t="n">
        <v>0</v>
      </c>
      <c r="O3551" s="11" t="n">
        <v>0</v>
      </c>
      <c r="P3551" s="11" t="n">
        <v>0.0015</v>
      </c>
      <c r="Q3551" s="22" t="n">
        <f>M3551/H3551</f>
        <v>0</v>
      </c>
    </row>
    <row r="3552" ht="22.5" customHeight="1">
      <c r="A3552" s="31"/>
      <c r="B3552" s="19"/>
      <c r="C3552" s="52" t="n">
        <v>91557333</v>
      </c>
      <c r="D3552" s="12" t="s">
        <v>91</v>
      </c>
      <c r="E3552" s="12" t="s">
        <v>14</v>
      </c>
      <c r="F3552" s="12" t="s">
        <v>12</v>
      </c>
      <c r="G3552" s="20" t="n">
        <v>0.5</v>
      </c>
      <c r="H3552" s="12" t="n">
        <v>99</v>
      </c>
      <c r="I3552" s="20" t="n">
        <f>G3552*H3552*7</f>
        <v>346.5</v>
      </c>
      <c r="J3552" s="12" t="s">
        <v>121</v>
      </c>
      <c r="K3552" s="14" t="n">
        <v>1103</v>
      </c>
      <c r="L3552" s="14" t="n">
        <v>34</v>
      </c>
      <c r="M3552" s="14" t="n">
        <v>0</v>
      </c>
      <c r="N3552" s="11" t="n">
        <v>0</v>
      </c>
      <c r="O3552" s="11" t="n">
        <v>0</v>
      </c>
      <c r="P3552" s="11" t="n">
        <v>0.1692</v>
      </c>
      <c r="Q3552" s="22" t="n">
        <f>M3552/H3552</f>
        <v>0</v>
      </c>
    </row>
    <row r="3553" ht="22.5" customHeight="1">
      <c r="A3553" s="31"/>
      <c r="B3553" s="19"/>
      <c r="C3553" s="52" t="n">
        <v>91557162</v>
      </c>
      <c r="D3553" s="12" t="s">
        <v>35</v>
      </c>
      <c r="E3553" s="12" t="s">
        <v>14</v>
      </c>
      <c r="F3553" s="12" t="s">
        <v>12</v>
      </c>
      <c r="G3553" s="20" t="n">
        <v>0.2</v>
      </c>
      <c r="H3553" s="12" t="n">
        <v>333</v>
      </c>
      <c r="I3553" s="20" t="n">
        <f>G3553*H3553*7</f>
        <v>466.2</v>
      </c>
      <c r="J3553" s="12" t="s">
        <v>121</v>
      </c>
      <c r="K3553" s="14" t="n">
        <v>480</v>
      </c>
      <c r="L3553" s="14" t="n">
        <v>0</v>
      </c>
      <c r="M3553" s="14" t="n">
        <v>0</v>
      </c>
      <c r="N3553" s="11" t="n">
        <v>0</v>
      </c>
      <c r="O3553" s="11" t="n">
        <v>0</v>
      </c>
      <c r="P3553" s="11" t="n">
        <v>0</v>
      </c>
      <c r="Q3553" s="22" t="n">
        <f>M3553/H3553</f>
        <v>0</v>
      </c>
    </row>
    <row r="3554" ht="22.5" customHeight="1">
      <c r="A3554" s="31"/>
      <c r="B3554" s="50" t="s">
        <v>122</v>
      </c>
      <c r="C3554" s="12" t="n">
        <v>6061077</v>
      </c>
      <c r="D3554" s="12" t="s">
        <v>38</v>
      </c>
      <c r="E3554" s="12" t="s">
        <v>14</v>
      </c>
      <c r="F3554" s="12" t="s">
        <v>15</v>
      </c>
      <c r="G3554" s="20" t="n">
        <v>2</v>
      </c>
      <c r="H3554" s="12" t="n">
        <v>20</v>
      </c>
      <c r="I3554" s="20" t="n">
        <f>G3554*H3554*7</f>
        <v>280</v>
      </c>
      <c r="J3554" s="12" t="s">
        <v>121</v>
      </c>
      <c r="K3554" s="16" t="n">
        <v>5182</v>
      </c>
      <c r="L3554" s="14" t="n">
        <v>35</v>
      </c>
      <c r="M3554" s="14" t="n">
        <v>1</v>
      </c>
      <c r="N3554" s="11" t="n">
        <v>0.012</v>
      </c>
      <c r="O3554" s="11" t="n">
        <v>0.431</v>
      </c>
      <c r="P3554" s="11" t="n">
        <v>0.431</v>
      </c>
      <c r="Q3554" s="22" t="n">
        <f>M3554/H3554</f>
        <v>0.05</v>
      </c>
    </row>
    <row r="3555" ht="22.5" customHeight="1">
      <c r="A3555" s="31"/>
      <c r="B3555" s="19"/>
      <c r="C3555" s="12" t="n">
        <v>6607117</v>
      </c>
      <c r="D3555" s="12" t="s">
        <v>38</v>
      </c>
      <c r="E3555" s="12" t="s">
        <v>14</v>
      </c>
      <c r="F3555" s="12" t="s">
        <v>15</v>
      </c>
      <c r="G3555" s="20" t="n">
        <v>2</v>
      </c>
      <c r="H3555" s="12" t="n">
        <v>300</v>
      </c>
      <c r="I3555" s="20" t="n">
        <f>G3555*H3555*7</f>
        <v>4200</v>
      </c>
      <c r="J3555" s="12" t="s">
        <v>121</v>
      </c>
      <c r="K3555" s="16" t="n">
        <v>30285</v>
      </c>
      <c r="L3555" s="14" t="n">
        <v>3427</v>
      </c>
      <c r="M3555" s="14" t="n">
        <v>270</v>
      </c>
      <c r="N3555" s="11" t="n">
        <v>0.038</v>
      </c>
      <c r="O3555" s="11" t="n">
        <v>0.485</v>
      </c>
      <c r="P3555" s="11" t="n">
        <v>130.937</v>
      </c>
      <c r="Q3555" s="22" t="n">
        <f>M3555/H3555</f>
        <v>0.9</v>
      </c>
    </row>
    <row r="3556" ht="22.5" customHeight="1">
      <c r="A3556" s="31"/>
      <c r="B3556" s="19"/>
      <c r="C3556" s="12" t="n">
        <v>5497580</v>
      </c>
      <c r="D3556" s="12" t="s">
        <v>28</v>
      </c>
      <c r="E3556" s="12" t="s">
        <v>17</v>
      </c>
      <c r="F3556" s="12" t="s">
        <v>15</v>
      </c>
      <c r="G3556" s="20" t="n">
        <v>0.28</v>
      </c>
      <c r="H3556" s="12" t="n">
        <v>1300</v>
      </c>
      <c r="I3556" s="20" t="n">
        <f>G3556*H3556*7</f>
        <v>2548</v>
      </c>
      <c r="J3556" s="12" t="s">
        <v>121</v>
      </c>
      <c r="K3556" s="16" t="n">
        <v>198969</v>
      </c>
      <c r="L3556" s="14" t="n">
        <v>44642</v>
      </c>
      <c r="M3556" s="14" t="n">
        <v>1337</v>
      </c>
      <c r="N3556" s="11" t="n">
        <v>0.008</v>
      </c>
      <c r="O3556" s="11" t="n">
        <v>0.254</v>
      </c>
      <c r="P3556" s="11" t="n">
        <v>339.046</v>
      </c>
      <c r="Q3556" s="22" t="n">
        <f>M3556/H3556</f>
        <v>1.02846153846154</v>
      </c>
    </row>
    <row r="3557" ht="22.5" customHeight="1">
      <c r="A3557" s="31"/>
      <c r="B3557" s="19"/>
      <c r="C3557" s="12" t="n">
        <v>91407542</v>
      </c>
      <c r="D3557" s="12" t="s">
        <v>28</v>
      </c>
      <c r="E3557" s="12" t="s">
        <v>39</v>
      </c>
      <c r="F3557" s="12" t="s">
        <v>15</v>
      </c>
      <c r="G3557" s="20" t="n">
        <v>0.02</v>
      </c>
      <c r="H3557" s="12" t="n">
        <v>1000</v>
      </c>
      <c r="I3557" s="20" t="n">
        <f>G3557*H3557*7</f>
        <v>140</v>
      </c>
      <c r="J3557" s="12" t="s">
        <v>121</v>
      </c>
      <c r="K3557" s="16" t="n">
        <v>35542</v>
      </c>
      <c r="L3557" s="14" t="n">
        <v>3035</v>
      </c>
      <c r="M3557" s="14" t="n">
        <v>84</v>
      </c>
      <c r="N3557" s="11" t="n">
        <v>0.001</v>
      </c>
      <c r="O3557" s="11" t="n">
        <v>0.023</v>
      </c>
      <c r="P3557" s="11" t="n">
        <v>1.94</v>
      </c>
      <c r="Q3557" s="22" t="n">
        <f>M3557/H3557</f>
        <v>0.084</v>
      </c>
    </row>
    <row r="3558" ht="22.5" customHeight="1">
      <c r="A3558" s="31"/>
      <c r="B3558" s="19"/>
      <c r="C3558" s="12" t="n">
        <v>8998645</v>
      </c>
      <c r="D3558" s="12" t="s">
        <v>28</v>
      </c>
      <c r="E3558" s="12" t="s">
        <v>17</v>
      </c>
      <c r="F3558" s="12" t="s">
        <v>15</v>
      </c>
      <c r="G3558" s="20" t="n">
        <v>0.28</v>
      </c>
      <c r="H3558" s="12" t="n">
        <v>200</v>
      </c>
      <c r="I3558" s="20" t="n">
        <f>G3558*H3558*7</f>
        <v>392</v>
      </c>
      <c r="J3558" s="12" t="s">
        <v>121</v>
      </c>
      <c r="K3558" s="16" t="n">
        <v>84862</v>
      </c>
      <c r="L3558" s="14" t="n">
        <v>578</v>
      </c>
      <c r="M3558" s="14" t="n">
        <v>17</v>
      </c>
      <c r="N3558" s="11" t="n">
        <v>0.005</v>
      </c>
      <c r="O3558" s="11" t="n">
        <v>0.176</v>
      </c>
      <c r="P3558" s="11" t="n">
        <v>2.987</v>
      </c>
      <c r="Q3558" s="22" t="n">
        <f>M3558/H3558</f>
        <v>0.085</v>
      </c>
    </row>
    <row r="3559" ht="22.5" customHeight="1">
      <c r="A3559" s="31"/>
      <c r="B3559" s="19"/>
      <c r="C3559" s="12" t="n">
        <v>4383473</v>
      </c>
      <c r="D3559" s="12" t="s">
        <v>38</v>
      </c>
      <c r="E3559" s="12" t="s">
        <v>14</v>
      </c>
      <c r="F3559" s="12" t="s">
        <v>15</v>
      </c>
      <c r="G3559" s="20" t="n">
        <v>0.2</v>
      </c>
      <c r="H3559" s="12" t="n">
        <v>150</v>
      </c>
      <c r="I3559" s="20" t="n">
        <f>G3559*H3559*7</f>
        <v>210</v>
      </c>
      <c r="J3559" s="12" t="s">
        <v>121</v>
      </c>
      <c r="K3559" s="16" t="n">
        <v>70797</v>
      </c>
      <c r="L3559" s="14" t="n">
        <v>9380</v>
      </c>
      <c r="M3559" s="14" t="n">
        <v>150</v>
      </c>
      <c r="N3559" s="11" t="n">
        <v>0.003</v>
      </c>
      <c r="O3559" s="11" t="n">
        <v>0.181</v>
      </c>
      <c r="P3559" s="11" t="n">
        <v>27.18</v>
      </c>
      <c r="Q3559" s="22" t="n">
        <f>M3559/H3559</f>
        <v>1</v>
      </c>
    </row>
    <row r="3560" ht="22.5" customHeight="1">
      <c r="A3560" s="31"/>
      <c r="B3560" s="19"/>
      <c r="C3560" s="12" t="n">
        <v>8094753</v>
      </c>
      <c r="D3560" s="12" t="s">
        <v>38</v>
      </c>
      <c r="E3560" s="12" t="s">
        <v>14</v>
      </c>
      <c r="F3560" s="12" t="s">
        <v>26</v>
      </c>
      <c r="G3560" s="20" t="n">
        <v>0.3</v>
      </c>
      <c r="H3560" s="12" t="n">
        <v>200</v>
      </c>
      <c r="I3560" s="20" t="n">
        <f>G3560*H3560*7</f>
        <v>420</v>
      </c>
      <c r="J3560" s="12" t="s">
        <v>121</v>
      </c>
      <c r="K3560" s="16" t="n">
        <v>561461</v>
      </c>
      <c r="L3560" s="14" t="n">
        <v>3217</v>
      </c>
      <c r="M3560" s="14" t="n">
        <v>194</v>
      </c>
      <c r="N3560" s="11" t="n">
        <v>0.02</v>
      </c>
      <c r="O3560" s="11" t="n">
        <v>0.27</v>
      </c>
      <c r="P3560" s="11" t="n">
        <v>53.01</v>
      </c>
      <c r="Q3560" s="22" t="n">
        <f>M3560/H3560</f>
        <v>0.97</v>
      </c>
    </row>
    <row r="3561" ht="22.5" customHeight="1">
      <c r="A3561" s="31"/>
      <c r="B3561" s="19"/>
      <c r="C3561" s="12" t="n">
        <v>9415350</v>
      </c>
      <c r="D3561" s="12" t="s">
        <v>40</v>
      </c>
      <c r="E3561" s="12" t="s">
        <v>14</v>
      </c>
      <c r="F3561" s="12" t="s">
        <v>26</v>
      </c>
      <c r="G3561" s="20" t="n">
        <v>0.15</v>
      </c>
      <c r="H3561" s="12" t="n">
        <v>50</v>
      </c>
      <c r="I3561" s="20" t="n">
        <f>G3561*H3561*7</f>
        <v>52.5</v>
      </c>
      <c r="J3561" s="12" t="s">
        <v>121</v>
      </c>
      <c r="K3561" s="16" t="n">
        <v>39599</v>
      </c>
      <c r="L3561" s="14" t="n">
        <v>321</v>
      </c>
      <c r="M3561" s="14" t="n">
        <v>44</v>
      </c>
      <c r="N3561" s="11" t="n">
        <v>0.02</v>
      </c>
      <c r="O3561" s="11" t="n">
        <v>0.12</v>
      </c>
      <c r="P3561" s="11" t="n">
        <v>5.23</v>
      </c>
      <c r="Q3561" s="22" t="n">
        <f>M3561/H3561</f>
        <v>0.88</v>
      </c>
    </row>
    <row r="3562" ht="22.5" customHeight="1">
      <c r="A3562" s="31"/>
      <c r="B3562" s="19"/>
      <c r="C3562" s="12" t="n">
        <v>2783561</v>
      </c>
      <c r="D3562" s="12" t="s">
        <v>41</v>
      </c>
      <c r="E3562" s="12" t="s">
        <v>14</v>
      </c>
      <c r="F3562" s="12" t="s">
        <v>15</v>
      </c>
      <c r="G3562" s="20" t="n">
        <v>0.1</v>
      </c>
      <c r="H3562" s="12" t="n">
        <v>500</v>
      </c>
      <c r="I3562" s="20" t="n">
        <f>G3562*H3562*7</f>
        <v>350</v>
      </c>
      <c r="J3562" s="12" t="s">
        <v>121</v>
      </c>
      <c r="K3562" s="16" t="n">
        <v>41600</v>
      </c>
      <c r="L3562" s="14" t="n">
        <v>12025</v>
      </c>
      <c r="M3562" s="14" t="n">
        <v>452</v>
      </c>
      <c r="N3562" s="11" t="n">
        <v>0.004</v>
      </c>
      <c r="O3562" s="11" t="n">
        <v>0.101</v>
      </c>
      <c r="P3562" s="11" t="n">
        <v>45.67</v>
      </c>
      <c r="Q3562" s="22" t="n">
        <f>M3562/H3562</f>
        <v>0.904</v>
      </c>
    </row>
    <row r="3563" ht="22.5" customHeight="1">
      <c r="A3563" s="31"/>
      <c r="B3563" s="19"/>
      <c r="C3563" s="12" t="n">
        <v>10599157</v>
      </c>
      <c r="D3563" s="12" t="s">
        <v>42</v>
      </c>
      <c r="E3563" s="12" t="s">
        <v>14</v>
      </c>
      <c r="F3563" s="12" t="s">
        <v>15</v>
      </c>
      <c r="G3563" s="20" t="n">
        <v>0.3</v>
      </c>
      <c r="H3563" s="12" t="n">
        <v>150</v>
      </c>
      <c r="I3563" s="20" t="n">
        <f>G3563*H3563*7</f>
        <v>315</v>
      </c>
      <c r="J3563" s="12" t="s">
        <v>121</v>
      </c>
      <c r="K3563" s="16" t="n">
        <v>20549</v>
      </c>
      <c r="L3563" s="14" t="n">
        <v>5965</v>
      </c>
      <c r="M3563" s="14" t="n">
        <v>104</v>
      </c>
      <c r="N3563" s="11" t="n">
        <v>0.005</v>
      </c>
      <c r="O3563" s="11" t="n">
        <v>0.311</v>
      </c>
      <c r="P3563" s="11" t="n">
        <v>32.35</v>
      </c>
      <c r="Q3563" s="22" t="n">
        <f>M3563/H3563</f>
        <v>0.693333333333333</v>
      </c>
    </row>
    <row r="3564" ht="22.5" customHeight="1">
      <c r="A3564" s="31"/>
      <c r="B3564" s="19"/>
      <c r="C3564" s="12" t="n">
        <v>10599681</v>
      </c>
      <c r="D3564" s="12" t="s">
        <v>43</v>
      </c>
      <c r="E3564" s="12" t="s">
        <v>14</v>
      </c>
      <c r="F3564" s="12" t="s">
        <v>15</v>
      </c>
      <c r="G3564" s="20" t="n">
        <v>0.13</v>
      </c>
      <c r="H3564" s="12" t="n">
        <v>400</v>
      </c>
      <c r="I3564" s="20" t="n">
        <f>G3564*H3564*7</f>
        <v>364</v>
      </c>
      <c r="J3564" s="12" t="s">
        <v>121</v>
      </c>
      <c r="K3564" s="14" t="n">
        <v>26368</v>
      </c>
      <c r="L3564" s="14" t="n">
        <v>7478</v>
      </c>
      <c r="M3564" s="14" t="n">
        <v>400</v>
      </c>
      <c r="N3564" s="11" t="n">
        <v>0.007</v>
      </c>
      <c r="O3564" s="11" t="n">
        <v>0.13</v>
      </c>
      <c r="P3564" s="11" t="n">
        <v>52</v>
      </c>
      <c r="Q3564" s="22" t="n">
        <f>M3564/H3564</f>
        <v>1</v>
      </c>
    </row>
    <row r="3565" ht="22.5" customHeight="1">
      <c r="A3565" s="31"/>
      <c r="B3565" s="19"/>
      <c r="C3565" s="12" t="n">
        <v>6060965</v>
      </c>
      <c r="D3565" s="12" t="s">
        <v>38</v>
      </c>
      <c r="E3565" s="12" t="s">
        <v>14</v>
      </c>
      <c r="F3565" s="12" t="s">
        <v>15</v>
      </c>
      <c r="G3565" s="20" t="n">
        <v>0.3</v>
      </c>
      <c r="H3565" s="12" t="n">
        <v>200</v>
      </c>
      <c r="I3565" s="20" t="n">
        <f>G3565*H3565*7</f>
        <v>420</v>
      </c>
      <c r="J3565" s="12" t="s">
        <v>121</v>
      </c>
      <c r="K3565" s="14" t="n">
        <v>52303</v>
      </c>
      <c r="L3565" s="14" t="n">
        <v>5752</v>
      </c>
      <c r="M3565" s="14" t="n">
        <v>180</v>
      </c>
      <c r="N3565" s="11" t="n">
        <v>0.01</v>
      </c>
      <c r="O3565" s="11" t="n">
        <v>0.312</v>
      </c>
      <c r="P3565" s="11" t="n">
        <v>56.13</v>
      </c>
      <c r="Q3565" s="22" t="n">
        <f>M3565/H3565</f>
        <v>0.9</v>
      </c>
    </row>
    <row r="3566" ht="22.5" customHeight="1">
      <c r="A3566" s="31"/>
      <c r="B3566" s="19"/>
      <c r="C3566" s="12" t="n">
        <v>10842514</v>
      </c>
      <c r="D3566" s="12" t="s">
        <v>44</v>
      </c>
      <c r="E3566" s="12" t="s">
        <v>14</v>
      </c>
      <c r="F3566" s="12" t="s">
        <v>26</v>
      </c>
      <c r="G3566" s="20" t="n">
        <v>0.15</v>
      </c>
      <c r="H3566" s="12" t="n">
        <v>100</v>
      </c>
      <c r="I3566" s="20" t="n">
        <f>G3566*H3566*7</f>
        <v>105</v>
      </c>
      <c r="J3566" s="12" t="s">
        <v>121</v>
      </c>
      <c r="K3566" s="14" t="n">
        <v>610</v>
      </c>
      <c r="L3566" s="14" t="n">
        <v>24</v>
      </c>
      <c r="M3566" s="14" t="n">
        <v>0</v>
      </c>
      <c r="N3566" s="11" t="n">
        <v>0.01</v>
      </c>
      <c r="O3566" s="11" t="n">
        <v>0</v>
      </c>
      <c r="P3566" s="11" t="n">
        <v>0.13</v>
      </c>
      <c r="Q3566" s="22" t="n">
        <f>M3566/H3566</f>
        <v>0</v>
      </c>
    </row>
    <row r="3567" ht="22.5" customHeight="1">
      <c r="A3567" s="31"/>
      <c r="B3567" s="19"/>
      <c r="C3567" s="12" t="n">
        <v>10815258</v>
      </c>
      <c r="D3567" s="12" t="s">
        <v>44</v>
      </c>
      <c r="E3567" s="12" t="s">
        <v>14</v>
      </c>
      <c r="F3567" s="12" t="s">
        <v>15</v>
      </c>
      <c r="G3567" s="20" t="n">
        <v>0.15</v>
      </c>
      <c r="H3567" s="12" t="n">
        <v>100</v>
      </c>
      <c r="I3567" s="20" t="n">
        <f>G3567*H3567*7</f>
        <v>105</v>
      </c>
      <c r="J3567" s="12" t="s">
        <v>121</v>
      </c>
      <c r="K3567" s="14" t="n">
        <v>7346</v>
      </c>
      <c r="L3567" s="14" t="n">
        <v>45</v>
      </c>
      <c r="M3567" s="14" t="n">
        <v>6</v>
      </c>
      <c r="N3567" s="11" t="n">
        <v>0.027</v>
      </c>
      <c r="O3567" s="11" t="n">
        <v>0.203</v>
      </c>
      <c r="P3567" s="11" t="n">
        <v>1.218</v>
      </c>
      <c r="Q3567" s="22" t="n">
        <f>M3567/H3567</f>
        <v>0.06</v>
      </c>
    </row>
    <row r="3568" ht="22.5" customHeight="1">
      <c r="A3568" s="31"/>
      <c r="B3568" s="19"/>
      <c r="C3568" s="12" t="n">
        <v>91535229</v>
      </c>
      <c r="D3568" s="12" t="s">
        <v>28</v>
      </c>
      <c r="E3568" s="12" t="s">
        <v>39</v>
      </c>
      <c r="F3568" s="12" t="s">
        <v>15</v>
      </c>
      <c r="G3568" s="20" t="n">
        <v>0.02</v>
      </c>
      <c r="H3568" s="12" t="n">
        <v>500</v>
      </c>
      <c r="I3568" s="20" t="n">
        <f>G3568*H3568*7</f>
        <v>70</v>
      </c>
      <c r="J3568" s="12" t="s">
        <v>121</v>
      </c>
      <c r="K3568" s="14" t="n">
        <v>1137</v>
      </c>
      <c r="L3568" s="14" t="n">
        <v>157</v>
      </c>
      <c r="M3568" s="14" t="n">
        <v>4</v>
      </c>
      <c r="N3568" s="11" t="n">
        <v>0.001</v>
      </c>
      <c r="O3568" s="11" t="n">
        <v>0.04</v>
      </c>
      <c r="P3568" s="11" t="n">
        <v>0.16</v>
      </c>
      <c r="Q3568" s="22" t="n">
        <f>M3568/H3568</f>
        <v>0.008</v>
      </c>
    </row>
    <row r="3569" ht="22.5" customHeight="1">
      <c r="A3569" s="31"/>
      <c r="B3569" s="19"/>
      <c r="C3569" s="12" t="n">
        <v>91535331</v>
      </c>
      <c r="D3569" s="12" t="s">
        <v>28</v>
      </c>
      <c r="E3569" s="12" t="s">
        <v>29</v>
      </c>
      <c r="F3569" s="12" t="s">
        <v>15</v>
      </c>
      <c r="G3569" s="20" t="n">
        <v>0.02</v>
      </c>
      <c r="H3569" s="12" t="n">
        <v>750</v>
      </c>
      <c r="I3569" s="20" t="n">
        <f>G3569*H3569*7</f>
        <v>105</v>
      </c>
      <c r="J3569" s="12" t="s">
        <v>121</v>
      </c>
      <c r="K3569" s="14" t="n">
        <v>3127</v>
      </c>
      <c r="L3569" s="14" t="n">
        <v>1009</v>
      </c>
      <c r="M3569" s="14" t="n">
        <v>8</v>
      </c>
      <c r="N3569" s="11" t="n">
        <v>0</v>
      </c>
      <c r="O3569" s="11" t="n">
        <v>0.04</v>
      </c>
      <c r="P3569" s="11" t="n">
        <v>0.32</v>
      </c>
      <c r="Q3569" s="22" t="n">
        <f>M3569/H3569</f>
        <v>0.0106666666666667</v>
      </c>
    </row>
    <row r="3570" ht="22.5" customHeight="1">
      <c r="A3570" s="31"/>
      <c r="B3570" s="19"/>
      <c r="C3570" s="12" t="n">
        <v>11324493</v>
      </c>
      <c r="D3570" s="12" t="s">
        <v>28</v>
      </c>
      <c r="E3570" s="12" t="s">
        <v>17</v>
      </c>
      <c r="F3570" s="12" t="s">
        <v>15</v>
      </c>
      <c r="G3570" s="20" t="n">
        <v>0.28</v>
      </c>
      <c r="H3570" s="12" t="n">
        <v>100</v>
      </c>
      <c r="I3570" s="20" t="n">
        <f>G3570*H3570*7</f>
        <v>196</v>
      </c>
      <c r="J3570" s="12" t="s">
        <v>121</v>
      </c>
      <c r="K3570" s="14" t="n">
        <v>354</v>
      </c>
      <c r="L3570" s="14" t="n">
        <v>108</v>
      </c>
      <c r="M3570" s="14" t="n">
        <v>2</v>
      </c>
      <c r="N3570" s="11" t="n">
        <v>0.006</v>
      </c>
      <c r="O3570" s="11" t="n">
        <v>0.3</v>
      </c>
      <c r="P3570" s="11" t="n">
        <v>0.6</v>
      </c>
      <c r="Q3570" s="22" t="n">
        <f>M3570/H3570</f>
        <v>0.02</v>
      </c>
    </row>
    <row r="3571" ht="22.5" customHeight="1">
      <c r="A3571" s="31"/>
      <c r="B3571" s="19"/>
      <c r="C3571" s="12" t="n">
        <v>10298628</v>
      </c>
      <c r="D3571" s="12" t="s">
        <v>45</v>
      </c>
      <c r="E3571" s="12" t="s">
        <v>14</v>
      </c>
      <c r="F3571" s="12" t="s">
        <v>26</v>
      </c>
      <c r="G3571" s="20" t="n">
        <v>0.15</v>
      </c>
      <c r="H3571" s="12" t="n">
        <v>300</v>
      </c>
      <c r="I3571" s="20" t="n">
        <f>G3571*H3571*7</f>
        <v>315</v>
      </c>
      <c r="J3571" s="12" t="s">
        <v>121</v>
      </c>
      <c r="K3571" s="14" t="n">
        <v>932006</v>
      </c>
      <c r="L3571" s="14" t="n">
        <v>2827</v>
      </c>
      <c r="M3571" s="14" t="n">
        <v>179</v>
      </c>
      <c r="N3571" s="11" t="n">
        <v>0.02</v>
      </c>
      <c r="O3571" s="11" t="n">
        <v>0.38</v>
      </c>
      <c r="P3571" s="11" t="n">
        <v>67.73</v>
      </c>
      <c r="Q3571" s="22" t="n">
        <f>M3571/H3571</f>
        <v>0.596666666666667</v>
      </c>
    </row>
    <row r="3572" ht="22.5" customHeight="1">
      <c r="A3572" s="31"/>
      <c r="B3572" s="19"/>
      <c r="C3572" s="12" t="n">
        <v>11655595</v>
      </c>
      <c r="D3572" s="12" t="s">
        <v>46</v>
      </c>
      <c r="E3572" s="12" t="s">
        <v>14</v>
      </c>
      <c r="F3572" s="12" t="s">
        <v>26</v>
      </c>
      <c r="G3572" s="20" t="n">
        <v>0.4</v>
      </c>
      <c r="H3572" s="12" t="n">
        <v>100</v>
      </c>
      <c r="I3572" s="20" t="n">
        <f>G3572*H3572*7</f>
        <v>280</v>
      </c>
      <c r="J3572" s="12" t="s">
        <v>121</v>
      </c>
      <c r="K3572" s="14" t="n">
        <v>9527</v>
      </c>
      <c r="L3572" s="14" t="n">
        <v>72</v>
      </c>
      <c r="M3572" s="14" t="n">
        <v>0</v>
      </c>
      <c r="N3572" s="11" t="n">
        <v>0.01</v>
      </c>
      <c r="O3572" s="11" t="n">
        <v>0</v>
      </c>
      <c r="P3572" s="11" t="n">
        <v>0.67</v>
      </c>
      <c r="Q3572" s="22" t="n">
        <f>M3572/H3572</f>
        <v>0</v>
      </c>
    </row>
    <row r="3573" ht="22.5" customHeight="1">
      <c r="A3573" s="31"/>
      <c r="B3573" s="19"/>
      <c r="C3573" s="12" t="n">
        <v>11655596</v>
      </c>
      <c r="D3573" s="12" t="s">
        <v>46</v>
      </c>
      <c r="E3573" s="12" t="s">
        <v>14</v>
      </c>
      <c r="F3573" s="12" t="s">
        <v>12</v>
      </c>
      <c r="G3573" s="20" t="n">
        <v>0.3</v>
      </c>
      <c r="H3573" s="12" t="n">
        <v>50</v>
      </c>
      <c r="I3573" s="20" t="n">
        <f>G3573*H3573*7</f>
        <v>105</v>
      </c>
      <c r="J3573" s="12" t="s">
        <v>121</v>
      </c>
      <c r="K3573" s="14" t="n">
        <v>1192</v>
      </c>
      <c r="L3573" s="14" t="n">
        <v>15</v>
      </c>
      <c r="M3573" s="14" t="n">
        <v>0</v>
      </c>
      <c r="N3573" s="11" t="n">
        <v>0.001</v>
      </c>
      <c r="O3573" s="11" t="n">
        <v>0</v>
      </c>
      <c r="P3573" s="11" t="n">
        <v>0.0106</v>
      </c>
      <c r="Q3573" s="22" t="n">
        <f>M3573/H3573</f>
        <v>0</v>
      </c>
    </row>
    <row r="3574" ht="22.5" customHeight="1">
      <c r="A3574" s="31"/>
      <c r="B3574" s="19"/>
      <c r="C3574" s="12" t="n">
        <v>11690183</v>
      </c>
      <c r="D3574" s="12" t="s">
        <v>41</v>
      </c>
      <c r="E3574" s="12" t="s">
        <v>14</v>
      </c>
      <c r="F3574" s="12" t="s">
        <v>15</v>
      </c>
      <c r="G3574" s="20" t="n">
        <v>0.1</v>
      </c>
      <c r="H3574" s="12" t="n">
        <v>100</v>
      </c>
      <c r="I3574" s="20" t="n">
        <f>G3574*H3574*7</f>
        <v>70</v>
      </c>
      <c r="J3574" s="12" t="s">
        <v>121</v>
      </c>
      <c r="K3574" s="14" t="n">
        <v>10184</v>
      </c>
      <c r="L3574" s="14" t="n">
        <v>2876</v>
      </c>
      <c r="M3574" s="14" t="n">
        <v>48</v>
      </c>
      <c r="N3574" s="11" t="n">
        <v>0.003</v>
      </c>
      <c r="O3574" s="11" t="n">
        <v>0.2</v>
      </c>
      <c r="P3574" s="11" t="n">
        <v>9.6</v>
      </c>
      <c r="Q3574" s="22" t="n">
        <f>M3574/H3574</f>
        <v>0.48</v>
      </c>
    </row>
    <row r="3575" ht="22.5" customHeight="1">
      <c r="A3575" s="31"/>
      <c r="B3575" s="19"/>
      <c r="C3575" s="12" t="n">
        <v>11763482</v>
      </c>
      <c r="D3575" s="12" t="s">
        <v>46</v>
      </c>
      <c r="E3575" s="12" t="s">
        <v>14</v>
      </c>
      <c r="F3575" s="12" t="s">
        <v>12</v>
      </c>
      <c r="G3575" s="20" t="n">
        <v>0.4</v>
      </c>
      <c r="H3575" s="12" t="n">
        <v>100</v>
      </c>
      <c r="I3575" s="20" t="n">
        <f>G3575*H3575*7</f>
        <v>280</v>
      </c>
      <c r="J3575" s="12" t="s">
        <v>121</v>
      </c>
      <c r="K3575" s="14" t="n">
        <v>516</v>
      </c>
      <c r="L3575" s="14" t="n">
        <v>150</v>
      </c>
      <c r="M3575" s="14" t="n">
        <v>0</v>
      </c>
      <c r="N3575" s="11" t="n">
        <v>0.002</v>
      </c>
      <c r="O3575" s="11" t="n">
        <v>0</v>
      </c>
      <c r="P3575" s="11" t="n">
        <v>0.3287</v>
      </c>
      <c r="Q3575" s="22" t="n">
        <f>M3575/H3575</f>
        <v>0</v>
      </c>
    </row>
    <row r="3576" ht="22.5" customHeight="1">
      <c r="A3576" s="31"/>
      <c r="B3576" s="50" t="s">
        <v>127</v>
      </c>
      <c r="C3576" s="12" t="n">
        <v>5464039</v>
      </c>
      <c r="D3576" s="12" t="s">
        <v>28</v>
      </c>
      <c r="E3576" s="12" t="s">
        <v>47</v>
      </c>
      <c r="F3576" s="12" t="s">
        <v>15</v>
      </c>
      <c r="G3576" s="20" t="n">
        <v>0.28</v>
      </c>
      <c r="H3576" s="12" t="n">
        <v>1500</v>
      </c>
      <c r="I3576" s="20" t="n">
        <f>G3576*H3576*7</f>
        <v>2940</v>
      </c>
      <c r="J3576" s="12" t="s">
        <v>121</v>
      </c>
      <c r="K3576" s="14" t="n">
        <v>239635</v>
      </c>
      <c r="L3576" s="14" t="n">
        <v>36592</v>
      </c>
      <c r="M3576" s="14" t="n">
        <v>922</v>
      </c>
      <c r="N3576" s="11" t="n">
        <v>0.007</v>
      </c>
      <c r="O3576" s="11" t="n">
        <v>0.296</v>
      </c>
      <c r="P3576" s="11" t="n">
        <v>272.52</v>
      </c>
      <c r="Q3576" s="22" t="n">
        <f>M3576/H3576</f>
        <v>0.614666666666667</v>
      </c>
    </row>
    <row r="3577" ht="22.5" customHeight="1">
      <c r="A3577" s="31"/>
      <c r="B3577" s="19"/>
      <c r="C3577" s="12" t="n">
        <v>8057746</v>
      </c>
      <c r="D3577" s="12" t="s">
        <v>28</v>
      </c>
      <c r="E3577" s="12" t="s">
        <v>47</v>
      </c>
      <c r="F3577" s="12" t="s">
        <v>15</v>
      </c>
      <c r="G3577" s="20" t="n">
        <v>0.32</v>
      </c>
      <c r="H3577" s="12" t="n">
        <v>300</v>
      </c>
      <c r="I3577" s="20" t="n">
        <f>G3577*H3577*7</f>
        <v>672</v>
      </c>
      <c r="J3577" s="12" t="s">
        <v>121</v>
      </c>
      <c r="K3577" s="14" t="n">
        <v>0</v>
      </c>
      <c r="L3577" s="14" t="n">
        <v>0</v>
      </c>
      <c r="M3577" s="14" t="n">
        <v>0</v>
      </c>
      <c r="N3577" s="11" t="n">
        <v>0</v>
      </c>
      <c r="O3577" s="11" t="n">
        <v>0</v>
      </c>
      <c r="P3577" s="11" t="n">
        <v>0</v>
      </c>
      <c r="Q3577" s="22" t="n">
        <f>M3577/H3577</f>
        <v>0</v>
      </c>
    </row>
    <row r="3578" ht="22.5" customHeight="1">
      <c r="A3578" s="31"/>
      <c r="B3578" s="19"/>
      <c r="C3578" s="12" t="n">
        <v>91399821</v>
      </c>
      <c r="D3578" s="12" t="s">
        <v>43</v>
      </c>
      <c r="E3578" s="12" t="s">
        <v>14</v>
      </c>
      <c r="F3578" s="12" t="s">
        <v>26</v>
      </c>
      <c r="G3578" s="20" t="n">
        <v>0.1</v>
      </c>
      <c r="H3578" s="12" t="n">
        <v>500</v>
      </c>
      <c r="I3578" s="20" t="n">
        <f>G3578*H3578*7</f>
        <v>350</v>
      </c>
      <c r="J3578" s="12" t="s">
        <v>121</v>
      </c>
      <c r="K3578" s="14" t="n">
        <v>54305</v>
      </c>
      <c r="L3578" s="14" t="n">
        <v>5510</v>
      </c>
      <c r="M3578" s="14" t="n">
        <v>497</v>
      </c>
      <c r="N3578" s="11" t="n">
        <v>0.01</v>
      </c>
      <c r="O3578" s="11" t="n">
        <v>0.06</v>
      </c>
      <c r="P3578" s="11" t="n">
        <v>29.86</v>
      </c>
      <c r="Q3578" s="22" t="n">
        <f>M3578/H3578</f>
        <v>0.994</v>
      </c>
    </row>
    <row r="3579" ht="22.5" customHeight="1">
      <c r="A3579" s="31"/>
      <c r="B3579" s="19"/>
      <c r="C3579" s="12" t="n">
        <v>8670368</v>
      </c>
      <c r="D3579" s="12" t="s">
        <v>16</v>
      </c>
      <c r="E3579" s="12" t="s">
        <v>11</v>
      </c>
      <c r="F3579" s="12" t="s">
        <v>32</v>
      </c>
      <c r="G3579" s="20" t="n">
        <v>0.12</v>
      </c>
      <c r="H3579" s="12" t="n">
        <v>100</v>
      </c>
      <c r="I3579" s="20" t="n">
        <f>G3579*H3579*7</f>
        <v>84</v>
      </c>
      <c r="J3579" s="12" t="s">
        <v>121</v>
      </c>
      <c r="K3579" s="14" t="n">
        <v>4305</v>
      </c>
      <c r="L3579" s="35" t="n">
        <v>374</v>
      </c>
      <c r="M3579" s="14" t="n">
        <v>7</v>
      </c>
      <c r="N3579" s="11" t="n">
        <v>0</v>
      </c>
      <c r="O3579" s="11" t="n">
        <v>0.21</v>
      </c>
      <c r="P3579" s="11" t="n">
        <v>1.45</v>
      </c>
      <c r="Q3579" s="22" t="n">
        <f>M3579/H3579</f>
        <v>0.07</v>
      </c>
    </row>
    <row r="3580" ht="22.5" customHeight="1">
      <c r="A3580" s="31"/>
      <c r="B3580" s="19"/>
      <c r="C3580" s="12" t="n">
        <v>10514860</v>
      </c>
      <c r="D3580" s="12" t="s">
        <v>46</v>
      </c>
      <c r="E3580" s="12" t="s">
        <v>14</v>
      </c>
      <c r="F3580" s="12" t="s">
        <v>15</v>
      </c>
      <c r="G3580" s="20" t="n">
        <v>0.7</v>
      </c>
      <c r="H3580" s="12" t="n">
        <v>200</v>
      </c>
      <c r="I3580" s="20" t="n">
        <f>G3580*H3580*7</f>
        <v>980</v>
      </c>
      <c r="J3580" s="12" t="s">
        <v>121</v>
      </c>
      <c r="K3580" s="14" t="n">
        <v>91941</v>
      </c>
      <c r="L3580" s="14" t="n">
        <v>22827</v>
      </c>
      <c r="M3580" s="14" t="n">
        <v>150</v>
      </c>
      <c r="N3580" s="11" t="n">
        <v>0.005</v>
      </c>
      <c r="O3580" s="11" t="n">
        <v>0.7</v>
      </c>
      <c r="P3580" s="11" t="n">
        <v>105</v>
      </c>
      <c r="Q3580" s="22" t="n">
        <f>M3580/H3580</f>
        <v>0.75</v>
      </c>
    </row>
    <row r="3581" ht="22.5" customHeight="1">
      <c r="A3581" s="31"/>
      <c r="B3581" s="19"/>
      <c r="C3581" s="12" t="n">
        <v>91532857</v>
      </c>
      <c r="D3581" s="12" t="s">
        <v>48</v>
      </c>
      <c r="E3581" s="12" t="s">
        <v>14</v>
      </c>
      <c r="F3581" s="12" t="s">
        <v>12</v>
      </c>
      <c r="G3581" s="20" t="n">
        <v>0.23</v>
      </c>
      <c r="H3581" s="12" t="n">
        <v>100</v>
      </c>
      <c r="I3581" s="20" t="n">
        <f>G3581*H3581*7</f>
        <v>161</v>
      </c>
      <c r="J3581" s="12" t="s">
        <v>121</v>
      </c>
      <c r="K3581" s="14" t="n">
        <v>15027</v>
      </c>
      <c r="L3581" s="14" t="n">
        <v>1740</v>
      </c>
      <c r="M3581" s="14" t="n">
        <v>65</v>
      </c>
      <c r="N3581" s="11" t="n">
        <v>0.007</v>
      </c>
      <c r="O3581" s="11" t="n">
        <v>0.175</v>
      </c>
      <c r="P3581" s="11" t="n">
        <v>11.3444</v>
      </c>
      <c r="Q3581" s="22" t="n">
        <f>M3581/H3581</f>
        <v>0.65</v>
      </c>
    </row>
    <row r="3582" ht="22.5" customHeight="1">
      <c r="A3582" s="31"/>
      <c r="B3582" s="19"/>
      <c r="C3582" s="12" t="n">
        <v>91534913</v>
      </c>
      <c r="D3582" s="12" t="s">
        <v>49</v>
      </c>
      <c r="E3582" s="12" t="s">
        <v>50</v>
      </c>
      <c r="F3582" s="12" t="s">
        <v>15</v>
      </c>
      <c r="G3582" s="20" t="n">
        <v>0.5</v>
      </c>
      <c r="H3582" s="12" t="n">
        <v>100</v>
      </c>
      <c r="I3582" s="20" t="n">
        <f>G3582*H3582*7</f>
        <v>350</v>
      </c>
      <c r="J3582" s="12" t="s">
        <v>121</v>
      </c>
      <c r="K3582" s="14" t="n">
        <v>27557</v>
      </c>
      <c r="L3582" s="14" t="n">
        <v>5359</v>
      </c>
      <c r="M3582" s="14" t="n">
        <v>7</v>
      </c>
      <c r="N3582" s="11" t="n">
        <v>0.001</v>
      </c>
      <c r="O3582" s="11" t="n">
        <v>1</v>
      </c>
      <c r="P3582" s="11" t="n">
        <v>7</v>
      </c>
      <c r="Q3582" s="22" t="n">
        <f>M3582/H3582</f>
        <v>0.07</v>
      </c>
    </row>
    <row r="3583" ht="22.5" customHeight="1">
      <c r="A3583" s="31"/>
      <c r="B3583" s="19"/>
      <c r="C3583" s="12" t="n">
        <v>91538336</v>
      </c>
      <c r="D3583" s="12" t="s">
        <v>90</v>
      </c>
      <c r="E3583" s="12" t="s">
        <v>36</v>
      </c>
      <c r="F3583" s="12" t="s">
        <v>15</v>
      </c>
      <c r="G3583" s="20" t="n">
        <v>0.25</v>
      </c>
      <c r="H3583" s="12" t="n">
        <v>100</v>
      </c>
      <c r="I3583" s="20" t="n">
        <f>G3583*H3583*7</f>
        <v>175</v>
      </c>
      <c r="J3583" s="12" t="s">
        <v>121</v>
      </c>
      <c r="K3583" s="14" t="n">
        <v>33236</v>
      </c>
      <c r="L3583" s="14" t="n">
        <v>1887</v>
      </c>
      <c r="M3583" s="14" t="n">
        <v>3</v>
      </c>
      <c r="N3583" s="11" t="n">
        <v>0.001</v>
      </c>
      <c r="O3583" s="11" t="n">
        <v>0.8</v>
      </c>
      <c r="P3583" s="11" t="n">
        <v>2.4</v>
      </c>
      <c r="Q3583" s="22" t="n">
        <f>M3583/H3583</f>
        <v>0.03</v>
      </c>
    </row>
    <row r="3584" ht="22.5" customHeight="1">
      <c r="A3584" s="31"/>
      <c r="B3584" s="19"/>
      <c r="C3584" s="12" t="n">
        <v>91533906</v>
      </c>
      <c r="D3584" s="12" t="s">
        <v>51</v>
      </c>
      <c r="E3584" s="12" t="s">
        <v>52</v>
      </c>
      <c r="F3584" s="12" t="s">
        <v>15</v>
      </c>
      <c r="G3584" s="20" t="n">
        <v>0.5</v>
      </c>
      <c r="H3584" s="12" t="n">
        <v>100</v>
      </c>
      <c r="I3584" s="20" t="n">
        <f>G3584*H3584*7</f>
        <v>350</v>
      </c>
      <c r="J3584" s="12" t="s">
        <v>121</v>
      </c>
      <c r="K3584" s="14" t="n">
        <v>19105</v>
      </c>
      <c r="L3584" s="14" t="n">
        <v>1797</v>
      </c>
      <c r="M3584" s="14" t="n">
        <v>8</v>
      </c>
      <c r="N3584" s="11" t="n">
        <v>0.004</v>
      </c>
      <c r="O3584" s="11" t="n">
        <v>1</v>
      </c>
      <c r="P3584" s="11" t="n">
        <v>8</v>
      </c>
      <c r="Q3584" s="22" t="n">
        <f>M3584/H3584</f>
        <v>0.08</v>
      </c>
    </row>
    <row r="3585" ht="22.5" customHeight="1">
      <c r="A3585" s="31"/>
      <c r="B3585" s="19"/>
      <c r="C3585" s="12" t="n">
        <v>91538334</v>
      </c>
      <c r="D3585" s="12" t="s">
        <v>90</v>
      </c>
      <c r="E3585" s="12" t="s">
        <v>18</v>
      </c>
      <c r="F3585" s="12" t="s">
        <v>15</v>
      </c>
      <c r="G3585" s="20" t="n">
        <v>0.5</v>
      </c>
      <c r="H3585" s="12" t="n">
        <v>100</v>
      </c>
      <c r="I3585" s="20" t="n">
        <f>G3585*H3585*7</f>
        <v>350</v>
      </c>
      <c r="J3585" s="12" t="s">
        <v>121</v>
      </c>
      <c r="K3585" s="14" t="n">
        <v>55077</v>
      </c>
      <c r="L3585" s="14" t="n">
        <v>10808</v>
      </c>
      <c r="M3585" s="14" t="n">
        <v>63</v>
      </c>
      <c r="N3585" s="11" t="n">
        <v>0.005</v>
      </c>
      <c r="O3585" s="11" t="n">
        <v>0.8</v>
      </c>
      <c r="P3585" s="11" t="n">
        <v>50.4</v>
      </c>
      <c r="Q3585" s="22" t="n">
        <f>M3585/H3585</f>
        <v>0.63</v>
      </c>
    </row>
    <row r="3586" ht="22.5" customHeight="1">
      <c r="A3586" s="31"/>
      <c r="B3586" s="19"/>
      <c r="C3586" s="12" t="n">
        <v>91545519</v>
      </c>
      <c r="D3586" s="12" t="s">
        <v>53</v>
      </c>
      <c r="E3586" s="12" t="s">
        <v>47</v>
      </c>
      <c r="F3586" s="12" t="s">
        <v>15</v>
      </c>
      <c r="G3586" s="20" t="n">
        <v>0.2</v>
      </c>
      <c r="H3586" s="12" t="n">
        <v>100</v>
      </c>
      <c r="I3586" s="20" t="n">
        <f>G3586*H3586*7</f>
        <v>140</v>
      </c>
      <c r="J3586" s="12" t="s">
        <v>121</v>
      </c>
      <c r="K3586" s="14" t="n">
        <v>33399</v>
      </c>
      <c r="L3586" s="14" t="n">
        <v>6414</v>
      </c>
      <c r="M3586" s="14" t="n">
        <v>50</v>
      </c>
      <c r="N3586" s="11" t="n">
        <v>0.002</v>
      </c>
      <c r="O3586" s="11" t="n">
        <v>0.2</v>
      </c>
      <c r="P3586" s="11" t="n">
        <v>10</v>
      </c>
      <c r="Q3586" s="22" t="n">
        <f>M3586/H3586</f>
        <v>0.5</v>
      </c>
    </row>
    <row r="3587" ht="22.5" customHeight="1">
      <c r="A3587" s="31"/>
      <c r="B3587" s="19"/>
      <c r="C3587" s="12" t="n">
        <v>91551388</v>
      </c>
      <c r="D3587" s="12" t="s">
        <v>54</v>
      </c>
      <c r="E3587" s="12" t="s">
        <v>34</v>
      </c>
      <c r="F3587" s="12" t="s">
        <v>12</v>
      </c>
      <c r="G3587" s="20" t="n">
        <v>0.5</v>
      </c>
      <c r="H3587" s="12" t="n">
        <v>50</v>
      </c>
      <c r="I3587" s="20" t="n">
        <f>G3587*H3587*7</f>
        <v>175</v>
      </c>
      <c r="J3587" s="12" t="s">
        <v>121</v>
      </c>
      <c r="K3587" s="14" t="n">
        <v>15027</v>
      </c>
      <c r="L3587" s="14" t="n">
        <v>1740</v>
      </c>
      <c r="M3587" s="14" t="n">
        <v>65</v>
      </c>
      <c r="N3587" s="11" t="n">
        <v>0.007</v>
      </c>
      <c r="O3587" s="11" t="n">
        <v>0.175</v>
      </c>
      <c r="P3587" s="11" t="n">
        <v>11.3444</v>
      </c>
      <c r="Q3587" s="22" t="n">
        <f>M3587/H3587</f>
        <v>1.3</v>
      </c>
    </row>
    <row r="3588" ht="22.5" customHeight="1">
      <c r="A3588" s="31"/>
      <c r="B3588" s="19"/>
      <c r="C3588" s="12" t="n">
        <v>91550293</v>
      </c>
      <c r="D3588" s="12" t="s">
        <v>55</v>
      </c>
      <c r="E3588" s="12" t="s">
        <v>56</v>
      </c>
      <c r="F3588" s="12" t="s">
        <v>15</v>
      </c>
      <c r="G3588" s="20" t="n">
        <v>0.35</v>
      </c>
      <c r="H3588" s="12" t="n">
        <v>66</v>
      </c>
      <c r="I3588" s="20" t="n">
        <f>G3588*H3588*7</f>
        <v>161.7</v>
      </c>
      <c r="J3588" s="12" t="s">
        <v>121</v>
      </c>
      <c r="K3588" s="14" t="n">
        <v>39652</v>
      </c>
      <c r="L3588" s="14" t="n">
        <v>7297</v>
      </c>
      <c r="M3588" s="14" t="n">
        <v>40</v>
      </c>
      <c r="N3588" s="11" t="n">
        <v>0.002</v>
      </c>
      <c r="O3588" s="11" t="n">
        <v>0.35</v>
      </c>
      <c r="P3588" s="11" t="n">
        <v>14</v>
      </c>
      <c r="Q3588" s="22" t="n">
        <f>M3588/H3588</f>
        <v>0.606060606060606</v>
      </c>
    </row>
    <row r="3589" ht="22.5" customHeight="1">
      <c r="A3589" s="31"/>
      <c r="B3589" s="19"/>
      <c r="C3589" s="12" t="n">
        <v>91550294</v>
      </c>
      <c r="D3589" s="12" t="s">
        <v>87</v>
      </c>
      <c r="E3589" s="12" t="s">
        <v>34</v>
      </c>
      <c r="F3589" s="12" t="s">
        <v>15</v>
      </c>
      <c r="G3589" s="20" t="n">
        <v>0.8</v>
      </c>
      <c r="H3589" s="12" t="n">
        <v>30</v>
      </c>
      <c r="I3589" s="20" t="n">
        <f>G3589*H3589*7</f>
        <v>168</v>
      </c>
      <c r="J3589" s="12" t="s">
        <v>121</v>
      </c>
      <c r="K3589" s="14" t="n">
        <v>5337</v>
      </c>
      <c r="L3589" s="14" t="n">
        <v>38</v>
      </c>
      <c r="M3589" s="14" t="n">
        <v>1</v>
      </c>
      <c r="N3589" s="11" t="n">
        <v>0.021</v>
      </c>
      <c r="O3589" s="11" t="n">
        <v>0.8</v>
      </c>
      <c r="P3589" s="11" t="n">
        <v>0.8</v>
      </c>
      <c r="Q3589" s="22" t="n">
        <f>M3589/H3589</f>
        <v>0.0333333333333333</v>
      </c>
    </row>
    <row r="3590" ht="22.5" customHeight="1">
      <c r="A3590" s="31"/>
      <c r="B3590" s="19"/>
      <c r="C3590" s="12" t="n">
        <v>9333145</v>
      </c>
      <c r="D3590" s="12" t="s">
        <v>57</v>
      </c>
      <c r="E3590" s="12" t="s">
        <v>14</v>
      </c>
      <c r="F3590" s="12" t="s">
        <v>26</v>
      </c>
      <c r="G3590" s="20" t="n">
        <v>0.38</v>
      </c>
      <c r="H3590" s="12" t="n">
        <v>200</v>
      </c>
      <c r="I3590" s="20" t="n">
        <f>G3590*H3590*7</f>
        <v>532</v>
      </c>
      <c r="J3590" s="12" t="s">
        <v>121</v>
      </c>
      <c r="K3590" s="14" t="n">
        <v>1904096</v>
      </c>
      <c r="L3590" s="14" t="n">
        <v>10533</v>
      </c>
      <c r="M3590" s="14" t="n">
        <v>171</v>
      </c>
      <c r="N3590" s="11" t="n">
        <v>0.01</v>
      </c>
      <c r="O3590" s="11" t="n">
        <v>0.5</v>
      </c>
      <c r="P3590" s="11" t="n">
        <v>86.2</v>
      </c>
      <c r="Q3590" s="22" t="n">
        <f>M3590/H3590</f>
        <v>0.855</v>
      </c>
    </row>
    <row r="3591" ht="22.5" customHeight="1">
      <c r="A3591" s="31"/>
      <c r="B3591" s="19"/>
      <c r="C3591" s="12" t="n">
        <v>91555309</v>
      </c>
      <c r="D3591" s="12" t="s">
        <v>53</v>
      </c>
      <c r="E3591" s="12" t="s">
        <v>39</v>
      </c>
      <c r="F3591" s="12" t="s">
        <v>15</v>
      </c>
      <c r="G3591" s="20" t="n">
        <v>1</v>
      </c>
      <c r="H3591" s="12" t="n">
        <v>50</v>
      </c>
      <c r="I3591" s="20" t="n">
        <f>G3591*H3591*7</f>
        <v>350</v>
      </c>
      <c r="J3591" s="12" t="s">
        <v>121</v>
      </c>
      <c r="K3591" s="14" t="n">
        <v>39</v>
      </c>
      <c r="L3591" s="14" t="n">
        <v>23</v>
      </c>
      <c r="M3591" s="14" t="n">
        <v>1</v>
      </c>
      <c r="N3591" s="11" t="n">
        <v>0.009</v>
      </c>
      <c r="O3591" s="11" t="n">
        <v>0.2</v>
      </c>
      <c r="P3591" s="11" t="n">
        <v>0.2</v>
      </c>
      <c r="Q3591" s="22" t="n">
        <f>M3591/H3591</f>
        <v>0.02</v>
      </c>
    </row>
    <row r="3592" ht="22.5" customHeight="1">
      <c r="A3592" s="31"/>
      <c r="B3592" s="19"/>
      <c r="C3592" s="12" t="n">
        <v>91554853</v>
      </c>
      <c r="D3592" s="12" t="s">
        <v>53</v>
      </c>
      <c r="E3592" s="12" t="s">
        <v>39</v>
      </c>
      <c r="F3592" s="12" t="s">
        <v>21</v>
      </c>
      <c r="G3592" s="20" t="n">
        <v>0.1</v>
      </c>
      <c r="H3592" s="12" t="n">
        <v>200</v>
      </c>
      <c r="I3592" s="20" t="n">
        <f>G3592*H3592*7</f>
        <v>140</v>
      </c>
      <c r="J3592" s="12" t="s">
        <v>121</v>
      </c>
      <c r="K3592" s="16" t="n">
        <v>56829</v>
      </c>
      <c r="L3592" s="14" t="n">
        <v>285</v>
      </c>
      <c r="M3592" s="16" t="n">
        <v>2</v>
      </c>
      <c r="N3592" s="11" t="n">
        <v>0</v>
      </c>
      <c r="O3592" s="11" t="n">
        <v>0.3</v>
      </c>
      <c r="P3592" s="11" t="n">
        <v>0.6</v>
      </c>
      <c r="Q3592" s="22" t="n">
        <f>M3592/H3592</f>
        <v>0.01</v>
      </c>
    </row>
    <row r="3593" ht="22.5" customHeight="1">
      <c r="A3593" s="31"/>
      <c r="B3593" s="19"/>
      <c r="C3593" s="12" t="n">
        <v>91557347</v>
      </c>
      <c r="D3593" s="12" t="s">
        <v>58</v>
      </c>
      <c r="E3593" s="12" t="s">
        <v>14</v>
      </c>
      <c r="F3593" s="12" t="s">
        <v>15</v>
      </c>
      <c r="G3593" s="20" t="n">
        <v>0.5</v>
      </c>
      <c r="H3593" s="12" t="n">
        <v>50</v>
      </c>
      <c r="I3593" s="20" t="n">
        <f>G3593*H3593*7</f>
        <v>175</v>
      </c>
      <c r="J3593" s="12" t="s">
        <v>121</v>
      </c>
      <c r="K3593" s="14" t="n">
        <v>40584</v>
      </c>
      <c r="L3593" s="14" t="n">
        <v>374</v>
      </c>
      <c r="M3593" s="14" t="n">
        <v>0</v>
      </c>
      <c r="N3593" s="11" t="n">
        <v>0</v>
      </c>
      <c r="O3593" s="11" t="n">
        <v>0</v>
      </c>
      <c r="P3593" s="11" t="n">
        <v>0</v>
      </c>
      <c r="Q3593" s="22" t="n">
        <f>M3593/H3593</f>
        <v>0</v>
      </c>
    </row>
    <row r="3594" ht="22.5" customHeight="1">
      <c r="A3594" s="31"/>
      <c r="B3594" s="19"/>
      <c r="C3594" s="12" t="n">
        <v>91557160</v>
      </c>
      <c r="D3594" s="12" t="s">
        <v>92</v>
      </c>
      <c r="E3594" s="12" t="s">
        <v>11</v>
      </c>
      <c r="F3594" s="12" t="s">
        <v>15</v>
      </c>
      <c r="G3594" s="20" t="n">
        <v>0.15</v>
      </c>
      <c r="H3594" s="12" t="n">
        <v>100</v>
      </c>
      <c r="I3594" s="20" t="n">
        <f>G3594*H3594*7</f>
        <v>105</v>
      </c>
      <c r="J3594" s="12" t="s">
        <v>121</v>
      </c>
      <c r="K3594" s="14" t="n">
        <v>25281</v>
      </c>
      <c r="L3594" s="14" t="n">
        <v>215</v>
      </c>
      <c r="M3594" s="14" t="n">
        <v>0</v>
      </c>
      <c r="N3594" s="11" t="n">
        <v>0</v>
      </c>
      <c r="O3594" s="11" t="n">
        <v>0</v>
      </c>
      <c r="P3594" s="11" t="n">
        <v>0</v>
      </c>
      <c r="Q3594" s="22" t="n">
        <f>M3594/H3594</f>
        <v>0</v>
      </c>
    </row>
    <row r="3595" ht="22.5" customHeight="1">
      <c r="A3595" s="31"/>
      <c r="B3595" s="19"/>
      <c r="C3595" s="12" t="n">
        <v>9298539</v>
      </c>
      <c r="D3595" s="12" t="s">
        <v>57</v>
      </c>
      <c r="E3595" s="12" t="s">
        <v>14</v>
      </c>
      <c r="F3595" s="12" t="s">
        <v>15</v>
      </c>
      <c r="G3595" s="20" t="n">
        <v>0.38</v>
      </c>
      <c r="H3595" s="12" t="n">
        <v>100</v>
      </c>
      <c r="I3595" s="20" t="n">
        <f>G3595*H3595*7</f>
        <v>266</v>
      </c>
      <c r="J3595" s="12" t="s">
        <v>121</v>
      </c>
      <c r="K3595" s="14" t="n">
        <v>321273</v>
      </c>
      <c r="L3595" s="14" t="n">
        <v>20813</v>
      </c>
      <c r="M3595" s="14" t="n">
        <v>100</v>
      </c>
      <c r="N3595" s="11" t="n">
        <v>0.002</v>
      </c>
      <c r="O3595" s="11" t="n">
        <v>0.38</v>
      </c>
      <c r="P3595" s="11" t="n">
        <v>38</v>
      </c>
      <c r="Q3595" s="22" t="n">
        <f>M3595/H3595</f>
        <v>1</v>
      </c>
    </row>
    <row r="3596" ht="22.5" customHeight="1">
      <c r="A3596" s="31"/>
      <c r="B3596" s="50" t="s">
        <v>131</v>
      </c>
      <c r="C3596" s="12" t="n">
        <v>91399439</v>
      </c>
      <c r="D3596" s="12" t="s">
        <v>64</v>
      </c>
      <c r="E3596" s="12" t="s">
        <v>29</v>
      </c>
      <c r="F3596" s="12" t="s">
        <v>15</v>
      </c>
      <c r="G3596" s="20" t="n">
        <v>0.1</v>
      </c>
      <c r="H3596" s="12" t="n">
        <v>200</v>
      </c>
      <c r="I3596" s="20" t="n">
        <f>G3596*H3596*7</f>
        <v>140</v>
      </c>
      <c r="J3596" s="12" t="s">
        <v>121</v>
      </c>
      <c r="K3596" s="16" t="n">
        <v>307521</v>
      </c>
      <c r="L3596" s="14" t="n">
        <v>30462</v>
      </c>
      <c r="M3596" s="16" t="n">
        <v>32</v>
      </c>
      <c r="N3596" s="11" t="n">
        <v>0</v>
      </c>
      <c r="O3596" s="11" t="n">
        <v>0.1</v>
      </c>
      <c r="P3596" s="11" t="n">
        <v>3.2</v>
      </c>
      <c r="Q3596" s="22" t="n">
        <f>M3596/H3596</f>
        <v>0.16</v>
      </c>
    </row>
    <row r="3597" ht="22.5" customHeight="1">
      <c r="A3597" s="31"/>
      <c r="B3597" s="19"/>
      <c r="C3597" s="12" t="n">
        <v>91399437</v>
      </c>
      <c r="D3597" s="12" t="s">
        <v>65</v>
      </c>
      <c r="E3597" s="12" t="s">
        <v>63</v>
      </c>
      <c r="F3597" s="12" t="s">
        <v>15</v>
      </c>
      <c r="G3597" s="20" t="n">
        <v>0.15</v>
      </c>
      <c r="H3597" s="12" t="n">
        <v>50</v>
      </c>
      <c r="I3597" s="20" t="n">
        <f>G3597*H3597*7</f>
        <v>52.5</v>
      </c>
      <c r="J3597" s="12" t="s">
        <v>121</v>
      </c>
      <c r="K3597" s="16" t="n">
        <v>22550</v>
      </c>
      <c r="L3597" s="14" t="n">
        <v>7900</v>
      </c>
      <c r="M3597" s="16" t="n">
        <v>50</v>
      </c>
      <c r="N3597" s="11" t="n">
        <v>0.001</v>
      </c>
      <c r="O3597" s="11" t="n">
        <v>0.15</v>
      </c>
      <c r="P3597" s="11" t="n">
        <v>7.5</v>
      </c>
      <c r="Q3597" s="22" t="n">
        <f>M3597/H3597</f>
        <v>1</v>
      </c>
    </row>
    <row r="3598" ht="22.5" customHeight="1">
      <c r="A3598" s="31"/>
      <c r="B3598" s="19"/>
      <c r="C3598" s="12" t="n">
        <v>5556054</v>
      </c>
      <c r="D3598" s="12" t="s">
        <v>66</v>
      </c>
      <c r="E3598" s="12" t="s">
        <v>39</v>
      </c>
      <c r="F3598" s="12" t="s">
        <v>15</v>
      </c>
      <c r="G3598" s="20" t="n">
        <v>0.8</v>
      </c>
      <c r="H3598" s="12" t="n">
        <v>100</v>
      </c>
      <c r="I3598" s="20" t="n">
        <f>G3598*H3598*7</f>
        <v>560</v>
      </c>
      <c r="J3598" s="12" t="s">
        <v>121</v>
      </c>
      <c r="K3598" s="16" t="n">
        <v>21897</v>
      </c>
      <c r="L3598" s="14" t="n">
        <v>1206</v>
      </c>
      <c r="M3598" s="16" t="n">
        <v>2</v>
      </c>
      <c r="N3598" s="11" t="n">
        <v>0.003</v>
      </c>
      <c r="O3598" s="11" t="n">
        <v>2.066</v>
      </c>
      <c r="P3598" s="11" t="n">
        <v>4.132</v>
      </c>
      <c r="Q3598" s="22" t="n">
        <f>M3598/H3598</f>
        <v>0.02</v>
      </c>
    </row>
    <row r="3599" ht="22.5" customHeight="1">
      <c r="A3599" s="31"/>
      <c r="B3599" s="19"/>
      <c r="C3599" s="12" t="n">
        <v>8628042</v>
      </c>
      <c r="D3599" s="12" t="s">
        <v>30</v>
      </c>
      <c r="E3599" s="12" t="s">
        <v>14</v>
      </c>
      <c r="F3599" s="12" t="s">
        <v>26</v>
      </c>
      <c r="G3599" s="20" t="n">
        <v>0.48</v>
      </c>
      <c r="H3599" s="12" t="n">
        <v>500</v>
      </c>
      <c r="I3599" s="20" t="n">
        <f>G3599*H3599*7</f>
        <v>1680</v>
      </c>
      <c r="J3599" s="12" t="s">
        <v>121</v>
      </c>
      <c r="K3599" s="16" t="n">
        <v>192660</v>
      </c>
      <c r="L3599" s="14" t="n">
        <v>25970</v>
      </c>
      <c r="M3599" s="16" t="n">
        <v>668</v>
      </c>
      <c r="N3599" s="11" t="n">
        <v>0.01</v>
      </c>
      <c r="O3599" s="11" t="n">
        <v>0.28</v>
      </c>
      <c r="P3599" s="11" t="n">
        <v>188.28</v>
      </c>
      <c r="Q3599" s="22" t="n">
        <f>M3599/H3599</f>
        <v>1.336</v>
      </c>
    </row>
    <row r="3600" ht="22.5" customHeight="1">
      <c r="A3600" s="31"/>
      <c r="B3600" s="19"/>
      <c r="C3600" s="12" t="n">
        <v>9297014</v>
      </c>
      <c r="D3600" s="12" t="s">
        <v>13</v>
      </c>
      <c r="E3600" s="12" t="s">
        <v>14</v>
      </c>
      <c r="F3600" s="12" t="s">
        <v>26</v>
      </c>
      <c r="G3600" s="20" t="n">
        <v>0.19</v>
      </c>
      <c r="H3600" s="12" t="n">
        <v>300</v>
      </c>
      <c r="I3600" s="20" t="n">
        <f>G3600*H3600*7</f>
        <v>399</v>
      </c>
      <c r="J3600" s="12" t="s">
        <v>121</v>
      </c>
      <c r="K3600" s="16" t="n">
        <v>96069</v>
      </c>
      <c r="L3600" s="14" t="n">
        <v>1423</v>
      </c>
      <c r="M3600" s="16" t="n">
        <v>84</v>
      </c>
      <c r="N3600" s="11" t="n">
        <v>0</v>
      </c>
      <c r="O3600" s="11" t="n">
        <v>0.07</v>
      </c>
      <c r="P3600" s="11" t="n">
        <v>5.91</v>
      </c>
      <c r="Q3600" s="22" t="n">
        <f>M3600/H3600</f>
        <v>0.28</v>
      </c>
    </row>
    <row r="3601" ht="22.5" customHeight="1">
      <c r="A3601" s="31"/>
      <c r="B3601" s="19"/>
      <c r="C3601" s="12" t="n">
        <v>7815836</v>
      </c>
      <c r="D3601" s="12" t="s">
        <v>67</v>
      </c>
      <c r="E3601" s="12" t="s">
        <v>39</v>
      </c>
      <c r="F3601" s="12" t="s">
        <v>15</v>
      </c>
      <c r="G3601" s="20" t="n">
        <v>0.08</v>
      </c>
      <c r="H3601" s="12" t="n">
        <v>12000</v>
      </c>
      <c r="I3601" s="20" t="n">
        <f>G3601*H3601*7</f>
        <v>6720</v>
      </c>
      <c r="J3601" s="12" t="s">
        <v>121</v>
      </c>
      <c r="K3601" s="16" t="n">
        <v>448763</v>
      </c>
      <c r="L3601" s="14" t="n">
        <v>102629</v>
      </c>
      <c r="M3601" s="16" t="n">
        <v>3527</v>
      </c>
      <c r="N3601" s="11" t="n">
        <v>0.004</v>
      </c>
      <c r="O3601" s="11" t="n">
        <v>0.106</v>
      </c>
      <c r="P3601" s="11" t="n">
        <v>372.32</v>
      </c>
      <c r="Q3601" s="22" t="n">
        <f>M3601/H3601</f>
        <v>0.293916666666667</v>
      </c>
    </row>
    <row r="3602" ht="22.5" customHeight="1">
      <c r="A3602" s="31"/>
      <c r="B3602" s="19"/>
      <c r="C3602" s="12" t="n">
        <v>9751142</v>
      </c>
      <c r="D3602" s="12" t="s">
        <v>93</v>
      </c>
      <c r="E3602" s="12" t="s">
        <v>11</v>
      </c>
      <c r="F3602" s="12" t="s">
        <v>32</v>
      </c>
      <c r="G3602" s="20" t="n">
        <v>0.3</v>
      </c>
      <c r="H3602" s="12" t="n">
        <v>170</v>
      </c>
      <c r="I3602" s="20" t="n">
        <f>G3602*H3602*7</f>
        <v>357</v>
      </c>
      <c r="J3602" s="12" t="s">
        <v>121</v>
      </c>
      <c r="K3602" s="16" t="n">
        <v>14958</v>
      </c>
      <c r="L3602" s="14" t="n">
        <v>1695</v>
      </c>
      <c r="M3602" s="16" t="n">
        <v>4</v>
      </c>
      <c r="N3602" s="11" t="n">
        <v>0.01</v>
      </c>
      <c r="O3602" s="11" t="n">
        <v>1.5</v>
      </c>
      <c r="P3602" s="11" t="n">
        <v>8.98</v>
      </c>
      <c r="Q3602" s="22" t="n">
        <f>M3602/H3602</f>
        <v>0.0235294117647059</v>
      </c>
    </row>
    <row r="3603" ht="22.5" customHeight="1">
      <c r="A3603" s="31"/>
      <c r="B3603" s="19"/>
      <c r="C3603" s="12" t="n">
        <v>8312006</v>
      </c>
      <c r="D3603" s="12" t="s">
        <v>68</v>
      </c>
      <c r="E3603" s="12" t="s">
        <v>14</v>
      </c>
      <c r="F3603" s="12" t="s">
        <v>15</v>
      </c>
      <c r="G3603" s="20" t="n">
        <v>0.12</v>
      </c>
      <c r="H3603" s="12" t="n">
        <v>50</v>
      </c>
      <c r="I3603" s="20" t="n">
        <f>G3603*H3603*7</f>
        <v>42</v>
      </c>
      <c r="J3603" s="12" t="s">
        <v>121</v>
      </c>
      <c r="K3603" s="16" t="n">
        <v>9416</v>
      </c>
      <c r="L3603" s="16" t="n">
        <v>1438</v>
      </c>
      <c r="M3603" s="16" t="n">
        <v>37</v>
      </c>
      <c r="N3603" s="11" t="n">
        <v>0.003</v>
      </c>
      <c r="O3603" s="11" t="n">
        <v>0.12</v>
      </c>
      <c r="P3603" s="11" t="n">
        <v>4.44</v>
      </c>
      <c r="Q3603" s="22" t="n">
        <f>M3603/H3603</f>
        <v>0.74</v>
      </c>
    </row>
    <row r="3604" ht="22.5" customHeight="1">
      <c r="A3604" s="31"/>
      <c r="B3604" s="19"/>
      <c r="C3604" s="12" t="n">
        <v>91467820</v>
      </c>
      <c r="D3604" s="12" t="s">
        <v>69</v>
      </c>
      <c r="E3604" s="12" t="s">
        <v>39</v>
      </c>
      <c r="F3604" s="12" t="s">
        <v>15</v>
      </c>
      <c r="G3604" s="20" t="n">
        <v>0.1</v>
      </c>
      <c r="H3604" s="12" t="n">
        <v>300</v>
      </c>
      <c r="I3604" s="20" t="n">
        <f>G3604*H3604*7</f>
        <v>210</v>
      </c>
      <c r="J3604" s="12" t="s">
        <v>121</v>
      </c>
      <c r="K3604" s="16" t="n">
        <v>119331</v>
      </c>
      <c r="L3604" s="14" t="n">
        <v>30689</v>
      </c>
      <c r="M3604" s="16" t="n">
        <v>200</v>
      </c>
      <c r="N3604" s="11" t="n">
        <v>0.001</v>
      </c>
      <c r="O3604" s="11" t="n">
        <v>0.1</v>
      </c>
      <c r="P3604" s="11" t="n">
        <v>20</v>
      </c>
      <c r="Q3604" s="22" t="n">
        <f>M3604/H3604</f>
        <v>0.666666666666667</v>
      </c>
    </row>
    <row r="3605" ht="22.5" customHeight="1">
      <c r="A3605" s="31"/>
      <c r="B3605" s="19"/>
      <c r="C3605" s="12" t="n">
        <v>91467821</v>
      </c>
      <c r="D3605" s="12" t="s">
        <v>69</v>
      </c>
      <c r="E3605" s="12" t="s">
        <v>17</v>
      </c>
      <c r="F3605" s="12" t="s">
        <v>15</v>
      </c>
      <c r="G3605" s="20" t="n">
        <v>0.17</v>
      </c>
      <c r="H3605" s="12" t="n">
        <v>100</v>
      </c>
      <c r="I3605" s="20" t="n">
        <f>G3605*H3605*7</f>
        <v>119</v>
      </c>
      <c r="J3605" s="12" t="s">
        <v>121</v>
      </c>
      <c r="K3605" s="16" t="n">
        <v>63090</v>
      </c>
      <c r="L3605" s="14" t="n">
        <v>14372</v>
      </c>
      <c r="M3605" s="16" t="n">
        <v>100</v>
      </c>
      <c r="N3605" s="11" t="n">
        <v>0.001</v>
      </c>
      <c r="O3605" s="11" t="n">
        <v>0.17</v>
      </c>
      <c r="P3605" s="11" t="n">
        <v>17</v>
      </c>
      <c r="Q3605" s="22" t="n">
        <f>M3605/H3605</f>
        <v>1</v>
      </c>
    </row>
    <row r="3606" ht="22.5" customHeight="1">
      <c r="A3606" s="31"/>
      <c r="B3606" s="19"/>
      <c r="C3606" s="12" t="n">
        <v>10295313</v>
      </c>
      <c r="D3606" s="12" t="s">
        <v>68</v>
      </c>
      <c r="E3606" s="12" t="s">
        <v>14</v>
      </c>
      <c r="F3606" s="12" t="s">
        <v>15</v>
      </c>
      <c r="G3606" s="20" t="n">
        <v>3</v>
      </c>
      <c r="H3606" s="12" t="n">
        <v>100</v>
      </c>
      <c r="I3606" s="20" t="n">
        <f>G3606*H3606*7</f>
        <v>2100</v>
      </c>
      <c r="J3606" s="12" t="s">
        <v>121</v>
      </c>
      <c r="K3606" s="16" t="n">
        <v>736</v>
      </c>
      <c r="L3606" s="16" t="n">
        <v>0</v>
      </c>
      <c r="M3606" s="16" t="n">
        <v>0</v>
      </c>
      <c r="N3606" s="11" t="n">
        <v>0</v>
      </c>
      <c r="O3606" s="11" t="n">
        <v>0</v>
      </c>
      <c r="P3606" s="11" t="n">
        <v>0</v>
      </c>
      <c r="Q3606" s="22" t="n">
        <f>M3606/H3606</f>
        <v>0</v>
      </c>
    </row>
    <row r="3607" ht="22.5" customHeight="1">
      <c r="A3607" s="31"/>
      <c r="B3607" s="19"/>
      <c r="C3607" s="12" t="n">
        <v>91496145</v>
      </c>
      <c r="D3607" s="12" t="s">
        <v>69</v>
      </c>
      <c r="E3607" s="12" t="s">
        <v>63</v>
      </c>
      <c r="F3607" s="12" t="s">
        <v>15</v>
      </c>
      <c r="G3607" s="20" t="n">
        <v>0.14</v>
      </c>
      <c r="H3607" s="12" t="n">
        <v>50</v>
      </c>
      <c r="I3607" s="20" t="n">
        <f>G3607*H3607*7</f>
        <v>49</v>
      </c>
      <c r="J3607" s="12" t="s">
        <v>121</v>
      </c>
      <c r="K3607" s="16" t="n">
        <v>43703</v>
      </c>
      <c r="L3607" s="16" t="n">
        <v>8285</v>
      </c>
      <c r="M3607" s="16" t="n">
        <v>50</v>
      </c>
      <c r="N3607" s="11" t="n">
        <v>0.001</v>
      </c>
      <c r="O3607" s="11" t="n">
        <v>0.15</v>
      </c>
      <c r="P3607" s="11" t="n">
        <v>7.5</v>
      </c>
      <c r="Q3607" s="22" t="n">
        <f>M3607/H3607</f>
        <v>1</v>
      </c>
    </row>
    <row r="3608" ht="22.5" customHeight="1">
      <c r="A3608" s="31"/>
      <c r="B3608" s="19"/>
      <c r="C3608" s="12" t="n">
        <v>91496146</v>
      </c>
      <c r="D3608" s="12" t="s">
        <v>69</v>
      </c>
      <c r="E3608" s="12" t="s">
        <v>47</v>
      </c>
      <c r="F3608" s="12" t="s">
        <v>15</v>
      </c>
      <c r="G3608" s="20" t="n">
        <v>0.14</v>
      </c>
      <c r="H3608" s="12" t="n">
        <v>200</v>
      </c>
      <c r="I3608" s="20" t="n">
        <f>G3608*H3608*7</f>
        <v>196</v>
      </c>
      <c r="J3608" s="12" t="s">
        <v>121</v>
      </c>
      <c r="K3608" s="16" t="n">
        <v>41934</v>
      </c>
      <c r="L3608" s="16" t="n">
        <v>15516</v>
      </c>
      <c r="M3608" s="16" t="n">
        <v>122</v>
      </c>
      <c r="N3608" s="11" t="n">
        <v>0.001</v>
      </c>
      <c r="O3608" s="11" t="n">
        <v>0.14</v>
      </c>
      <c r="P3608" s="11" t="n">
        <v>17.08</v>
      </c>
      <c r="Q3608" s="22" t="n">
        <f>M3608/H3608</f>
        <v>0.61</v>
      </c>
    </row>
    <row r="3609" ht="22.5" customHeight="1">
      <c r="A3609" s="31"/>
      <c r="B3609" s="19"/>
      <c r="C3609" s="12" t="n">
        <v>91496147</v>
      </c>
      <c r="D3609" s="12" t="s">
        <v>69</v>
      </c>
      <c r="E3609" s="12" t="s">
        <v>11</v>
      </c>
      <c r="F3609" s="12" t="s">
        <v>15</v>
      </c>
      <c r="G3609" s="20" t="n">
        <v>0.14</v>
      </c>
      <c r="H3609" s="12" t="n">
        <v>150</v>
      </c>
      <c r="I3609" s="20" t="n">
        <f>G3609*H3609*7</f>
        <v>147</v>
      </c>
      <c r="J3609" s="12" t="s">
        <v>121</v>
      </c>
      <c r="K3609" s="16" t="n">
        <v>86578</v>
      </c>
      <c r="L3609" s="14" t="n">
        <v>18496</v>
      </c>
      <c r="M3609" s="16" t="n">
        <v>136</v>
      </c>
      <c r="N3609" s="11" t="n">
        <v>0.001</v>
      </c>
      <c r="O3609" s="11" t="n">
        <v>0.13</v>
      </c>
      <c r="P3609" s="11" t="n">
        <v>17.68</v>
      </c>
      <c r="Q3609" s="22" t="n">
        <f>M3609/H3609</f>
        <v>0.906666666666667</v>
      </c>
    </row>
    <row r="3610" ht="22.5" customHeight="1">
      <c r="A3610" s="31"/>
      <c r="B3610" s="19"/>
      <c r="C3610" s="12" t="n">
        <v>91496148</v>
      </c>
      <c r="D3610" s="12" t="s">
        <v>69</v>
      </c>
      <c r="E3610" s="12" t="s">
        <v>14</v>
      </c>
      <c r="F3610" s="12" t="s">
        <v>15</v>
      </c>
      <c r="G3610" s="20" t="n">
        <v>0.15</v>
      </c>
      <c r="H3610" s="12" t="n">
        <v>200</v>
      </c>
      <c r="I3610" s="20" t="n">
        <f>G3610*H3610*7</f>
        <v>210</v>
      </c>
      <c r="J3610" s="12" t="s">
        <v>121</v>
      </c>
      <c r="K3610" s="16" t="n">
        <v>50825</v>
      </c>
      <c r="L3610" s="16" t="n">
        <v>16629</v>
      </c>
      <c r="M3610" s="16" t="n">
        <v>160</v>
      </c>
      <c r="N3610" s="11" t="n">
        <v>0.001</v>
      </c>
      <c r="O3610" s="11" t="n">
        <v>0.15</v>
      </c>
      <c r="P3610" s="11" t="n">
        <v>24</v>
      </c>
      <c r="Q3610" s="22" t="n">
        <f>M3610/H3610</f>
        <v>0.8</v>
      </c>
    </row>
    <row r="3611" ht="22.5" customHeight="1">
      <c r="A3611" s="31"/>
      <c r="B3611" s="19"/>
      <c r="C3611" s="12" t="n">
        <v>10765365</v>
      </c>
      <c r="D3611" s="12" t="s">
        <v>70</v>
      </c>
      <c r="E3611" s="12" t="s">
        <v>63</v>
      </c>
      <c r="F3611" s="12" t="s">
        <v>15</v>
      </c>
      <c r="G3611" s="20" t="n">
        <v>0.19</v>
      </c>
      <c r="H3611" s="12" t="n">
        <v>100</v>
      </c>
      <c r="I3611" s="20" t="n">
        <f>G3611*H3611*7</f>
        <v>133</v>
      </c>
      <c r="J3611" s="12" t="s">
        <v>121</v>
      </c>
      <c r="K3611" s="16" t="n">
        <v>155196</v>
      </c>
      <c r="L3611" s="14" t="n">
        <v>1829</v>
      </c>
      <c r="M3611" s="16" t="n">
        <v>61</v>
      </c>
      <c r="N3611" s="11" t="n">
        <v>0.006</v>
      </c>
      <c r="O3611" s="11" t="n">
        <v>0.183</v>
      </c>
      <c r="P3611" s="11" t="n">
        <v>11.18</v>
      </c>
      <c r="Q3611" s="22" t="n">
        <f>M3611/H3611</f>
        <v>0.61</v>
      </c>
    </row>
    <row r="3612" ht="22.5" customHeight="1">
      <c r="A3612" s="31"/>
      <c r="B3612" s="19"/>
      <c r="C3612" s="12" t="n">
        <v>11079953</v>
      </c>
      <c r="D3612" s="12" t="s">
        <v>66</v>
      </c>
      <c r="E3612" s="12" t="s">
        <v>39</v>
      </c>
      <c r="F3612" s="12" t="s">
        <v>15</v>
      </c>
      <c r="G3612" s="20" t="n">
        <v>0.8</v>
      </c>
      <c r="H3612" s="12" t="n">
        <v>100</v>
      </c>
      <c r="I3612" s="20" t="n">
        <f>G3612*H3612*7</f>
        <v>560</v>
      </c>
      <c r="J3612" s="12" t="s">
        <v>121</v>
      </c>
      <c r="K3612" s="16" t="n">
        <v>13</v>
      </c>
      <c r="L3612" s="16" t="n">
        <v>1</v>
      </c>
      <c r="M3612" s="16" t="n">
        <v>0</v>
      </c>
      <c r="N3612" s="11" t="n">
        <v>0</v>
      </c>
      <c r="O3612" s="11" t="n">
        <v>0</v>
      </c>
      <c r="P3612" s="11" t="n">
        <v>0</v>
      </c>
      <c r="Q3612" s="22" t="n">
        <f>M3612/H3612</f>
        <v>0</v>
      </c>
    </row>
    <row r="3613" ht="22.5" customHeight="1">
      <c r="A3613" s="31"/>
      <c r="B3613" s="19"/>
      <c r="C3613" s="12" t="n">
        <v>11079265</v>
      </c>
      <c r="D3613" s="12" t="s">
        <v>93</v>
      </c>
      <c r="E3613" s="12" t="s">
        <v>11</v>
      </c>
      <c r="F3613" s="12" t="s">
        <v>32</v>
      </c>
      <c r="G3613" s="20" t="n">
        <v>0.3</v>
      </c>
      <c r="H3613" s="12" t="n">
        <v>100</v>
      </c>
      <c r="I3613" s="20" t="n">
        <f>G3613*H3613*7</f>
        <v>210</v>
      </c>
      <c r="J3613" s="12" t="s">
        <v>121</v>
      </c>
      <c r="K3613" s="16" t="n">
        <v>114</v>
      </c>
      <c r="L3613" s="16" t="n">
        <v>7</v>
      </c>
      <c r="M3613" s="16" t="n">
        <v>0</v>
      </c>
      <c r="N3613" s="11" t="n">
        <v>0</v>
      </c>
      <c r="O3613" s="11" t="n">
        <v>0</v>
      </c>
      <c r="P3613" s="11" t="n">
        <v>0.02</v>
      </c>
      <c r="Q3613" s="22" t="n">
        <f>M3613/H3613</f>
        <v>0</v>
      </c>
    </row>
    <row r="3614" ht="22.5" customHeight="1">
      <c r="A3614" s="31"/>
      <c r="B3614" s="19"/>
      <c r="C3614" s="12" t="n">
        <v>9535696</v>
      </c>
      <c r="D3614" s="12" t="s">
        <v>89</v>
      </c>
      <c r="E3614" s="12" t="s">
        <v>39</v>
      </c>
      <c r="F3614" s="12" t="s">
        <v>15</v>
      </c>
      <c r="G3614" s="20" t="n">
        <v>0.1</v>
      </c>
      <c r="H3614" s="12" t="n">
        <v>100</v>
      </c>
      <c r="I3614" s="20" t="n">
        <f>G3614*H3614*7</f>
        <v>70</v>
      </c>
      <c r="J3614" s="12" t="s">
        <v>121</v>
      </c>
      <c r="K3614" s="16" t="n">
        <v>30235</v>
      </c>
      <c r="L3614" s="16" t="n">
        <v>976</v>
      </c>
      <c r="M3614" s="16" t="n">
        <v>0</v>
      </c>
      <c r="N3614" s="11" t="n">
        <v>0</v>
      </c>
      <c r="O3614" s="11" t="n">
        <v>0</v>
      </c>
      <c r="P3614" s="11" t="n">
        <v>0</v>
      </c>
      <c r="Q3614" s="22" t="n">
        <f>M3614/H3614</f>
        <v>0</v>
      </c>
    </row>
    <row r="3615" ht="22.5" customHeight="1">
      <c r="A3615" s="31"/>
      <c r="B3615" s="19"/>
      <c r="C3615" s="12" t="n">
        <v>11690181</v>
      </c>
      <c r="D3615" s="12" t="s">
        <v>71</v>
      </c>
      <c r="E3615" s="12" t="s">
        <v>14</v>
      </c>
      <c r="F3615" s="12" t="s">
        <v>15</v>
      </c>
      <c r="G3615" s="20" t="n">
        <v>0.45</v>
      </c>
      <c r="H3615" s="12" t="n">
        <v>500</v>
      </c>
      <c r="I3615" s="20" t="n">
        <f>G3615*H3615*7</f>
        <v>1575</v>
      </c>
      <c r="J3615" s="12" t="s">
        <v>121</v>
      </c>
      <c r="K3615" s="16" t="n">
        <v>306265</v>
      </c>
      <c r="L3615" s="16" t="n">
        <v>18709</v>
      </c>
      <c r="M3615" s="16" t="n">
        <v>500</v>
      </c>
      <c r="N3615" s="11" t="n">
        <v>0.011</v>
      </c>
      <c r="O3615" s="11" t="n">
        <v>0.42</v>
      </c>
      <c r="P3615" s="11" t="n">
        <v>210.1</v>
      </c>
      <c r="Q3615" s="22" t="n">
        <f>M3615/H3615</f>
        <v>1</v>
      </c>
    </row>
    <row r="3616" ht="22.5" customHeight="1">
      <c r="A3616" s="31"/>
      <c r="B3616" s="19"/>
      <c r="C3616" s="12" t="n">
        <v>11836152</v>
      </c>
      <c r="D3616" s="12" t="s">
        <v>67</v>
      </c>
      <c r="E3616" s="12" t="s">
        <v>39</v>
      </c>
      <c r="F3616" s="12" t="s">
        <v>15</v>
      </c>
      <c r="G3616" s="20" t="n">
        <v>0.09</v>
      </c>
      <c r="H3616" s="12" t="n">
        <v>100</v>
      </c>
      <c r="I3616" s="20" t="n">
        <f>G3616*H3616*7</f>
        <v>63</v>
      </c>
      <c r="J3616" s="12" t="s">
        <v>121</v>
      </c>
      <c r="K3616" s="16" t="n">
        <v>1522</v>
      </c>
      <c r="L3616" s="14" t="n">
        <v>186</v>
      </c>
      <c r="M3616" s="16" t="n">
        <v>2</v>
      </c>
      <c r="N3616" s="11" t="n">
        <v>0.001</v>
      </c>
      <c r="O3616" s="11" t="n">
        <v>0.09</v>
      </c>
      <c r="P3616" s="11" t="n">
        <v>0.18</v>
      </c>
      <c r="Q3616" s="22" t="n">
        <f>M3616/H3616</f>
        <v>0.02</v>
      </c>
    </row>
    <row r="3617" ht="22.5" customHeight="1">
      <c r="A3617" s="31"/>
      <c r="B3617" s="19"/>
      <c r="C3617" s="12" t="n">
        <v>11862336</v>
      </c>
      <c r="D3617" s="12" t="s">
        <v>64</v>
      </c>
      <c r="E3617" s="12" t="s">
        <v>29</v>
      </c>
      <c r="F3617" s="12" t="s">
        <v>15</v>
      </c>
      <c r="G3617" s="20" t="n">
        <v>0.1</v>
      </c>
      <c r="H3617" s="12" t="n">
        <v>100</v>
      </c>
      <c r="I3617" s="20" t="n">
        <f>G3617*H3617*7</f>
        <v>70</v>
      </c>
      <c r="J3617" s="12" t="s">
        <v>121</v>
      </c>
      <c r="K3617" s="16" t="n">
        <v>1340</v>
      </c>
      <c r="L3617" s="16" t="n">
        <v>382</v>
      </c>
      <c r="M3617" s="16" t="n">
        <v>1</v>
      </c>
      <c r="N3617" s="11" t="n">
        <v>0</v>
      </c>
      <c r="O3617" s="11" t="n">
        <v>0.1</v>
      </c>
      <c r="P3617" s="11" t="n">
        <v>0.1</v>
      </c>
      <c r="Q3617" s="22" t="n">
        <f>M3617/H3617</f>
        <v>0.01</v>
      </c>
    </row>
    <row r="3618" ht="22.5" customHeight="1">
      <c r="A3618" s="31"/>
      <c r="B3618" s="19"/>
      <c r="C3618" s="12" t="n">
        <v>11924259</v>
      </c>
      <c r="D3618" s="12" t="s">
        <v>72</v>
      </c>
      <c r="E3618" s="12" t="s">
        <v>39</v>
      </c>
      <c r="F3618" s="12" t="s">
        <v>15</v>
      </c>
      <c r="G3618" s="20" t="n">
        <v>0.12</v>
      </c>
      <c r="H3618" s="12" t="n">
        <v>200</v>
      </c>
      <c r="I3618" s="20" t="n">
        <f>G3618*H3618*7</f>
        <v>168</v>
      </c>
      <c r="J3618" s="12" t="s">
        <v>121</v>
      </c>
      <c r="K3618" s="16" t="n">
        <v>107744</v>
      </c>
      <c r="L3618" s="14" t="n">
        <v>16229</v>
      </c>
      <c r="M3618" s="16" t="n">
        <v>65</v>
      </c>
      <c r="N3618" s="11" t="n">
        <v>0</v>
      </c>
      <c r="O3618" s="11" t="n">
        <v>0.12</v>
      </c>
      <c r="P3618" s="11" t="n">
        <v>7.8</v>
      </c>
      <c r="Q3618" s="22" t="n">
        <f>M3618/H3618</f>
        <v>0.325</v>
      </c>
    </row>
    <row r="3619" ht="22.5" customHeight="1">
      <c r="A3619" s="31"/>
      <c r="B3619" s="19"/>
      <c r="C3619" s="12" t="n">
        <v>11924419</v>
      </c>
      <c r="D3619" s="12" t="s">
        <v>72</v>
      </c>
      <c r="E3619" s="12" t="s">
        <v>39</v>
      </c>
      <c r="F3619" s="12" t="s">
        <v>26</v>
      </c>
      <c r="G3619" s="20" t="n">
        <v>0.12</v>
      </c>
      <c r="H3619" s="12" t="n">
        <v>100</v>
      </c>
      <c r="I3619" s="20" t="n">
        <f>G3619*H3619*7</f>
        <v>84</v>
      </c>
      <c r="J3619" s="12" t="s">
        <v>121</v>
      </c>
      <c r="K3619" s="16" t="n">
        <v>380933</v>
      </c>
      <c r="L3619" s="14" t="n">
        <v>1847</v>
      </c>
      <c r="M3619" s="16" t="n">
        <v>21</v>
      </c>
      <c r="N3619" s="11" t="n">
        <v>0</v>
      </c>
      <c r="O3619" s="11" t="n">
        <v>0.14</v>
      </c>
      <c r="P3619" s="11" t="n">
        <v>3.01</v>
      </c>
      <c r="Q3619" s="22" t="n">
        <f>M3619/H3619</f>
        <v>0.21</v>
      </c>
    </row>
    <row r="3620" ht="22.5" customHeight="1">
      <c r="A3620" s="31"/>
      <c r="B3620" s="50" t="s">
        <v>132</v>
      </c>
      <c r="C3620" s="12" t="n">
        <v>6395488</v>
      </c>
      <c r="D3620" s="12" t="s">
        <v>42</v>
      </c>
      <c r="E3620" s="12" t="s">
        <v>14</v>
      </c>
      <c r="F3620" s="12" t="s">
        <v>15</v>
      </c>
      <c r="G3620" s="20" t="n">
        <v>0.3</v>
      </c>
      <c r="H3620" s="12" t="n">
        <v>200</v>
      </c>
      <c r="I3620" s="20" t="n">
        <f>G3620*H3620*7</f>
        <v>420</v>
      </c>
      <c r="J3620" s="12" t="s">
        <v>121</v>
      </c>
      <c r="K3620" s="14" t="n">
        <v>36194</v>
      </c>
      <c r="L3620" s="14" t="n">
        <v>12769</v>
      </c>
      <c r="M3620" s="15" t="n">
        <v>200</v>
      </c>
      <c r="N3620" s="11" t="n">
        <v>0.005</v>
      </c>
      <c r="O3620" s="11" t="n">
        <v>0.3</v>
      </c>
      <c r="P3620" s="11" t="n">
        <v>60</v>
      </c>
      <c r="Q3620" s="22" t="n">
        <f>M3620/H3620</f>
        <v>1</v>
      </c>
    </row>
    <row r="3621" ht="22.5" customHeight="1">
      <c r="A3621" s="31"/>
      <c r="B3621" s="19"/>
      <c r="C3621" s="12" t="n">
        <v>8291713</v>
      </c>
      <c r="D3621" s="12" t="s">
        <v>43</v>
      </c>
      <c r="E3621" s="12" t="s">
        <v>14</v>
      </c>
      <c r="F3621" s="12" t="s">
        <v>15</v>
      </c>
      <c r="G3621" s="20" t="n">
        <v>0.14</v>
      </c>
      <c r="H3621" s="12" t="n">
        <v>2000</v>
      </c>
      <c r="I3621" s="20" t="n">
        <f>G3621*H3621*7</f>
        <v>1960</v>
      </c>
      <c r="J3621" s="12" t="s">
        <v>121</v>
      </c>
      <c r="K3621" s="14" t="n">
        <v>138010</v>
      </c>
      <c r="L3621" s="14" t="n">
        <v>51849</v>
      </c>
      <c r="M3621" s="14" t="n">
        <v>1500</v>
      </c>
      <c r="N3621" s="11" t="n">
        <v>0.004</v>
      </c>
      <c r="O3621" s="11" t="n">
        <v>0.139</v>
      </c>
      <c r="P3621" s="11" t="n">
        <v>208.57</v>
      </c>
      <c r="Q3621" s="22" t="n">
        <f>M3621/H3621</f>
        <v>0.75</v>
      </c>
    </row>
    <row r="3622" ht="22.5" customHeight="1">
      <c r="A3622" s="31"/>
      <c r="B3622" s="19"/>
      <c r="C3622" s="12" t="n">
        <v>8566541</v>
      </c>
      <c r="D3622" s="12" t="s">
        <v>73</v>
      </c>
      <c r="E3622" s="12" t="s">
        <v>14</v>
      </c>
      <c r="F3622" s="12" t="s">
        <v>26</v>
      </c>
      <c r="G3622" s="20" t="n">
        <v>0.13</v>
      </c>
      <c r="H3622" s="12" t="n">
        <v>500</v>
      </c>
      <c r="I3622" s="20" t="n">
        <f>G3622*H3622*7</f>
        <v>455</v>
      </c>
      <c r="J3622" s="12" t="s">
        <v>121</v>
      </c>
      <c r="K3622" s="14" t="n">
        <v>214129</v>
      </c>
      <c r="L3622" s="14" t="n">
        <v>2217</v>
      </c>
      <c r="M3622" s="15" t="n">
        <v>325</v>
      </c>
      <c r="N3622" s="11" t="n">
        <v>0.03</v>
      </c>
      <c r="O3622" s="11" t="n">
        <v>0.18</v>
      </c>
      <c r="P3622" s="11" t="n">
        <v>59.59</v>
      </c>
      <c r="Q3622" s="22" t="n">
        <f>M3622/H3622</f>
        <v>0.65</v>
      </c>
    </row>
    <row r="3623" ht="22.5" customHeight="1">
      <c r="A3623" s="31"/>
      <c r="B3623" s="19"/>
      <c r="C3623" s="12" t="n">
        <v>8566084</v>
      </c>
      <c r="D3623" s="12" t="s">
        <v>74</v>
      </c>
      <c r="E3623" s="12" t="s">
        <v>29</v>
      </c>
      <c r="F3623" s="12" t="s">
        <v>15</v>
      </c>
      <c r="G3623" s="20" t="n">
        <v>0.12</v>
      </c>
      <c r="H3623" s="12" t="n">
        <v>100</v>
      </c>
      <c r="I3623" s="20" t="n">
        <f>G3623*H3623*7</f>
        <v>84</v>
      </c>
      <c r="J3623" s="12" t="s">
        <v>121</v>
      </c>
      <c r="K3623" s="14" t="n">
        <v>67161</v>
      </c>
      <c r="L3623" s="14" t="n">
        <v>14659</v>
      </c>
      <c r="M3623" s="15" t="n">
        <v>100</v>
      </c>
      <c r="N3623" s="11" t="n">
        <v>0.001</v>
      </c>
      <c r="O3623" s="11" t="n">
        <v>0.12</v>
      </c>
      <c r="P3623" s="11" t="n">
        <v>12</v>
      </c>
      <c r="Q3623" s="22" t="n">
        <f>M3623/H3623</f>
        <v>1</v>
      </c>
    </row>
    <row r="3624" ht="22.5" customHeight="1">
      <c r="A3624" s="31"/>
      <c r="B3624" s="19"/>
      <c r="C3624" s="12" t="n">
        <v>2937658</v>
      </c>
      <c r="D3624" s="12" t="s">
        <v>75</v>
      </c>
      <c r="E3624" s="12" t="s">
        <v>14</v>
      </c>
      <c r="F3624" s="12" t="s">
        <v>15</v>
      </c>
      <c r="G3624" s="20" t="n">
        <v>0.15</v>
      </c>
      <c r="H3624" s="12" t="n">
        <v>100</v>
      </c>
      <c r="I3624" s="20" t="n">
        <f>G3624*H3624*7</f>
        <v>105</v>
      </c>
      <c r="J3624" s="12" t="s">
        <v>121</v>
      </c>
      <c r="K3624" s="14" t="n">
        <v>9884</v>
      </c>
      <c r="L3624" s="14" t="n">
        <v>3919</v>
      </c>
      <c r="M3624" s="15" t="n">
        <v>100</v>
      </c>
      <c r="N3624" s="11" t="n">
        <v>0.003</v>
      </c>
      <c r="O3624" s="11" t="n">
        <v>0.123</v>
      </c>
      <c r="P3624" s="11" t="n">
        <v>12.331</v>
      </c>
      <c r="Q3624" s="22" t="n">
        <f>M3624/H3624</f>
        <v>1</v>
      </c>
    </row>
    <row r="3625" ht="22.5" customHeight="1">
      <c r="A3625" s="31"/>
      <c r="B3625" s="19"/>
      <c r="C3625" s="12" t="n">
        <v>6706444</v>
      </c>
      <c r="D3625" s="12" t="s">
        <v>76</v>
      </c>
      <c r="E3625" s="12" t="s">
        <v>77</v>
      </c>
      <c r="F3625" s="12" t="s">
        <v>12</v>
      </c>
      <c r="G3625" s="20" t="n">
        <v>0.5</v>
      </c>
      <c r="H3625" s="12" t="n">
        <v>100</v>
      </c>
      <c r="I3625" s="20" t="n">
        <f>G3625*H3625*7</f>
        <v>350</v>
      </c>
      <c r="J3625" s="12" t="s">
        <v>121</v>
      </c>
      <c r="K3625" s="14" t="n">
        <v>121284</v>
      </c>
      <c r="L3625" s="14" t="n">
        <v>9958</v>
      </c>
      <c r="M3625" s="15" t="n">
        <v>32</v>
      </c>
      <c r="N3625" s="11" t="n">
        <v>0.002</v>
      </c>
      <c r="O3625" s="11" t="n">
        <v>0.668</v>
      </c>
      <c r="P3625" s="11" t="n">
        <v>21.3664</v>
      </c>
      <c r="Q3625" s="22" t="n">
        <f>M3625/H3625</f>
        <v>0.32</v>
      </c>
    </row>
    <row r="3626" ht="22.5" customHeight="1">
      <c r="A3626" s="31"/>
      <c r="B3626" s="19"/>
      <c r="C3626" s="12" t="n">
        <v>5963354</v>
      </c>
      <c r="D3626" s="12" t="s">
        <v>76</v>
      </c>
      <c r="E3626" s="12" t="s">
        <v>77</v>
      </c>
      <c r="F3626" s="12" t="s">
        <v>15</v>
      </c>
      <c r="G3626" s="20" t="n">
        <v>0.55</v>
      </c>
      <c r="H3626" s="12" t="n">
        <v>500</v>
      </c>
      <c r="I3626" s="20" t="n">
        <f>G3626*H3626*7</f>
        <v>1925</v>
      </c>
      <c r="J3626" s="12" t="s">
        <v>121</v>
      </c>
      <c r="K3626" s="14" t="n">
        <v>294092</v>
      </c>
      <c r="L3626" s="14" t="n">
        <v>81326</v>
      </c>
      <c r="M3626" s="15" t="n">
        <v>362</v>
      </c>
      <c r="N3626" s="11" t="n">
        <v>0.003</v>
      </c>
      <c r="O3626" s="11" t="n">
        <v>0.584</v>
      </c>
      <c r="P3626" s="11" t="n">
        <v>211.532</v>
      </c>
      <c r="Q3626" s="22" t="n">
        <f>M3626/H3626</f>
        <v>0.724</v>
      </c>
    </row>
    <row r="3627" ht="22.5" customHeight="1">
      <c r="A3627" s="31"/>
      <c r="B3627" s="19"/>
      <c r="C3627" s="12" t="n">
        <v>9686529</v>
      </c>
      <c r="D3627" s="12" t="s">
        <v>76</v>
      </c>
      <c r="E3627" s="12" t="s">
        <v>78</v>
      </c>
      <c r="F3627" s="12" t="s">
        <v>15</v>
      </c>
      <c r="G3627" s="20" t="n">
        <v>0.4</v>
      </c>
      <c r="H3627" s="12" t="n">
        <v>200</v>
      </c>
      <c r="I3627" s="20" t="n">
        <f>G3627*H3627*7</f>
        <v>560</v>
      </c>
      <c r="J3627" s="12" t="s">
        <v>121</v>
      </c>
      <c r="K3627" s="14" t="n">
        <v>50624</v>
      </c>
      <c r="L3627" s="14" t="n">
        <v>17910</v>
      </c>
      <c r="M3627" s="15" t="n">
        <v>34</v>
      </c>
      <c r="N3627" s="11" t="n">
        <v>0.001</v>
      </c>
      <c r="O3627" s="11" t="n">
        <v>0.5</v>
      </c>
      <c r="P3627" s="11" t="n">
        <v>17</v>
      </c>
      <c r="Q3627" s="22" t="n">
        <f>M3627/H3627</f>
        <v>0.17</v>
      </c>
    </row>
    <row r="3628" ht="22.5" customHeight="1">
      <c r="A3628" s="31"/>
      <c r="B3628" s="19"/>
      <c r="C3628" s="12" t="n">
        <v>5963400</v>
      </c>
      <c r="D3628" s="12" t="s">
        <v>76</v>
      </c>
      <c r="E3628" s="12" t="s">
        <v>79</v>
      </c>
      <c r="F3628" s="12" t="s">
        <v>15</v>
      </c>
      <c r="G3628" s="20" t="n">
        <v>0.4</v>
      </c>
      <c r="H3628" s="12" t="n">
        <v>300</v>
      </c>
      <c r="I3628" s="20" t="n">
        <f>G3628*H3628*7</f>
        <v>840</v>
      </c>
      <c r="J3628" s="12" t="s">
        <v>121</v>
      </c>
      <c r="K3628" s="14" t="n">
        <v>194974</v>
      </c>
      <c r="L3628" s="14" t="n">
        <v>73574</v>
      </c>
      <c r="M3628" s="15" t="n">
        <v>244</v>
      </c>
      <c r="N3628" s="11" t="n">
        <v>0.002</v>
      </c>
      <c r="O3628" s="11" t="n">
        <v>0.47</v>
      </c>
      <c r="P3628" s="11" t="n">
        <v>114.8</v>
      </c>
      <c r="Q3628" s="22" t="n">
        <f>M3628/H3628</f>
        <v>0.813333333333333</v>
      </c>
    </row>
    <row r="3629" ht="22.5" customHeight="1">
      <c r="A3629" s="31"/>
      <c r="B3629" s="19"/>
      <c r="C3629" s="12" t="n">
        <v>10080665</v>
      </c>
      <c r="D3629" s="12" t="s">
        <v>76</v>
      </c>
      <c r="E3629" s="12" t="s">
        <v>80</v>
      </c>
      <c r="F3629" s="12" t="s">
        <v>15</v>
      </c>
      <c r="G3629" s="20" t="n">
        <v>0.38</v>
      </c>
      <c r="H3629" s="12" t="n">
        <v>40</v>
      </c>
      <c r="I3629" s="20" t="n">
        <f>G3629*H3629*7</f>
        <v>106.4</v>
      </c>
      <c r="J3629" s="12" t="s">
        <v>121</v>
      </c>
      <c r="K3629" s="14" t="n">
        <v>9537</v>
      </c>
      <c r="L3629" s="14" t="n">
        <v>2228</v>
      </c>
      <c r="M3629" s="15" t="n">
        <v>9</v>
      </c>
      <c r="N3629" s="11" t="n">
        <v>0.002</v>
      </c>
      <c r="O3629" s="11" t="n">
        <v>0.38</v>
      </c>
      <c r="P3629" s="11" t="n">
        <v>3.42</v>
      </c>
      <c r="Q3629" s="22" t="n">
        <f>M3629/H3629</f>
        <v>0.225</v>
      </c>
    </row>
    <row r="3630" ht="22.5" customHeight="1">
      <c r="A3630" s="31"/>
      <c r="B3630" s="19"/>
      <c r="C3630" s="12" t="n">
        <v>91520433</v>
      </c>
      <c r="D3630" s="12" t="s">
        <v>69</v>
      </c>
      <c r="E3630" s="12" t="s">
        <v>14</v>
      </c>
      <c r="F3630" s="12" t="s">
        <v>15</v>
      </c>
      <c r="G3630" s="20" t="n">
        <v>0.16</v>
      </c>
      <c r="H3630" s="12" t="n">
        <v>200</v>
      </c>
      <c r="I3630" s="20" t="n">
        <f>G3630*H3630*7</f>
        <v>224</v>
      </c>
      <c r="J3630" s="12" t="s">
        <v>121</v>
      </c>
      <c r="K3630" s="14" t="n">
        <v>38175</v>
      </c>
      <c r="L3630" s="14" t="n">
        <v>1586</v>
      </c>
      <c r="M3630" s="15" t="n">
        <v>0</v>
      </c>
      <c r="N3630" s="11" t="n">
        <v>0</v>
      </c>
      <c r="O3630" s="11" t="n">
        <v>0</v>
      </c>
      <c r="P3630" s="11" t="n">
        <v>0</v>
      </c>
      <c r="Q3630" s="22" t="n">
        <f>M3630/H3630</f>
        <v>0</v>
      </c>
    </row>
    <row r="3631" ht="22.5" customHeight="1">
      <c r="A3631" s="31"/>
      <c r="B3631" s="19"/>
      <c r="C3631" s="12" t="n">
        <v>91528810</v>
      </c>
      <c r="D3631" s="12" t="s">
        <v>94</v>
      </c>
      <c r="E3631" s="12" t="s">
        <v>14</v>
      </c>
      <c r="F3631" s="12" t="s">
        <v>15</v>
      </c>
      <c r="G3631" s="20" t="n">
        <v>0.12</v>
      </c>
      <c r="H3631" s="12" t="n">
        <v>111</v>
      </c>
      <c r="I3631" s="20" t="n">
        <f>G3631*H3631*7</f>
        <v>93.24</v>
      </c>
      <c r="J3631" s="12" t="s">
        <v>121</v>
      </c>
      <c r="K3631" s="14" t="n">
        <v>4356</v>
      </c>
      <c r="L3631" s="14" t="n">
        <v>41</v>
      </c>
      <c r="M3631" s="15" t="n">
        <v>0</v>
      </c>
      <c r="N3631" s="11" t="n">
        <v>0</v>
      </c>
      <c r="O3631" s="11" t="n">
        <v>0</v>
      </c>
      <c r="P3631" s="11" t="n">
        <v>0</v>
      </c>
      <c r="Q3631" s="22" t="n">
        <f>M3631/H3631</f>
        <v>0</v>
      </c>
    </row>
    <row r="3632" ht="22.5" customHeight="1">
      <c r="A3632" s="31"/>
      <c r="B3632" s="19"/>
      <c r="C3632" s="12" t="n">
        <v>5623760</v>
      </c>
      <c r="D3632" s="12" t="s">
        <v>81</v>
      </c>
      <c r="E3632" s="12" t="s">
        <v>14</v>
      </c>
      <c r="F3632" s="12" t="s">
        <v>15</v>
      </c>
      <c r="G3632" s="20" t="n">
        <v>0.15</v>
      </c>
      <c r="H3632" s="12" t="n">
        <v>50</v>
      </c>
      <c r="I3632" s="20" t="n">
        <f>G3632*H3632*7</f>
        <v>52.5</v>
      </c>
      <c r="J3632" s="12" t="s">
        <v>121</v>
      </c>
      <c r="K3632" s="14" t="n">
        <v>6630</v>
      </c>
      <c r="L3632" s="14" t="n">
        <v>1165</v>
      </c>
      <c r="M3632" s="15" t="n">
        <v>50</v>
      </c>
      <c r="N3632" s="11" t="n">
        <v>0.006</v>
      </c>
      <c r="O3632" s="11" t="n">
        <v>0.15</v>
      </c>
      <c r="P3632" s="11" t="n">
        <v>7.5</v>
      </c>
      <c r="Q3632" s="22" t="n">
        <f>M3632/H3632</f>
        <v>1</v>
      </c>
    </row>
    <row r="3633" ht="22.5" customHeight="1">
      <c r="A3633" s="31"/>
      <c r="B3633" s="19"/>
      <c r="C3633" s="12" t="n">
        <v>11078827</v>
      </c>
      <c r="D3633" s="12" t="s">
        <v>76</v>
      </c>
      <c r="E3633" s="12" t="s">
        <v>79</v>
      </c>
      <c r="F3633" s="12" t="s">
        <v>15</v>
      </c>
      <c r="G3633" s="20" t="n">
        <v>0.2</v>
      </c>
      <c r="H3633" s="12" t="n">
        <v>50</v>
      </c>
      <c r="I3633" s="20" t="n">
        <f>G3633*H3633*7</f>
        <v>70</v>
      </c>
      <c r="J3633" s="12" t="s">
        <v>121</v>
      </c>
      <c r="K3633" s="14" t="n">
        <v>105</v>
      </c>
      <c r="L3633" s="14" t="n">
        <v>8</v>
      </c>
      <c r="M3633" s="15" t="n">
        <v>1</v>
      </c>
      <c r="N3633" s="11" t="n">
        <v>0.038</v>
      </c>
      <c r="O3633" s="11" t="n">
        <v>0.3</v>
      </c>
      <c r="P3633" s="11" t="n">
        <v>0.3</v>
      </c>
      <c r="Q3633" s="22" t="n">
        <f>M3633/H3633</f>
        <v>0.02</v>
      </c>
    </row>
    <row r="3634" ht="22.5" customHeight="1">
      <c r="A3634" s="31"/>
      <c r="B3634" s="19"/>
      <c r="C3634" s="12" t="n">
        <v>11078981</v>
      </c>
      <c r="D3634" s="12" t="s">
        <v>76</v>
      </c>
      <c r="E3634" s="12" t="s">
        <v>77</v>
      </c>
      <c r="F3634" s="12" t="s">
        <v>15</v>
      </c>
      <c r="G3634" s="20" t="n">
        <v>0.2</v>
      </c>
      <c r="H3634" s="12" t="n">
        <v>50</v>
      </c>
      <c r="I3634" s="20" t="n">
        <f>G3634*H3634*7</f>
        <v>70</v>
      </c>
      <c r="J3634" s="12" t="s">
        <v>121</v>
      </c>
      <c r="K3634" s="14" t="n">
        <v>278</v>
      </c>
      <c r="L3634" s="14" t="n">
        <v>5</v>
      </c>
      <c r="M3634" s="15" t="n">
        <v>0</v>
      </c>
      <c r="N3634" s="11" t="n">
        <v>0</v>
      </c>
      <c r="O3634" s="11" t="n">
        <v>0</v>
      </c>
      <c r="P3634" s="11" t="n">
        <v>0</v>
      </c>
      <c r="Q3634" s="22" t="n">
        <f>M3634/H3634</f>
        <v>0</v>
      </c>
    </row>
    <row r="3635" ht="22.5" customHeight="1">
      <c r="A3635" s="31"/>
      <c r="B3635" s="19"/>
      <c r="C3635" s="12" t="n">
        <v>11080833</v>
      </c>
      <c r="D3635" s="12" t="s">
        <v>76</v>
      </c>
      <c r="E3635" s="12" t="s">
        <v>78</v>
      </c>
      <c r="F3635" s="12" t="s">
        <v>15</v>
      </c>
      <c r="G3635" s="20" t="n">
        <v>0.2</v>
      </c>
      <c r="H3635" s="12" t="n">
        <v>50</v>
      </c>
      <c r="I3635" s="20" t="n">
        <f>G3635*H3635*7</f>
        <v>70</v>
      </c>
      <c r="J3635" s="12" t="s">
        <v>121</v>
      </c>
      <c r="K3635" s="14" t="n">
        <v>31</v>
      </c>
      <c r="L3635" s="14" t="n">
        <v>9</v>
      </c>
      <c r="M3635" s="15" t="n">
        <v>0</v>
      </c>
      <c r="N3635" s="11" t="n">
        <v>0</v>
      </c>
      <c r="O3635" s="11" t="n">
        <v>0</v>
      </c>
      <c r="P3635" s="11" t="n">
        <v>0</v>
      </c>
      <c r="Q3635" s="22" t="n">
        <f>M3635/H3635</f>
        <v>0</v>
      </c>
    </row>
    <row r="3636" ht="22.5" customHeight="1">
      <c r="A3636" s="31"/>
      <c r="B3636" s="19"/>
      <c r="C3636" s="12" t="n">
        <v>11081056</v>
      </c>
      <c r="D3636" s="12" t="s">
        <v>76</v>
      </c>
      <c r="E3636" s="12" t="s">
        <v>80</v>
      </c>
      <c r="F3636" s="12" t="s">
        <v>15</v>
      </c>
      <c r="G3636" s="20" t="n">
        <v>0.2</v>
      </c>
      <c r="H3636" s="12" t="n">
        <v>50</v>
      </c>
      <c r="I3636" s="20" t="n">
        <f>G3636*H3636*7</f>
        <v>70</v>
      </c>
      <c r="J3636" s="12" t="s">
        <v>121</v>
      </c>
      <c r="K3636" s="14" t="n">
        <v>141</v>
      </c>
      <c r="L3636" s="14" t="n">
        <v>19</v>
      </c>
      <c r="M3636" s="15" t="n">
        <v>0</v>
      </c>
      <c r="N3636" s="11" t="n">
        <v>0</v>
      </c>
      <c r="O3636" s="11" t="n">
        <v>0</v>
      </c>
      <c r="P3636" s="11" t="n">
        <v>0</v>
      </c>
      <c r="Q3636" s="22" t="n">
        <f>M3636/H3636</f>
        <v>0</v>
      </c>
    </row>
    <row r="3637" ht="22.5" customHeight="1">
      <c r="A3637" s="31"/>
      <c r="B3637" s="19"/>
      <c r="C3637" s="12" t="n">
        <v>11078963</v>
      </c>
      <c r="D3637" s="12" t="s">
        <v>75</v>
      </c>
      <c r="E3637" s="12" t="s">
        <v>14</v>
      </c>
      <c r="F3637" s="12" t="s">
        <v>15</v>
      </c>
      <c r="G3637" s="20" t="n">
        <v>0.4</v>
      </c>
      <c r="H3637" s="12" t="n">
        <v>100</v>
      </c>
      <c r="I3637" s="20" t="n">
        <f>G3637*H3637*7</f>
        <v>280</v>
      </c>
      <c r="J3637" s="12" t="s">
        <v>121</v>
      </c>
      <c r="K3637" s="14" t="n">
        <v>7699</v>
      </c>
      <c r="L3637" s="14" t="n">
        <v>519</v>
      </c>
      <c r="M3637" s="15" t="n">
        <v>31</v>
      </c>
      <c r="N3637" s="11" t="n">
        <v>0.024</v>
      </c>
      <c r="O3637" s="11" t="n">
        <v>0.4</v>
      </c>
      <c r="P3637" s="11" t="n">
        <v>12.4</v>
      </c>
      <c r="Q3637" s="22" t="n">
        <f>M3637/H3637</f>
        <v>0.31</v>
      </c>
    </row>
    <row r="3638" ht="22.5" customHeight="1">
      <c r="A3638" s="31"/>
      <c r="B3638" s="19"/>
      <c r="C3638" s="12" t="n">
        <v>91538300</v>
      </c>
      <c r="D3638" s="12" t="s">
        <v>69</v>
      </c>
      <c r="E3638" s="12" t="s">
        <v>39</v>
      </c>
      <c r="F3638" s="12" t="s">
        <v>15</v>
      </c>
      <c r="G3638" s="20" t="n">
        <v>0.14</v>
      </c>
      <c r="H3638" s="12" t="n">
        <v>300</v>
      </c>
      <c r="I3638" s="20" t="n">
        <f>G3638*H3638*7</f>
        <v>294</v>
      </c>
      <c r="J3638" s="12" t="s">
        <v>121</v>
      </c>
      <c r="K3638" s="14" t="n">
        <v>2434</v>
      </c>
      <c r="L3638" s="14" t="n">
        <v>332</v>
      </c>
      <c r="M3638" s="15" t="n">
        <v>4</v>
      </c>
      <c r="N3638" s="11" t="n">
        <v>0.002</v>
      </c>
      <c r="O3638" s="11" t="n">
        <v>0.14</v>
      </c>
      <c r="P3638" s="11" t="n">
        <v>0.56</v>
      </c>
      <c r="Q3638" s="22" t="n">
        <f>M3638/H3638</f>
        <v>0.0133333333333333</v>
      </c>
    </row>
    <row r="3639" ht="22.5" customHeight="1">
      <c r="A3639" s="31"/>
      <c r="B3639" s="19"/>
      <c r="C3639" s="12" t="n">
        <v>91538301</v>
      </c>
      <c r="D3639" s="12" t="s">
        <v>69</v>
      </c>
      <c r="E3639" s="12" t="s">
        <v>14</v>
      </c>
      <c r="F3639" s="12" t="s">
        <v>15</v>
      </c>
      <c r="G3639" s="20" t="n">
        <v>0.22</v>
      </c>
      <c r="H3639" s="12" t="n">
        <v>200</v>
      </c>
      <c r="I3639" s="20" t="n">
        <f>G3639*H3639*7</f>
        <v>308</v>
      </c>
      <c r="J3639" s="12" t="s">
        <v>121</v>
      </c>
      <c r="K3639" s="14" t="n">
        <v>376</v>
      </c>
      <c r="L3639" s="14" t="n">
        <v>119</v>
      </c>
      <c r="M3639" s="15" t="n">
        <v>6</v>
      </c>
      <c r="N3639" s="11" t="n">
        <v>0.011</v>
      </c>
      <c r="O3639" s="11" t="n">
        <v>0.22</v>
      </c>
      <c r="P3639" s="11" t="n">
        <v>1.32</v>
      </c>
      <c r="Q3639" s="22" t="n">
        <f>M3639/H3639</f>
        <v>0.03</v>
      </c>
    </row>
    <row r="3640" ht="22.5" customHeight="1">
      <c r="A3640" s="31"/>
      <c r="B3640" s="19"/>
      <c r="C3640" s="12" t="n">
        <v>91538306</v>
      </c>
      <c r="D3640" s="12" t="s">
        <v>69</v>
      </c>
      <c r="E3640" s="12" t="s">
        <v>63</v>
      </c>
      <c r="F3640" s="12" t="s">
        <v>15</v>
      </c>
      <c r="G3640" s="20" t="n">
        <v>0.18</v>
      </c>
      <c r="H3640" s="12" t="n">
        <v>250</v>
      </c>
      <c r="I3640" s="20" t="n">
        <f>G3640*H3640*7</f>
        <v>315</v>
      </c>
      <c r="J3640" s="12" t="s">
        <v>121</v>
      </c>
      <c r="K3640" s="14" t="n">
        <v>1239</v>
      </c>
      <c r="L3640" s="14" t="n">
        <v>274</v>
      </c>
      <c r="M3640" s="15" t="n">
        <v>2</v>
      </c>
      <c r="N3640" s="11" t="n">
        <v>0.001</v>
      </c>
      <c r="O3640" s="11" t="n">
        <v>0.18</v>
      </c>
      <c r="P3640" s="11" t="n">
        <v>0.36</v>
      </c>
      <c r="Q3640" s="22" t="n">
        <f>M3640/H3640</f>
        <v>0.008</v>
      </c>
    </row>
    <row r="3641" ht="22.5" customHeight="1">
      <c r="A3641" s="31"/>
      <c r="B3641" s="19"/>
      <c r="C3641" s="12" t="n">
        <v>91538307</v>
      </c>
      <c r="D3641" s="12" t="s">
        <v>69</v>
      </c>
      <c r="E3641" s="12" t="s">
        <v>17</v>
      </c>
      <c r="F3641" s="12" t="s">
        <v>15</v>
      </c>
      <c r="G3641" s="20" t="n">
        <v>0.22</v>
      </c>
      <c r="H3641" s="12" t="n">
        <v>200</v>
      </c>
      <c r="I3641" s="20" t="n">
        <f>G3641*H3641*7</f>
        <v>308</v>
      </c>
      <c r="J3641" s="12" t="s">
        <v>121</v>
      </c>
      <c r="K3641" s="14" t="n">
        <v>19</v>
      </c>
      <c r="L3641" s="14" t="n">
        <v>7</v>
      </c>
      <c r="M3641" s="15" t="n">
        <v>0</v>
      </c>
      <c r="N3641" s="11" t="n">
        <v>0</v>
      </c>
      <c r="O3641" s="11" t="n">
        <v>0</v>
      </c>
      <c r="P3641" s="11" t="n">
        <v>0</v>
      </c>
      <c r="Q3641" s="22" t="n">
        <f>M3641/H3641</f>
        <v>0</v>
      </c>
    </row>
    <row r="3642" ht="22.5" customHeight="1">
      <c r="A3642" s="31"/>
      <c r="B3642" s="19"/>
      <c r="C3642" s="12" t="n">
        <v>91538308</v>
      </c>
      <c r="D3642" s="12" t="s">
        <v>69</v>
      </c>
      <c r="E3642" s="12" t="s">
        <v>11</v>
      </c>
      <c r="F3642" s="12" t="s">
        <v>15</v>
      </c>
      <c r="G3642" s="20" t="n">
        <v>0.18</v>
      </c>
      <c r="H3642" s="12" t="n">
        <v>200</v>
      </c>
      <c r="I3642" s="20" t="n">
        <f>G3642*H3642*7</f>
        <v>252</v>
      </c>
      <c r="J3642" s="12" t="s">
        <v>121</v>
      </c>
      <c r="K3642" s="14" t="n">
        <v>91</v>
      </c>
      <c r="L3642" s="14" t="n">
        <v>3</v>
      </c>
      <c r="M3642" s="15" t="n">
        <v>0</v>
      </c>
      <c r="N3642" s="11" t="n">
        <v>0</v>
      </c>
      <c r="O3642" s="11" t="n">
        <v>0</v>
      </c>
      <c r="P3642" s="11" t="n">
        <v>0</v>
      </c>
      <c r="Q3642" s="22" t="n">
        <f>M3642/H3642</f>
        <v>0</v>
      </c>
    </row>
    <row r="3643" ht="22.5" customHeight="1">
      <c r="A3643" s="31"/>
      <c r="B3643" s="19"/>
      <c r="C3643" s="12" t="n">
        <v>91538309</v>
      </c>
      <c r="D3643" s="12" t="s">
        <v>69</v>
      </c>
      <c r="E3643" s="12" t="s">
        <v>47</v>
      </c>
      <c r="F3643" s="12" t="s">
        <v>15</v>
      </c>
      <c r="G3643" s="20" t="n">
        <v>0.18</v>
      </c>
      <c r="H3643" s="12" t="n">
        <v>198</v>
      </c>
      <c r="I3643" s="20" t="n">
        <f>G3643*H3643*7</f>
        <v>249.48</v>
      </c>
      <c r="J3643" s="12" t="s">
        <v>121</v>
      </c>
      <c r="K3643" s="14" t="n">
        <v>176</v>
      </c>
      <c r="L3643" s="14" t="n">
        <v>31</v>
      </c>
      <c r="M3643" s="15" t="n">
        <v>2</v>
      </c>
      <c r="N3643" s="11" t="n">
        <v>0.012</v>
      </c>
      <c r="O3643" s="11" t="n">
        <v>0.18</v>
      </c>
      <c r="P3643" s="11" t="n">
        <v>0.36</v>
      </c>
      <c r="Q3643" s="22" t="n">
        <f>M3643/H3643</f>
        <v>0.0101010101010101</v>
      </c>
    </row>
    <row r="3644" ht="22.5" customHeight="1">
      <c r="A3644" s="31"/>
      <c r="B3644" s="19"/>
      <c r="C3644" s="12" t="n">
        <v>11511535</v>
      </c>
      <c r="D3644" s="12" t="s">
        <v>75</v>
      </c>
      <c r="E3644" s="12" t="s">
        <v>14</v>
      </c>
      <c r="F3644" s="12" t="s">
        <v>26</v>
      </c>
      <c r="G3644" s="20" t="n">
        <v>0.3</v>
      </c>
      <c r="H3644" s="12" t="n">
        <v>200</v>
      </c>
      <c r="I3644" s="20" t="n">
        <f>G3644*H3644*7</f>
        <v>420</v>
      </c>
      <c r="J3644" s="12" t="s">
        <v>121</v>
      </c>
      <c r="K3644" s="14" t="n">
        <v>213294</v>
      </c>
      <c r="L3644" s="14" t="n">
        <v>2566</v>
      </c>
      <c r="M3644" s="15" t="n">
        <v>176</v>
      </c>
      <c r="N3644" s="11" t="n">
        <v>0.02</v>
      </c>
      <c r="O3644" s="11" t="n">
        <v>0.34</v>
      </c>
      <c r="P3644" s="11" t="n">
        <v>58.99</v>
      </c>
      <c r="Q3644" s="22" t="n">
        <f>M3644/H3644</f>
        <v>0.88</v>
      </c>
    </row>
    <row r="3645" ht="22.5" customHeight="1">
      <c r="A3645" s="31"/>
      <c r="B3645" s="19"/>
      <c r="C3645" s="12" t="n">
        <v>11792342</v>
      </c>
      <c r="D3645" s="12" t="s">
        <v>82</v>
      </c>
      <c r="E3645" s="12" t="s">
        <v>29</v>
      </c>
      <c r="F3645" s="12" t="s">
        <v>15</v>
      </c>
      <c r="G3645" s="20" t="n">
        <v>0.2</v>
      </c>
      <c r="H3645" s="12" t="n">
        <v>40</v>
      </c>
      <c r="I3645" s="20" t="n">
        <f>G3645*H3645*7</f>
        <v>56</v>
      </c>
      <c r="J3645" s="12" t="s">
        <v>121</v>
      </c>
      <c r="K3645" s="14" t="n">
        <v>6336</v>
      </c>
      <c r="L3645" s="14" t="n">
        <v>556</v>
      </c>
      <c r="M3645" s="15" t="n">
        <v>1</v>
      </c>
      <c r="N3645" s="11" t="n">
        <v>0</v>
      </c>
      <c r="O3645" s="11" t="n">
        <v>0.2</v>
      </c>
      <c r="P3645" s="11" t="n">
        <v>0.2</v>
      </c>
      <c r="Q3645" s="22" t="n">
        <f>M3645/H3645</f>
        <v>0.025</v>
      </c>
    </row>
    <row r="3646" ht="22.5" customHeight="1">
      <c r="A3646" s="31"/>
      <c r="B3646" s="19"/>
      <c r="C3646" s="12" t="n">
        <v>5365722</v>
      </c>
      <c r="D3646" s="12" t="s">
        <v>83</v>
      </c>
      <c r="E3646" s="12" t="s">
        <v>84</v>
      </c>
      <c r="F3646" s="12" t="s">
        <v>12</v>
      </c>
      <c r="G3646" s="20" t="n">
        <v>0.3</v>
      </c>
      <c r="H3646" s="12" t="n">
        <v>50</v>
      </c>
      <c r="I3646" s="20" t="n">
        <f>G3646*H3646*7</f>
        <v>105</v>
      </c>
      <c r="J3646" s="12" t="s">
        <v>121</v>
      </c>
      <c r="K3646" s="14" t="n">
        <v>8393</v>
      </c>
      <c r="L3646" s="14" t="n">
        <v>3078</v>
      </c>
      <c r="M3646" s="15" t="n">
        <v>31</v>
      </c>
      <c r="N3646" s="11" t="n">
        <v>0.003</v>
      </c>
      <c r="O3646" s="11" t="n">
        <v>0.343</v>
      </c>
      <c r="P3646" s="11" t="n">
        <v>10.638</v>
      </c>
      <c r="Q3646" s="22" t="n">
        <f>M3646/H3646</f>
        <v>0.62</v>
      </c>
    </row>
    <row r="3647" ht="22.5" customHeight="1">
      <c r="A3647" s="31"/>
      <c r="B3647" s="19"/>
      <c r="C3647" s="12" t="n">
        <v>11924654</v>
      </c>
      <c r="D3647" s="12" t="s">
        <v>83</v>
      </c>
      <c r="E3647" s="12" t="s">
        <v>84</v>
      </c>
      <c r="F3647" s="12" t="s">
        <v>12</v>
      </c>
      <c r="G3647" s="20" t="n">
        <v>0.3</v>
      </c>
      <c r="H3647" s="12" t="n">
        <v>50</v>
      </c>
      <c r="I3647" s="20" t="n">
        <f>G3647*H3647*7</f>
        <v>105</v>
      </c>
      <c r="J3647" s="12" t="s">
        <v>121</v>
      </c>
      <c r="K3647" s="14" t="n">
        <v>700</v>
      </c>
      <c r="L3647" s="14" t="n">
        <v>250</v>
      </c>
      <c r="M3647" s="15" t="n">
        <v>0</v>
      </c>
      <c r="N3647" s="11" t="n">
        <v>0.001</v>
      </c>
      <c r="O3647" s="11" t="n">
        <v>0</v>
      </c>
      <c r="P3647" s="11" t="n">
        <v>0.1763</v>
      </c>
      <c r="Q3647" s="22" t="n">
        <f>M3647/H3647</f>
        <v>0</v>
      </c>
    </row>
    <row r="3648" ht="22.5" customHeight="1">
      <c r="A3648" s="18"/>
      <c r="C3648" s="10"/>
      <c r="D3648" s="10"/>
      <c r="E3648" s="10"/>
      <c r="F3648" s="10"/>
      <c r="G3648" s="17"/>
      <c r="H3648" s="10"/>
      <c r="I3648" s="17"/>
      <c r="J3648" s="10"/>
      <c r="K3648" s="15"/>
      <c r="L3648" s="15"/>
      <c r="M3648" s="15"/>
      <c r="N3648" s="15"/>
      <c r="O3648" s="15"/>
      <c r="P3648" s="70"/>
      <c r="Q3648" s="7"/>
    </row>
    <row r="3649" ht="22.5" customHeight="1">
      <c r="A3649" s="18" t="s">
        <v>116</v>
      </c>
      <c r="B3649" s="8" t="s">
        <v>147</v>
      </c>
      <c r="C3649" s="10"/>
      <c r="D3649" s="10"/>
      <c r="E3649" s="10"/>
      <c r="F3649" s="10"/>
      <c r="G3649" s="17"/>
      <c r="H3649" s="10"/>
      <c r="I3649" s="17"/>
      <c r="J3649" s="10"/>
      <c r="K3649" s="21" t="n">
        <f>SUM(K3650:K3779)</f>
        <v>11814685</v>
      </c>
      <c r="L3649" s="21" t="n">
        <f>SUM(L3650:L3779)</f>
        <v>1659153</v>
      </c>
      <c r="M3649" s="15"/>
      <c r="N3649" s="15"/>
      <c r="O3649" s="15"/>
      <c r="P3649" s="24" t="n">
        <f>SUM(P3650:P3779)</f>
        <v>4595.9209</v>
      </c>
      <c r="Q3649" s="7"/>
    </row>
    <row r="3650" ht="22.5" customHeight="1">
      <c r="A3650" s="26" t="n">
        <v>46270</v>
      </c>
      <c r="B3650" s="50" t="s">
        <v>118</v>
      </c>
      <c r="C3650" s="12" t="n">
        <v>10813123</v>
      </c>
      <c r="D3650" s="12" t="s">
        <v>10</v>
      </c>
      <c r="E3650" s="12" t="s">
        <v>11</v>
      </c>
      <c r="F3650" s="12" t="s">
        <v>12</v>
      </c>
      <c r="G3650" s="20" t="n">
        <v>0.25</v>
      </c>
      <c r="H3650" s="12" t="n">
        <v>1000</v>
      </c>
      <c r="I3650" s="20" t="n">
        <f>G3650*H3650*7</f>
        <v>1750</v>
      </c>
      <c r="J3650" s="12" t="s">
        <v>121</v>
      </c>
      <c r="K3650" s="10" t="n">
        <v>226814</v>
      </c>
      <c r="L3650" s="10" t="n">
        <v>10966</v>
      </c>
      <c r="M3650" s="10" t="n">
        <v>241</v>
      </c>
      <c r="N3650" s="11" t="n">
        <v>0.007</v>
      </c>
      <c r="O3650" s="11" t="n">
        <v>0.329</v>
      </c>
      <c r="P3650" s="11" t="n">
        <v>79.2813</v>
      </c>
      <c r="Q3650" s="22" t="n">
        <f>M3650/H3650</f>
        <v>0.241</v>
      </c>
    </row>
    <row r="3651" ht="22.5" customHeight="1">
      <c r="A3651" s="31"/>
      <c r="B3651" s="19"/>
      <c r="C3651" s="12" t="n">
        <v>1745925</v>
      </c>
      <c r="D3651" s="12" t="s">
        <v>13</v>
      </c>
      <c r="E3651" s="12" t="s">
        <v>14</v>
      </c>
      <c r="F3651" s="12" t="s">
        <v>15</v>
      </c>
      <c r="G3651" s="20" t="n">
        <v>0.15</v>
      </c>
      <c r="H3651" s="12" t="n">
        <v>500</v>
      </c>
      <c r="I3651" s="20" t="n">
        <f>G3651*H3651*7</f>
        <v>525</v>
      </c>
      <c r="J3651" s="12" t="s">
        <v>121</v>
      </c>
      <c r="K3651" s="16" t="n">
        <v>93447</v>
      </c>
      <c r="L3651" s="14" t="n">
        <v>42842</v>
      </c>
      <c r="M3651" s="14" t="n">
        <v>500</v>
      </c>
      <c r="N3651" s="11" t="n">
        <v>0.002</v>
      </c>
      <c r="O3651" s="11" t="n">
        <v>0.15</v>
      </c>
      <c r="P3651" s="11" t="n">
        <v>75</v>
      </c>
      <c r="Q3651" s="22" t="n">
        <f>M3651/H3651</f>
        <v>1</v>
      </c>
    </row>
    <row r="3652" ht="22.5" customHeight="1">
      <c r="A3652" s="31"/>
      <c r="B3652" s="19"/>
      <c r="C3652" s="12" t="n">
        <v>6951600</v>
      </c>
      <c r="D3652" s="12" t="s">
        <v>16</v>
      </c>
      <c r="E3652" s="12" t="s">
        <v>17</v>
      </c>
      <c r="F3652" s="12" t="s">
        <v>15</v>
      </c>
      <c r="G3652" s="20" t="n">
        <v>0.17</v>
      </c>
      <c r="H3652" s="12" t="n">
        <v>100</v>
      </c>
      <c r="I3652" s="20" t="n">
        <f>G3652*H3652*7</f>
        <v>119</v>
      </c>
      <c r="J3652" s="12" t="s">
        <v>121</v>
      </c>
      <c r="K3652" s="14" t="n">
        <v>19196</v>
      </c>
      <c r="L3652" s="14" t="n">
        <v>8373</v>
      </c>
      <c r="M3652" s="14" t="n">
        <v>92</v>
      </c>
      <c r="N3652" s="11" t="n">
        <v>0.002</v>
      </c>
      <c r="O3652" s="11" t="n">
        <v>0.177</v>
      </c>
      <c r="P3652" s="11" t="n">
        <v>16.286</v>
      </c>
      <c r="Q3652" s="22" t="n">
        <f>M3652/H3652</f>
        <v>0.92</v>
      </c>
    </row>
    <row r="3653" ht="22.5" customHeight="1">
      <c r="A3653" s="31"/>
      <c r="B3653" s="19"/>
      <c r="C3653" s="12" t="n">
        <v>6951594</v>
      </c>
      <c r="D3653" s="12" t="s">
        <v>16</v>
      </c>
      <c r="E3653" s="12" t="s">
        <v>18</v>
      </c>
      <c r="F3653" s="12" t="s">
        <v>15</v>
      </c>
      <c r="G3653" s="20" t="n">
        <v>0.7</v>
      </c>
      <c r="H3653" s="12" t="n">
        <v>400</v>
      </c>
      <c r="I3653" s="20" t="n">
        <f>G3653*H3653*7</f>
        <v>1960</v>
      </c>
      <c r="J3653" s="12" t="s">
        <v>121</v>
      </c>
      <c r="K3653" s="14" t="n">
        <v>78907</v>
      </c>
      <c r="L3653" s="14" t="n">
        <v>32355</v>
      </c>
      <c r="M3653" s="14" t="n">
        <v>214</v>
      </c>
      <c r="N3653" s="11" t="n">
        <v>0.005</v>
      </c>
      <c r="O3653" s="11" t="n">
        <v>0.7</v>
      </c>
      <c r="P3653" s="11" t="n">
        <v>149.8</v>
      </c>
      <c r="Q3653" s="22" t="n">
        <f>M3653/H3653</f>
        <v>0.535</v>
      </c>
    </row>
    <row r="3654" ht="22.5" customHeight="1">
      <c r="A3654" s="31"/>
      <c r="B3654" s="19"/>
      <c r="C3654" s="12" t="n">
        <v>2732727</v>
      </c>
      <c r="D3654" s="12" t="s">
        <v>10</v>
      </c>
      <c r="E3654" s="12" t="s">
        <v>19</v>
      </c>
      <c r="F3654" s="12" t="s">
        <v>15</v>
      </c>
      <c r="G3654" s="20" t="n">
        <v>0.25</v>
      </c>
      <c r="H3654" s="12" t="n">
        <v>1000</v>
      </c>
      <c r="I3654" s="20" t="n">
        <f>G3654*H3654*7</f>
        <v>1750</v>
      </c>
      <c r="J3654" s="12" t="s">
        <v>121</v>
      </c>
      <c r="K3654" s="14" t="n">
        <v>31006</v>
      </c>
      <c r="L3654" s="14" t="n">
        <v>9506</v>
      </c>
      <c r="M3654" s="14" t="n">
        <v>490</v>
      </c>
      <c r="N3654" s="11" t="n">
        <v>0.013</v>
      </c>
      <c r="O3654" s="11" t="n">
        <v>0.25</v>
      </c>
      <c r="P3654" s="11" t="n">
        <v>122.525</v>
      </c>
      <c r="Q3654" s="22" t="n">
        <f>M3654/H3654</f>
        <v>0.49</v>
      </c>
    </row>
    <row r="3655" ht="22.5" customHeight="1">
      <c r="A3655" s="31"/>
      <c r="B3655" s="19"/>
      <c r="C3655" s="12" t="n">
        <v>5619156</v>
      </c>
      <c r="D3655" s="12" t="s">
        <v>10</v>
      </c>
      <c r="E3655" s="12" t="s">
        <v>19</v>
      </c>
      <c r="F3655" s="12" t="s">
        <v>12</v>
      </c>
      <c r="G3655" s="20" t="n">
        <v>0.24</v>
      </c>
      <c r="H3655" s="12" t="n">
        <v>500</v>
      </c>
      <c r="I3655" s="20" t="n">
        <f>G3655*H3655*7</f>
        <v>840</v>
      </c>
      <c r="J3655" s="12" t="s">
        <v>121</v>
      </c>
      <c r="K3655" s="14" t="n">
        <v>129988</v>
      </c>
      <c r="L3655" s="14" t="n">
        <v>23326</v>
      </c>
      <c r="M3655" s="14" t="n">
        <v>10</v>
      </c>
      <c r="N3655" s="11" t="n">
        <v>0</v>
      </c>
      <c r="O3655" s="11" t="n">
        <v>0.458</v>
      </c>
      <c r="P3655" s="11" t="n">
        <v>4.5806</v>
      </c>
      <c r="Q3655" s="22" t="n">
        <f>M3655/H3655</f>
        <v>0.02</v>
      </c>
    </row>
    <row r="3656" ht="22.5" customHeight="1">
      <c r="A3656" s="31"/>
      <c r="B3656" s="19"/>
      <c r="C3656" s="12" t="n">
        <v>6425889</v>
      </c>
      <c r="D3656" s="12" t="s">
        <v>10</v>
      </c>
      <c r="E3656" s="12" t="s">
        <v>20</v>
      </c>
      <c r="F3656" s="12" t="s">
        <v>15</v>
      </c>
      <c r="G3656" s="20" t="n">
        <v>0.25</v>
      </c>
      <c r="H3656" s="12" t="n">
        <v>400</v>
      </c>
      <c r="I3656" s="20" t="n">
        <f>G3656*H3656*7</f>
        <v>700</v>
      </c>
      <c r="J3656" s="12" t="s">
        <v>121</v>
      </c>
      <c r="K3656" s="14" t="n">
        <v>16441</v>
      </c>
      <c r="L3656" s="14" t="n">
        <v>5367</v>
      </c>
      <c r="M3656" s="14" t="n">
        <v>172</v>
      </c>
      <c r="N3656" s="11" t="n">
        <v>0.008</v>
      </c>
      <c r="O3656" s="11" t="n">
        <v>0.252</v>
      </c>
      <c r="P3656" s="11" t="n">
        <v>43.425</v>
      </c>
      <c r="Q3656" s="22" t="n">
        <f>M3656/H3656</f>
        <v>0.43</v>
      </c>
    </row>
    <row r="3657" ht="22.5" customHeight="1">
      <c r="A3657" s="31"/>
      <c r="B3657" s="19"/>
      <c r="C3657" s="12" t="n">
        <v>6439005</v>
      </c>
      <c r="D3657" s="12" t="s">
        <v>10</v>
      </c>
      <c r="E3657" s="12" t="s">
        <v>20</v>
      </c>
      <c r="F3657" s="12" t="s">
        <v>21</v>
      </c>
      <c r="G3657" s="20" t="n">
        <v>0.25</v>
      </c>
      <c r="H3657" s="12" t="n">
        <v>300</v>
      </c>
      <c r="I3657" s="20" t="n">
        <f>G3657*H3657*7</f>
        <v>525</v>
      </c>
      <c r="J3657" s="12" t="s">
        <v>121</v>
      </c>
      <c r="K3657" s="14" t="n">
        <v>58660</v>
      </c>
      <c r="L3657" s="14" t="n">
        <v>17418</v>
      </c>
      <c r="M3657" s="14" t="n">
        <v>83</v>
      </c>
      <c r="N3657" s="11" t="n">
        <v>0.0012</v>
      </c>
      <c r="O3657" s="11" t="n">
        <v>0.25</v>
      </c>
      <c r="P3657" s="11" t="n">
        <v>20.75</v>
      </c>
      <c r="Q3657" s="22" t="n">
        <f>M3657/H3657</f>
        <v>0.276666666666667</v>
      </c>
    </row>
    <row r="3658" ht="22.5" customHeight="1">
      <c r="A3658" s="31"/>
      <c r="B3658" s="19"/>
      <c r="C3658" s="12" t="n">
        <v>7203110</v>
      </c>
      <c r="D3658" s="12" t="s">
        <v>22</v>
      </c>
      <c r="E3658" s="12" t="s">
        <v>23</v>
      </c>
      <c r="F3658" s="12" t="s">
        <v>15</v>
      </c>
      <c r="G3658" s="20" t="n">
        <v>0.2</v>
      </c>
      <c r="H3658" s="12" t="n">
        <v>100</v>
      </c>
      <c r="I3658" s="20" t="n">
        <f>G3658*H3658*7</f>
        <v>140</v>
      </c>
      <c r="J3658" s="12" t="s">
        <v>121</v>
      </c>
      <c r="K3658" s="14" t="n">
        <v>34174</v>
      </c>
      <c r="L3658" s="14" t="n">
        <v>24320</v>
      </c>
      <c r="M3658" s="14" t="n">
        <v>11</v>
      </c>
      <c r="N3658" s="11" t="n">
        <v>0</v>
      </c>
      <c r="O3658" s="11" t="n">
        <v>0.2</v>
      </c>
      <c r="P3658" s="11" t="n">
        <v>2.2</v>
      </c>
      <c r="Q3658" s="22" t="n">
        <f>M3658/H3658</f>
        <v>0.11</v>
      </c>
    </row>
    <row r="3659" ht="22.5" customHeight="1">
      <c r="A3659" s="31"/>
      <c r="B3659" s="19"/>
      <c r="C3659" s="12" t="n">
        <v>7202934</v>
      </c>
      <c r="D3659" s="12" t="s">
        <v>22</v>
      </c>
      <c r="E3659" s="12" t="s">
        <v>24</v>
      </c>
      <c r="F3659" s="12" t="s">
        <v>15</v>
      </c>
      <c r="G3659" s="20" t="n">
        <v>0.35</v>
      </c>
      <c r="H3659" s="12" t="n">
        <v>200</v>
      </c>
      <c r="I3659" s="20" t="n">
        <f>G3659*H3659*7</f>
        <v>490</v>
      </c>
      <c r="J3659" s="12" t="s">
        <v>121</v>
      </c>
      <c r="K3659" s="14" t="n">
        <v>251366</v>
      </c>
      <c r="L3659" s="14" t="n">
        <v>140048</v>
      </c>
      <c r="M3659" s="14" t="n">
        <v>99</v>
      </c>
      <c r="N3659" s="11" t="n">
        <v>0</v>
      </c>
      <c r="O3659" s="11" t="n">
        <v>0.353</v>
      </c>
      <c r="P3659" s="11" t="n">
        <v>34.96</v>
      </c>
      <c r="Q3659" s="22" t="n">
        <f>M3659/H3659</f>
        <v>0.495</v>
      </c>
    </row>
    <row r="3660" ht="22.5" customHeight="1">
      <c r="A3660" s="31"/>
      <c r="B3660" s="19"/>
      <c r="C3660" s="12" t="n">
        <v>5847496</v>
      </c>
      <c r="D3660" s="12" t="s">
        <v>10</v>
      </c>
      <c r="E3660" s="12" t="s">
        <v>25</v>
      </c>
      <c r="F3660" s="12" t="s">
        <v>12</v>
      </c>
      <c r="G3660" s="20" t="n">
        <v>0.3</v>
      </c>
      <c r="H3660" s="12" t="n">
        <v>200</v>
      </c>
      <c r="I3660" s="20" t="n">
        <f>G3660*H3660*7</f>
        <v>420</v>
      </c>
      <c r="J3660" s="12" t="s">
        <v>121</v>
      </c>
      <c r="K3660" s="14" t="n">
        <v>34737</v>
      </c>
      <c r="L3660" s="14" t="n">
        <v>1628</v>
      </c>
      <c r="M3660" s="14" t="n">
        <v>9</v>
      </c>
      <c r="N3660" s="11" t="n">
        <v>0</v>
      </c>
      <c r="O3660" s="11" t="n">
        <v>0.68</v>
      </c>
      <c r="P3660" s="11" t="n">
        <v>6.1194</v>
      </c>
      <c r="Q3660" s="22" t="n">
        <f>M3660/H3660</f>
        <v>0.045</v>
      </c>
    </row>
    <row r="3661" ht="22.5" customHeight="1">
      <c r="A3661" s="31"/>
      <c r="B3661" s="19"/>
      <c r="C3661" s="12" t="n">
        <v>7572369</v>
      </c>
      <c r="D3661" s="12" t="s">
        <v>10</v>
      </c>
      <c r="E3661" s="12" t="s">
        <v>25</v>
      </c>
      <c r="F3661" s="12" t="s">
        <v>15</v>
      </c>
      <c r="G3661" s="20" t="n">
        <v>0.3</v>
      </c>
      <c r="H3661" s="12" t="n">
        <v>400</v>
      </c>
      <c r="I3661" s="20" t="n">
        <f>G3661*H3661*7</f>
        <v>840</v>
      </c>
      <c r="J3661" s="12" t="s">
        <v>121</v>
      </c>
      <c r="K3661" s="14" t="n">
        <v>7635</v>
      </c>
      <c r="L3661" s="14" t="n">
        <v>2269</v>
      </c>
      <c r="M3661" s="14" t="n">
        <v>66</v>
      </c>
      <c r="N3661" s="11" t="n">
        <v>0.009</v>
      </c>
      <c r="O3661" s="11" t="n">
        <v>0.31</v>
      </c>
      <c r="P3661" s="11" t="n">
        <v>20.49</v>
      </c>
      <c r="Q3661" s="22" t="n">
        <f>M3661/H3661</f>
        <v>0.165</v>
      </c>
    </row>
    <row r="3662" ht="22.5" customHeight="1">
      <c r="A3662" s="31"/>
      <c r="B3662" s="19"/>
      <c r="C3662" s="12" t="n">
        <v>8460883</v>
      </c>
      <c r="D3662" s="12" t="s">
        <v>16</v>
      </c>
      <c r="E3662" s="12" t="s">
        <v>11</v>
      </c>
      <c r="F3662" s="12" t="s">
        <v>15</v>
      </c>
      <c r="G3662" s="20" t="n">
        <v>0.14</v>
      </c>
      <c r="H3662" s="12" t="n">
        <v>1400</v>
      </c>
      <c r="I3662" s="20" t="n">
        <f>G3662*H3662*7</f>
        <v>1372</v>
      </c>
      <c r="J3662" s="12" t="s">
        <v>121</v>
      </c>
      <c r="K3662" s="35" t="n">
        <v>61265</v>
      </c>
      <c r="L3662" s="14" t="n">
        <v>18001</v>
      </c>
      <c r="M3662" s="14" t="n">
        <v>1071</v>
      </c>
      <c r="N3662" s="11" t="n">
        <v>0.008</v>
      </c>
      <c r="O3662" s="11" t="n">
        <v>0.141</v>
      </c>
      <c r="P3662" s="11" t="n">
        <v>151.508</v>
      </c>
      <c r="Q3662" s="22" t="n">
        <f>M3662/H3662</f>
        <v>0.765</v>
      </c>
    </row>
    <row r="3663" ht="22.5" customHeight="1">
      <c r="A3663" s="31"/>
      <c r="B3663" s="19"/>
      <c r="C3663" s="12" t="n">
        <v>8531973</v>
      </c>
      <c r="D3663" s="12" t="s">
        <v>16</v>
      </c>
      <c r="E3663" s="12" t="s">
        <v>18</v>
      </c>
      <c r="F3663" s="12" t="s">
        <v>26</v>
      </c>
      <c r="G3663" s="20" t="n">
        <v>0.45</v>
      </c>
      <c r="H3663" s="12" t="n">
        <v>150</v>
      </c>
      <c r="I3663" s="20" t="n">
        <f>G3663*H3663*7</f>
        <v>472.5</v>
      </c>
      <c r="J3663" s="12" t="s">
        <v>121</v>
      </c>
      <c r="K3663" s="14" t="n">
        <v>117008</v>
      </c>
      <c r="L3663" s="14" t="n">
        <v>261</v>
      </c>
      <c r="M3663" s="14" t="n">
        <v>3</v>
      </c>
      <c r="N3663" s="11" t="n">
        <v>0.01</v>
      </c>
      <c r="O3663" s="11" t="n">
        <v>0.92</v>
      </c>
      <c r="P3663" s="11" t="n">
        <v>2.76</v>
      </c>
      <c r="Q3663" s="22" t="n">
        <f>M3663/H3663</f>
        <v>0.02</v>
      </c>
    </row>
    <row r="3664" ht="22.5" customHeight="1">
      <c r="A3664" s="31"/>
      <c r="B3664" s="19"/>
      <c r="C3664" s="12" t="n">
        <v>8156506</v>
      </c>
      <c r="D3664" s="12" t="s">
        <v>27</v>
      </c>
      <c r="E3664" s="12" t="s">
        <v>14</v>
      </c>
      <c r="F3664" s="12" t="s">
        <v>15</v>
      </c>
      <c r="G3664" s="20" t="n">
        <v>0.1</v>
      </c>
      <c r="H3664" s="12" t="n">
        <v>1000</v>
      </c>
      <c r="I3664" s="20" t="n">
        <f>G3664*H3664*7</f>
        <v>700</v>
      </c>
      <c r="J3664" s="12" t="s">
        <v>121</v>
      </c>
      <c r="K3664" s="14" t="n">
        <v>60491</v>
      </c>
      <c r="L3664" s="14" t="n">
        <v>23682</v>
      </c>
      <c r="M3664" s="14" t="n">
        <v>1000</v>
      </c>
      <c r="N3664" s="11" t="n">
        <v>0.004</v>
      </c>
      <c r="O3664" s="11" t="n">
        <v>0.1</v>
      </c>
      <c r="P3664" s="11" t="n">
        <v>100</v>
      </c>
      <c r="Q3664" s="22" t="n">
        <f>M3664/H3664</f>
        <v>1</v>
      </c>
    </row>
    <row r="3665" ht="22.5" customHeight="1">
      <c r="A3665" s="31"/>
      <c r="B3665" s="19"/>
      <c r="C3665" s="12" t="n">
        <v>8819666</v>
      </c>
      <c r="D3665" s="12" t="s">
        <v>27</v>
      </c>
      <c r="E3665" s="12" t="s">
        <v>14</v>
      </c>
      <c r="F3665" s="12" t="s">
        <v>12</v>
      </c>
      <c r="G3665" s="20" t="n">
        <v>0.08</v>
      </c>
      <c r="H3665" s="12" t="n">
        <v>200</v>
      </c>
      <c r="I3665" s="20" t="n">
        <f>G3665*H3665*7</f>
        <v>112</v>
      </c>
      <c r="J3665" s="12" t="s">
        <v>121</v>
      </c>
      <c r="K3665" s="14" t="n">
        <v>11172</v>
      </c>
      <c r="L3665" s="14" t="n">
        <v>2394</v>
      </c>
      <c r="M3665" s="14" t="n">
        <v>199</v>
      </c>
      <c r="N3665" s="11" t="n">
        <v>0.008</v>
      </c>
      <c r="O3665" s="11" t="n">
        <v>0.1</v>
      </c>
      <c r="P3665" s="11" t="n">
        <v>19.8603</v>
      </c>
      <c r="Q3665" s="22" t="n">
        <f>M3665/H3665</f>
        <v>0.995</v>
      </c>
    </row>
    <row r="3666" ht="22.5" customHeight="1">
      <c r="A3666" s="31"/>
      <c r="B3666" s="19"/>
      <c r="C3666" s="12" t="n">
        <v>91410799</v>
      </c>
      <c r="D3666" s="12" t="s">
        <v>28</v>
      </c>
      <c r="E3666" s="12" t="s">
        <v>29</v>
      </c>
      <c r="F3666" s="12" t="s">
        <v>15</v>
      </c>
      <c r="G3666" s="20" t="n">
        <v>0.02</v>
      </c>
      <c r="H3666" s="12" t="n">
        <v>500</v>
      </c>
      <c r="I3666" s="20" t="n">
        <f>G3666*H3666*7</f>
        <v>70</v>
      </c>
      <c r="J3666" s="12" t="s">
        <v>121</v>
      </c>
      <c r="K3666" s="14" t="n">
        <v>186341</v>
      </c>
      <c r="L3666" s="14" t="n">
        <v>42704</v>
      </c>
      <c r="M3666" s="14" t="n">
        <v>416</v>
      </c>
      <c r="N3666" s="11" t="n">
        <v>0</v>
      </c>
      <c r="O3666" s="11" t="n">
        <v>0.02</v>
      </c>
      <c r="P3666" s="11" t="n">
        <v>8.32</v>
      </c>
      <c r="Q3666" s="22" t="n">
        <f>M3666/H3666</f>
        <v>0.832</v>
      </c>
    </row>
    <row r="3667" ht="22.5" customHeight="1">
      <c r="A3667" s="31"/>
      <c r="B3667" s="19"/>
      <c r="C3667" s="12" t="n">
        <v>7872826</v>
      </c>
      <c r="D3667" s="12" t="s">
        <v>30</v>
      </c>
      <c r="E3667" s="12" t="s">
        <v>14</v>
      </c>
      <c r="F3667" s="12" t="s">
        <v>15</v>
      </c>
      <c r="G3667" s="20" t="n">
        <v>0.48</v>
      </c>
      <c r="H3667" s="12" t="n">
        <v>400</v>
      </c>
      <c r="I3667" s="20" t="n">
        <f>G3667*H3667*7</f>
        <v>1344</v>
      </c>
      <c r="J3667" s="12" t="s">
        <v>121</v>
      </c>
      <c r="K3667" s="14" t="n">
        <v>38401</v>
      </c>
      <c r="L3667" s="14" t="n">
        <v>7759</v>
      </c>
      <c r="M3667" s="14" t="n">
        <v>89</v>
      </c>
      <c r="N3667" s="11" t="n">
        <v>0.006</v>
      </c>
      <c r="O3667" s="11" t="n">
        <v>0.487</v>
      </c>
      <c r="P3667" s="11" t="n">
        <v>43.386</v>
      </c>
      <c r="Q3667" s="22" t="n">
        <f>M3667/H3667</f>
        <v>0.2225</v>
      </c>
    </row>
    <row r="3668" ht="22.5" customHeight="1">
      <c r="A3668" s="31"/>
      <c r="B3668" s="19"/>
      <c r="C3668" s="12" t="n">
        <v>9311355</v>
      </c>
      <c r="D3668" s="12" t="s">
        <v>31</v>
      </c>
      <c r="E3668" s="12" t="s">
        <v>14</v>
      </c>
      <c r="F3668" s="12" t="s">
        <v>15</v>
      </c>
      <c r="G3668" s="20" t="n">
        <v>0.15</v>
      </c>
      <c r="H3668" s="12" t="n">
        <v>20</v>
      </c>
      <c r="I3668" s="20" t="n">
        <f>G3668*H3668*7</f>
        <v>21</v>
      </c>
      <c r="J3668" s="12" t="s">
        <v>121</v>
      </c>
      <c r="K3668" s="14" t="n">
        <v>5884</v>
      </c>
      <c r="L3668" s="14" t="n">
        <v>1496</v>
      </c>
      <c r="M3668" s="14" t="n">
        <v>20</v>
      </c>
      <c r="N3668" s="11" t="n">
        <v>0.002</v>
      </c>
      <c r="O3668" s="11" t="n">
        <v>0.15</v>
      </c>
      <c r="P3668" s="11" t="n">
        <v>3</v>
      </c>
      <c r="Q3668" s="22" t="n">
        <f>M3668/H3668</f>
        <v>1</v>
      </c>
    </row>
    <row r="3669" ht="22.5" customHeight="1">
      <c r="A3669" s="31"/>
      <c r="B3669" s="19"/>
      <c r="C3669" s="12" t="n">
        <v>10210818</v>
      </c>
      <c r="D3669" s="12" t="s">
        <v>27</v>
      </c>
      <c r="E3669" s="12" t="s">
        <v>14</v>
      </c>
      <c r="F3669" s="12" t="s">
        <v>26</v>
      </c>
      <c r="G3669" s="20" t="n">
        <v>0.2</v>
      </c>
      <c r="H3669" s="12" t="n">
        <v>100</v>
      </c>
      <c r="I3669" s="20" t="n">
        <f>G3669*H3669*7</f>
        <v>140</v>
      </c>
      <c r="J3669" s="12" t="s">
        <v>121</v>
      </c>
      <c r="K3669" s="14" t="n">
        <v>95402</v>
      </c>
      <c r="L3669" s="14" t="n">
        <v>563</v>
      </c>
      <c r="M3669" s="14" t="n">
        <v>82</v>
      </c>
      <c r="N3669" s="11" t="n">
        <v>0.02</v>
      </c>
      <c r="O3669" s="11" t="n">
        <v>0.13</v>
      </c>
      <c r="P3669" s="11" t="n">
        <v>10.41</v>
      </c>
      <c r="Q3669" s="22" t="n">
        <f>M3669/H3669</f>
        <v>0.82</v>
      </c>
    </row>
    <row r="3670" ht="22.5" customHeight="1">
      <c r="A3670" s="31"/>
      <c r="B3670" s="19"/>
      <c r="C3670" s="12" t="n">
        <v>10501490</v>
      </c>
      <c r="D3670" s="12" t="s">
        <v>13</v>
      </c>
      <c r="E3670" s="12" t="s">
        <v>14</v>
      </c>
      <c r="F3670" s="12" t="s">
        <v>15</v>
      </c>
      <c r="G3670" s="20" t="n">
        <v>0.15</v>
      </c>
      <c r="H3670" s="12" t="n">
        <v>100</v>
      </c>
      <c r="I3670" s="20" t="n">
        <f>G3670*H3670*7</f>
        <v>105</v>
      </c>
      <c r="J3670" s="12" t="s">
        <v>121</v>
      </c>
      <c r="K3670" s="14" t="n">
        <v>982</v>
      </c>
      <c r="L3670" s="14" t="n">
        <v>426</v>
      </c>
      <c r="M3670" s="14" t="n">
        <v>7</v>
      </c>
      <c r="N3670" s="11" t="n">
        <v>0.002</v>
      </c>
      <c r="O3670" s="11" t="n">
        <v>0.13</v>
      </c>
      <c r="P3670" s="11" t="n">
        <v>0.91</v>
      </c>
      <c r="Q3670" s="22" t="n">
        <f>M3670/H3670</f>
        <v>0.07</v>
      </c>
    </row>
    <row r="3671" ht="22.5" customHeight="1">
      <c r="A3671" s="31"/>
      <c r="B3671" s="19"/>
      <c r="C3671" s="52" t="n">
        <v>10912510</v>
      </c>
      <c r="D3671" s="12" t="s">
        <v>10</v>
      </c>
      <c r="E3671" s="12" t="s">
        <v>11</v>
      </c>
      <c r="F3671" s="12" t="s">
        <v>32</v>
      </c>
      <c r="G3671" s="20" t="n">
        <v>0.17</v>
      </c>
      <c r="H3671" s="12" t="n">
        <v>1500</v>
      </c>
      <c r="I3671" s="20" t="n">
        <f>G3671*H3671*7</f>
        <v>1785</v>
      </c>
      <c r="J3671" s="12" t="s">
        <v>121</v>
      </c>
      <c r="K3671" s="14" t="n">
        <v>152313</v>
      </c>
      <c r="L3671" s="14" t="n">
        <v>26800</v>
      </c>
      <c r="M3671" s="14" t="n">
        <v>876</v>
      </c>
      <c r="N3671" s="11" t="n">
        <v>0.01</v>
      </c>
      <c r="O3671" s="11" t="n">
        <v>0.23</v>
      </c>
      <c r="P3671" s="11" t="n">
        <v>202.13</v>
      </c>
      <c r="Q3671" s="22" t="n">
        <f>M3671/H3671</f>
        <v>0.584</v>
      </c>
    </row>
    <row r="3672" ht="22.5" customHeight="1">
      <c r="A3672" s="31"/>
      <c r="B3672" s="19"/>
      <c r="C3672" s="52" t="n">
        <v>11080098</v>
      </c>
      <c r="D3672" s="12" t="s">
        <v>22</v>
      </c>
      <c r="E3672" s="12" t="s">
        <v>24</v>
      </c>
      <c r="F3672" s="12" t="s">
        <v>15</v>
      </c>
      <c r="G3672" s="20" t="n">
        <v>0.6</v>
      </c>
      <c r="H3672" s="12" t="n">
        <v>100</v>
      </c>
      <c r="I3672" s="20" t="n">
        <f>G3672*H3672*7</f>
        <v>420</v>
      </c>
      <c r="J3672" s="12" t="s">
        <v>121</v>
      </c>
      <c r="K3672" s="14" t="n">
        <v>924</v>
      </c>
      <c r="L3672" s="14" t="n">
        <v>465</v>
      </c>
      <c r="M3672" s="14" t="n">
        <v>1</v>
      </c>
      <c r="N3672" s="11" t="n">
        <v>0.001</v>
      </c>
      <c r="O3672" s="11" t="n">
        <v>0.6</v>
      </c>
      <c r="P3672" s="11" t="n">
        <v>0.6</v>
      </c>
      <c r="Q3672" s="22" t="n">
        <f>M3672/H3672</f>
        <v>0.01</v>
      </c>
    </row>
    <row r="3673" ht="22.5" customHeight="1">
      <c r="A3673" s="31"/>
      <c r="B3673" s="19"/>
      <c r="C3673" s="52" t="n">
        <v>91540124</v>
      </c>
      <c r="D3673" s="12" t="s">
        <v>33</v>
      </c>
      <c r="E3673" s="12" t="s">
        <v>34</v>
      </c>
      <c r="F3673" s="12" t="s">
        <v>12</v>
      </c>
      <c r="G3673" s="20" t="n">
        <v>0.5</v>
      </c>
      <c r="H3673" s="12" t="n">
        <v>50</v>
      </c>
      <c r="I3673" s="20" t="n">
        <f>G3673*H3673*7</f>
        <v>175</v>
      </c>
      <c r="J3673" s="12" t="s">
        <v>121</v>
      </c>
      <c r="K3673" s="14" t="n">
        <v>1843</v>
      </c>
      <c r="L3673" s="14" t="n">
        <v>503</v>
      </c>
      <c r="M3673" s="14" t="n">
        <v>21</v>
      </c>
      <c r="N3673" s="11" t="n">
        <v>0.027</v>
      </c>
      <c r="O3673" s="11" t="n">
        <v>0.653</v>
      </c>
      <c r="P3673" s="11" t="n">
        <v>13.7081</v>
      </c>
      <c r="Q3673" s="22" t="n">
        <f>M3673/H3673</f>
        <v>0.42</v>
      </c>
    </row>
    <row r="3674" ht="22.5" customHeight="1">
      <c r="A3674" s="31"/>
      <c r="B3674" s="19"/>
      <c r="C3674" s="52" t="n">
        <v>91548042</v>
      </c>
      <c r="D3674" s="12" t="s">
        <v>13</v>
      </c>
      <c r="E3674" s="12" t="s">
        <v>14</v>
      </c>
      <c r="F3674" s="12" t="s">
        <v>12</v>
      </c>
      <c r="G3674" s="20" t="n">
        <v>0.3</v>
      </c>
      <c r="H3674" s="12" t="n">
        <v>50</v>
      </c>
      <c r="I3674" s="20" t="n">
        <f>G3674*H3674*7</f>
        <v>105</v>
      </c>
      <c r="J3674" s="12" t="s">
        <v>121</v>
      </c>
      <c r="K3674" s="14" t="n">
        <v>5728</v>
      </c>
      <c r="L3674" s="14" t="n">
        <v>39</v>
      </c>
      <c r="M3674" s="14" t="n">
        <v>1</v>
      </c>
      <c r="N3674" s="11" t="n">
        <v>0.001</v>
      </c>
      <c r="O3674" s="11" t="n">
        <v>0.0327</v>
      </c>
      <c r="P3674" s="11" t="n">
        <v>0.0327</v>
      </c>
      <c r="Q3674" s="22" t="n">
        <f>M3674/H3674</f>
        <v>0.02</v>
      </c>
    </row>
    <row r="3675" ht="22.5" customHeight="1">
      <c r="A3675" s="31"/>
      <c r="B3675" s="19"/>
      <c r="C3675" s="52" t="n">
        <v>91548043</v>
      </c>
      <c r="D3675" s="12" t="s">
        <v>28</v>
      </c>
      <c r="E3675" s="12" t="s">
        <v>36</v>
      </c>
      <c r="F3675" s="12" t="s">
        <v>15</v>
      </c>
      <c r="G3675" s="20" t="n">
        <v>0.1</v>
      </c>
      <c r="H3675" s="12" t="n">
        <v>200</v>
      </c>
      <c r="I3675" s="20" t="n">
        <f>G3675*H3675*7</f>
        <v>140</v>
      </c>
      <c r="J3675" s="12" t="s">
        <v>121</v>
      </c>
      <c r="K3675" s="14" t="n">
        <v>38729</v>
      </c>
      <c r="L3675" s="14" t="n">
        <v>17607</v>
      </c>
      <c r="M3675" s="14" t="n">
        <v>69</v>
      </c>
      <c r="N3675" s="11" t="n">
        <v>0.1</v>
      </c>
      <c r="O3675" s="11" t="n">
        <v>0.1</v>
      </c>
      <c r="P3675" s="11" t="n">
        <v>6.9</v>
      </c>
      <c r="Q3675" s="22" t="n">
        <f>M3675/H3675</f>
        <v>0.345</v>
      </c>
    </row>
    <row r="3676" ht="22.5" customHeight="1">
      <c r="A3676" s="31"/>
      <c r="B3676" s="19"/>
      <c r="C3676" s="52" t="n">
        <v>11715627</v>
      </c>
      <c r="D3676" s="12" t="s">
        <v>31</v>
      </c>
      <c r="E3676" s="12" t="s">
        <v>14</v>
      </c>
      <c r="F3676" s="12" t="s">
        <v>15</v>
      </c>
      <c r="G3676" s="20" t="n">
        <v>0.4</v>
      </c>
      <c r="H3676" s="12" t="n">
        <v>100</v>
      </c>
      <c r="I3676" s="20" t="n">
        <f>G3676*H3676*7</f>
        <v>280</v>
      </c>
      <c r="J3676" s="12" t="s">
        <v>121</v>
      </c>
      <c r="K3676" s="14" t="n">
        <v>63</v>
      </c>
      <c r="L3676" s="14" t="n">
        <v>6</v>
      </c>
      <c r="M3676" s="14" t="n">
        <v>0</v>
      </c>
      <c r="N3676" s="11" t="n">
        <v>0</v>
      </c>
      <c r="O3676" s="11" t="n">
        <v>0</v>
      </c>
      <c r="P3676" s="11" t="n">
        <v>0</v>
      </c>
      <c r="Q3676" s="22" t="n">
        <f>M3676/H3676</f>
        <v>0</v>
      </c>
    </row>
    <row r="3677" ht="22.5" customHeight="1">
      <c r="A3677" s="31"/>
      <c r="B3677" s="19"/>
      <c r="C3677" s="52" t="n">
        <v>11715655</v>
      </c>
      <c r="D3677" s="12" t="s">
        <v>16</v>
      </c>
      <c r="E3677" s="12" t="s">
        <v>11</v>
      </c>
      <c r="F3677" s="12" t="s">
        <v>15</v>
      </c>
      <c r="G3677" s="20" t="n">
        <v>0.15</v>
      </c>
      <c r="H3677" s="12" t="n">
        <v>100</v>
      </c>
      <c r="I3677" s="20" t="n">
        <f>G3677*H3677*7</f>
        <v>105</v>
      </c>
      <c r="J3677" s="12" t="s">
        <v>121</v>
      </c>
      <c r="K3677" s="14" t="n">
        <v>211</v>
      </c>
      <c r="L3677" s="14" t="n">
        <v>3</v>
      </c>
      <c r="M3677" s="14" t="n">
        <v>0</v>
      </c>
      <c r="N3677" s="11" t="n">
        <v>0</v>
      </c>
      <c r="O3677" s="11" t="n">
        <v>0</v>
      </c>
      <c r="P3677" s="11" t="n">
        <v>0</v>
      </c>
      <c r="Q3677" s="22" t="n">
        <f>M3677/H3677</f>
        <v>0</v>
      </c>
    </row>
    <row r="3678" ht="22.5" customHeight="1">
      <c r="A3678" s="31"/>
      <c r="B3678" s="19"/>
      <c r="C3678" s="52" t="n">
        <v>11715811</v>
      </c>
      <c r="D3678" s="12" t="s">
        <v>16</v>
      </c>
      <c r="E3678" s="12" t="s">
        <v>17</v>
      </c>
      <c r="F3678" s="12" t="s">
        <v>15</v>
      </c>
      <c r="G3678" s="20" t="n">
        <v>0.17</v>
      </c>
      <c r="H3678" s="12" t="n">
        <v>100</v>
      </c>
      <c r="I3678" s="20" t="n">
        <f>G3678*H3678*7</f>
        <v>119</v>
      </c>
      <c r="J3678" s="12" t="s">
        <v>121</v>
      </c>
      <c r="K3678" s="14" t="n">
        <v>118</v>
      </c>
      <c r="L3678" s="14" t="n">
        <v>4</v>
      </c>
      <c r="M3678" s="14" t="n">
        <v>0</v>
      </c>
      <c r="N3678" s="11" t="n">
        <v>0</v>
      </c>
      <c r="O3678" s="11" t="n">
        <v>0</v>
      </c>
      <c r="P3678" s="11" t="n">
        <v>0</v>
      </c>
      <c r="Q3678" s="22" t="n">
        <f>M3678/H3678</f>
        <v>0</v>
      </c>
    </row>
    <row r="3679" ht="22.5" customHeight="1">
      <c r="A3679" s="31"/>
      <c r="B3679" s="19"/>
      <c r="C3679" s="52" t="n">
        <v>11729927</v>
      </c>
      <c r="D3679" s="12" t="s">
        <v>10</v>
      </c>
      <c r="E3679" s="12" t="s">
        <v>20</v>
      </c>
      <c r="F3679" s="12" t="s">
        <v>15</v>
      </c>
      <c r="G3679" s="20" t="n">
        <v>0.25</v>
      </c>
      <c r="H3679" s="12" t="n">
        <v>100</v>
      </c>
      <c r="I3679" s="20" t="n">
        <f>G3679*H3679*7</f>
        <v>175</v>
      </c>
      <c r="J3679" s="12" t="s">
        <v>121</v>
      </c>
      <c r="K3679" s="14" t="n">
        <v>432</v>
      </c>
      <c r="L3679" s="14" t="n">
        <v>22</v>
      </c>
      <c r="M3679" s="14" t="n">
        <v>0</v>
      </c>
      <c r="N3679" s="11" t="n">
        <v>0</v>
      </c>
      <c r="O3679" s="11" t="n">
        <v>0</v>
      </c>
      <c r="P3679" s="11" t="n">
        <v>0</v>
      </c>
      <c r="Q3679" s="22" t="n">
        <f>M3679/H3679</f>
        <v>0</v>
      </c>
    </row>
    <row r="3680" ht="22.5" customHeight="1">
      <c r="A3680" s="31"/>
      <c r="B3680" s="19"/>
      <c r="C3680" s="52" t="n">
        <v>11729820</v>
      </c>
      <c r="D3680" s="12" t="s">
        <v>10</v>
      </c>
      <c r="E3680" s="12" t="s">
        <v>25</v>
      </c>
      <c r="F3680" s="12" t="s">
        <v>15</v>
      </c>
      <c r="G3680" s="20" t="n">
        <v>0.3</v>
      </c>
      <c r="H3680" s="12" t="n">
        <v>100</v>
      </c>
      <c r="I3680" s="20" t="n">
        <f>G3680*H3680*7</f>
        <v>210</v>
      </c>
      <c r="J3680" s="12" t="s">
        <v>121</v>
      </c>
      <c r="K3680" s="14" t="n">
        <v>13</v>
      </c>
      <c r="L3680" s="14" t="n">
        <v>5</v>
      </c>
      <c r="M3680" s="14" t="n">
        <v>0</v>
      </c>
      <c r="N3680" s="11" t="n">
        <v>0</v>
      </c>
      <c r="O3680" s="11" t="n">
        <v>0</v>
      </c>
      <c r="P3680" s="11" t="n">
        <v>0</v>
      </c>
      <c r="Q3680" s="22" t="n">
        <f>M3680/H3680</f>
        <v>0</v>
      </c>
    </row>
    <row r="3681" ht="22.5" customHeight="1">
      <c r="A3681" s="31"/>
      <c r="B3681" s="19"/>
      <c r="C3681" s="52" t="n">
        <v>11729830</v>
      </c>
      <c r="D3681" s="12" t="s">
        <v>10</v>
      </c>
      <c r="E3681" s="12" t="s">
        <v>11</v>
      </c>
      <c r="F3681" s="12" t="s">
        <v>12</v>
      </c>
      <c r="G3681" s="20" t="n">
        <v>0.17</v>
      </c>
      <c r="H3681" s="12" t="n">
        <v>100</v>
      </c>
      <c r="I3681" s="20" t="n">
        <f>G3681*H3681*7</f>
        <v>119</v>
      </c>
      <c r="J3681" s="12" t="s">
        <v>121</v>
      </c>
      <c r="K3681" s="14" t="n">
        <v>72</v>
      </c>
      <c r="L3681" s="14" t="n">
        <v>8</v>
      </c>
      <c r="M3681" s="14" t="n">
        <v>0</v>
      </c>
      <c r="N3681" s="11" t="n">
        <v>0</v>
      </c>
      <c r="O3681" s="11" t="n">
        <v>0</v>
      </c>
      <c r="P3681" s="11" t="n">
        <v>0.0107</v>
      </c>
      <c r="Q3681" s="22" t="n">
        <f>M3681/H3681</f>
        <v>0</v>
      </c>
    </row>
    <row r="3682" ht="22.5" customHeight="1">
      <c r="A3682" s="31"/>
      <c r="B3682" s="19"/>
      <c r="C3682" s="52" t="n">
        <v>11892329</v>
      </c>
      <c r="D3682" s="12" t="s">
        <v>10</v>
      </c>
      <c r="E3682" s="12" t="s">
        <v>11</v>
      </c>
      <c r="F3682" s="12" t="s">
        <v>15</v>
      </c>
      <c r="G3682" s="20" t="n">
        <v>0.25</v>
      </c>
      <c r="H3682" s="12" t="n">
        <v>500</v>
      </c>
      <c r="I3682" s="20" t="n">
        <f>G3682*H3682*7</f>
        <v>875</v>
      </c>
      <c r="J3682" s="12" t="s">
        <v>121</v>
      </c>
      <c r="K3682" s="14" t="n">
        <v>43912</v>
      </c>
      <c r="L3682" s="14" t="n">
        <v>15056</v>
      </c>
      <c r="M3682" s="14" t="n">
        <v>500</v>
      </c>
      <c r="N3682" s="11" t="n">
        <v>0.008</v>
      </c>
      <c r="O3682" s="11" t="n">
        <v>0.25</v>
      </c>
      <c r="P3682" s="11" t="n">
        <v>125</v>
      </c>
      <c r="Q3682" s="22" t="n">
        <f>M3682/H3682</f>
        <v>1</v>
      </c>
    </row>
    <row r="3683" ht="22.5" customHeight="1">
      <c r="A3683" s="31"/>
      <c r="B3683" s="19"/>
      <c r="C3683" s="52" t="n">
        <v>91557161</v>
      </c>
      <c r="D3683" s="12" t="s">
        <v>86</v>
      </c>
      <c r="E3683" s="12" t="s">
        <v>14</v>
      </c>
      <c r="F3683" s="12" t="s">
        <v>12</v>
      </c>
      <c r="G3683" s="20" t="n">
        <v>0.7</v>
      </c>
      <c r="H3683" s="12" t="n">
        <v>50</v>
      </c>
      <c r="I3683" s="20" t="n">
        <f>G3683*H3683*7</f>
        <v>245</v>
      </c>
      <c r="J3683" s="12" t="s">
        <v>121</v>
      </c>
      <c r="K3683" s="14" t="n">
        <v>1820</v>
      </c>
      <c r="L3683" s="14" t="n">
        <v>8</v>
      </c>
      <c r="M3683" s="14" t="n">
        <v>0</v>
      </c>
      <c r="N3683" s="11" t="n">
        <v>0.007</v>
      </c>
      <c r="O3683" s="11" t="n">
        <v>0</v>
      </c>
      <c r="P3683" s="11" t="n">
        <v>0.0585</v>
      </c>
      <c r="Q3683" s="22" t="n">
        <f>M3683/H3683</f>
        <v>0</v>
      </c>
    </row>
    <row r="3684" ht="22.5" customHeight="1">
      <c r="A3684" s="31"/>
      <c r="B3684" s="19"/>
      <c r="C3684" s="52" t="n">
        <v>91557333</v>
      </c>
      <c r="D3684" s="12" t="s">
        <v>91</v>
      </c>
      <c r="E3684" s="12" t="s">
        <v>14</v>
      </c>
      <c r="F3684" s="12" t="s">
        <v>12</v>
      </c>
      <c r="G3684" s="20" t="n">
        <v>0.5</v>
      </c>
      <c r="H3684" s="12" t="n">
        <v>99</v>
      </c>
      <c r="I3684" s="20" t="n">
        <f>G3684*H3684*7</f>
        <v>346.5</v>
      </c>
      <c r="J3684" s="12" t="s">
        <v>121</v>
      </c>
      <c r="K3684" s="14" t="n">
        <v>1082</v>
      </c>
      <c r="L3684" s="14" t="n">
        <v>28</v>
      </c>
      <c r="M3684" s="14" t="n">
        <v>0</v>
      </c>
      <c r="N3684" s="11" t="n">
        <v>0</v>
      </c>
      <c r="O3684" s="11" t="n">
        <v>0</v>
      </c>
      <c r="P3684" s="11" t="n">
        <v>0.0459</v>
      </c>
      <c r="Q3684" s="22" t="n">
        <f>M3684/H3684</f>
        <v>0</v>
      </c>
    </row>
    <row r="3685" ht="22.5" customHeight="1">
      <c r="A3685" s="31"/>
      <c r="B3685" s="19"/>
      <c r="C3685" s="52" t="n">
        <v>91557162</v>
      </c>
      <c r="D3685" s="12" t="s">
        <v>35</v>
      </c>
      <c r="E3685" s="12" t="s">
        <v>14</v>
      </c>
      <c r="F3685" s="12" t="s">
        <v>12</v>
      </c>
      <c r="G3685" s="20" t="n">
        <v>0.2</v>
      </c>
      <c r="H3685" s="12" t="n">
        <v>333</v>
      </c>
      <c r="I3685" s="20" t="n">
        <f>G3685*H3685*7</f>
        <v>466.2</v>
      </c>
      <c r="J3685" s="12" t="s">
        <v>121</v>
      </c>
      <c r="K3685" s="14" t="n">
        <v>436</v>
      </c>
      <c r="L3685" s="14" t="n">
        <v>0</v>
      </c>
      <c r="M3685" s="14" t="n">
        <v>0</v>
      </c>
      <c r="N3685" s="11" t="n">
        <v>0</v>
      </c>
      <c r="O3685" s="11" t="n">
        <v>0</v>
      </c>
      <c r="P3685" s="11" t="n">
        <v>0</v>
      </c>
      <c r="Q3685" s="22" t="n">
        <f>M3685/H3685</f>
        <v>0</v>
      </c>
    </row>
    <row r="3686" ht="22.5" customHeight="1">
      <c r="A3686" s="31"/>
      <c r="B3686" s="50" t="s">
        <v>122</v>
      </c>
      <c r="C3686" s="12" t="n">
        <v>6061077</v>
      </c>
      <c r="D3686" s="12" t="s">
        <v>38</v>
      </c>
      <c r="E3686" s="12" t="s">
        <v>14</v>
      </c>
      <c r="F3686" s="12" t="s">
        <v>15</v>
      </c>
      <c r="G3686" s="20" t="n">
        <v>2</v>
      </c>
      <c r="H3686" s="12" t="n">
        <v>20</v>
      </c>
      <c r="I3686" s="20" t="n">
        <f>G3686*H3686*7</f>
        <v>280</v>
      </c>
      <c r="J3686" s="12" t="s">
        <v>121</v>
      </c>
      <c r="K3686" s="16" t="n">
        <v>5696</v>
      </c>
      <c r="L3686" s="14" t="n">
        <v>41</v>
      </c>
      <c r="M3686" s="14" t="n">
        <v>3</v>
      </c>
      <c r="N3686" s="11" t="n">
        <v>0.025</v>
      </c>
      <c r="O3686" s="11" t="n">
        <v>0.34</v>
      </c>
      <c r="P3686" s="11" t="n">
        <v>1.019</v>
      </c>
      <c r="Q3686" s="22" t="n">
        <f>M3686/H3686</f>
        <v>0.15</v>
      </c>
    </row>
    <row r="3687" ht="22.5" customHeight="1">
      <c r="A3687" s="31"/>
      <c r="B3687" s="19"/>
      <c r="C3687" s="12" t="n">
        <v>6607117</v>
      </c>
      <c r="D3687" s="12" t="s">
        <v>38</v>
      </c>
      <c r="E3687" s="12" t="s">
        <v>14</v>
      </c>
      <c r="F3687" s="12" t="s">
        <v>15</v>
      </c>
      <c r="G3687" s="20" t="n">
        <v>2</v>
      </c>
      <c r="H3687" s="12" t="n">
        <v>300</v>
      </c>
      <c r="I3687" s="20" t="n">
        <f>G3687*H3687*7</f>
        <v>4200</v>
      </c>
      <c r="J3687" s="12" t="s">
        <v>121</v>
      </c>
      <c r="K3687" s="16" t="n">
        <v>30090</v>
      </c>
      <c r="L3687" s="14" t="n">
        <v>3207</v>
      </c>
      <c r="M3687" s="14" t="n">
        <v>217</v>
      </c>
      <c r="N3687" s="11" t="n">
        <v>0.036</v>
      </c>
      <c r="O3687" s="11" t="n">
        <v>0.525</v>
      </c>
      <c r="P3687" s="11" t="n">
        <v>114.014</v>
      </c>
      <c r="Q3687" s="22" t="n">
        <f>M3687/H3687</f>
        <v>0.723333333333333</v>
      </c>
    </row>
    <row r="3688" ht="22.5" customHeight="1">
      <c r="A3688" s="31"/>
      <c r="B3688" s="19"/>
      <c r="C3688" s="12" t="n">
        <v>5497580</v>
      </c>
      <c r="D3688" s="12" t="s">
        <v>28</v>
      </c>
      <c r="E3688" s="12" t="s">
        <v>17</v>
      </c>
      <c r="F3688" s="12" t="s">
        <v>15</v>
      </c>
      <c r="G3688" s="20" t="n">
        <v>0.28</v>
      </c>
      <c r="H3688" s="12" t="n">
        <v>1300</v>
      </c>
      <c r="I3688" s="20" t="n">
        <f>G3688*H3688*7</f>
        <v>2548</v>
      </c>
      <c r="J3688" s="12" t="s">
        <v>121</v>
      </c>
      <c r="K3688" s="16" t="n">
        <v>280248</v>
      </c>
      <c r="L3688" s="14" t="n">
        <v>91869</v>
      </c>
      <c r="M3688" s="14" t="n">
        <v>1171</v>
      </c>
      <c r="N3688" s="11" t="n">
        <v>0.003</v>
      </c>
      <c r="O3688" s="11" t="n">
        <v>0.249</v>
      </c>
      <c r="P3688" s="11" t="n">
        <v>291.253</v>
      </c>
      <c r="Q3688" s="22" t="n">
        <f>M3688/H3688</f>
        <v>0.900769230769231</v>
      </c>
    </row>
    <row r="3689" ht="22.5" customHeight="1">
      <c r="A3689" s="31"/>
      <c r="B3689" s="19"/>
      <c r="C3689" s="12" t="n">
        <v>91407542</v>
      </c>
      <c r="D3689" s="12" t="s">
        <v>28</v>
      </c>
      <c r="E3689" s="12" t="s">
        <v>39</v>
      </c>
      <c r="F3689" s="12" t="s">
        <v>15</v>
      </c>
      <c r="G3689" s="20" t="n">
        <v>0.02</v>
      </c>
      <c r="H3689" s="12" t="n">
        <v>1000</v>
      </c>
      <c r="I3689" s="20" t="n">
        <f>G3689*H3689*7</f>
        <v>140</v>
      </c>
      <c r="J3689" s="12" t="s">
        <v>121</v>
      </c>
      <c r="K3689" s="16" t="n">
        <v>129877</v>
      </c>
      <c r="L3689" s="14" t="n">
        <v>28981</v>
      </c>
      <c r="M3689" s="14" t="n">
        <v>0</v>
      </c>
      <c r="N3689" s="11" t="n">
        <v>0</v>
      </c>
      <c r="O3689" s="11" t="n">
        <v>0</v>
      </c>
      <c r="P3689" s="11" t="n">
        <v>0</v>
      </c>
      <c r="Q3689" s="22" t="n">
        <f>M3689/H3689</f>
        <v>0</v>
      </c>
    </row>
    <row r="3690" ht="22.5" customHeight="1">
      <c r="A3690" s="31"/>
      <c r="B3690" s="19"/>
      <c r="C3690" s="12" t="n">
        <v>8998645</v>
      </c>
      <c r="D3690" s="12" t="s">
        <v>28</v>
      </c>
      <c r="E3690" s="12" t="s">
        <v>17</v>
      </c>
      <c r="F3690" s="12" t="s">
        <v>15</v>
      </c>
      <c r="G3690" s="20" t="n">
        <v>0.28</v>
      </c>
      <c r="H3690" s="12" t="n">
        <v>200</v>
      </c>
      <c r="I3690" s="20" t="n">
        <f>G3690*H3690*7</f>
        <v>392</v>
      </c>
      <c r="J3690" s="12" t="s">
        <v>121</v>
      </c>
      <c r="K3690" s="16" t="n">
        <v>76534</v>
      </c>
      <c r="L3690" s="14" t="n">
        <v>534</v>
      </c>
      <c r="M3690" s="14" t="n">
        <v>11</v>
      </c>
      <c r="N3690" s="11" t="n">
        <v>0.004</v>
      </c>
      <c r="O3690" s="11" t="n">
        <v>0.213</v>
      </c>
      <c r="P3690" s="11" t="n">
        <v>2.346</v>
      </c>
      <c r="Q3690" s="22" t="n">
        <f>M3690/H3690</f>
        <v>0.055</v>
      </c>
    </row>
    <row r="3691" ht="22.5" customHeight="1">
      <c r="A3691" s="31"/>
      <c r="B3691" s="19"/>
      <c r="C3691" s="12" t="n">
        <v>4383473</v>
      </c>
      <c r="D3691" s="12" t="s">
        <v>38</v>
      </c>
      <c r="E3691" s="12" t="s">
        <v>14</v>
      </c>
      <c r="F3691" s="12" t="s">
        <v>15</v>
      </c>
      <c r="G3691" s="20" t="n">
        <v>0.2</v>
      </c>
      <c r="H3691" s="12" t="n">
        <v>150</v>
      </c>
      <c r="I3691" s="20" t="n">
        <f>G3691*H3691*7</f>
        <v>210</v>
      </c>
      <c r="J3691" s="12" t="s">
        <v>121</v>
      </c>
      <c r="K3691" s="16" t="n">
        <v>62207</v>
      </c>
      <c r="L3691" s="14" t="n">
        <v>9042</v>
      </c>
      <c r="M3691" s="14" t="n">
        <v>150</v>
      </c>
      <c r="N3691" s="11" t="n">
        <v>0.003</v>
      </c>
      <c r="O3691" s="11" t="n">
        <v>0.181</v>
      </c>
      <c r="P3691" s="11" t="n">
        <v>27.09</v>
      </c>
      <c r="Q3691" s="22" t="n">
        <f>M3691/H3691</f>
        <v>1</v>
      </c>
    </row>
    <row r="3692" ht="22.5" customHeight="1">
      <c r="A3692" s="31"/>
      <c r="B3692" s="19"/>
      <c r="C3692" s="12" t="n">
        <v>8094753</v>
      </c>
      <c r="D3692" s="12" t="s">
        <v>38</v>
      </c>
      <c r="E3692" s="12" t="s">
        <v>14</v>
      </c>
      <c r="F3692" s="12" t="s">
        <v>26</v>
      </c>
      <c r="G3692" s="20" t="n">
        <v>0.3</v>
      </c>
      <c r="H3692" s="12" t="n">
        <v>200</v>
      </c>
      <c r="I3692" s="20" t="n">
        <f>G3692*H3692*7</f>
        <v>420</v>
      </c>
      <c r="J3692" s="12" t="s">
        <v>121</v>
      </c>
      <c r="K3692" s="16" t="n">
        <v>1086688</v>
      </c>
      <c r="L3692" s="14" t="n">
        <v>5472</v>
      </c>
      <c r="M3692" s="14" t="n">
        <v>196</v>
      </c>
      <c r="N3692" s="11" t="n">
        <v>0.01</v>
      </c>
      <c r="O3692" s="11" t="n">
        <v>0.39</v>
      </c>
      <c r="P3692" s="11" t="n">
        <v>75.73</v>
      </c>
      <c r="Q3692" s="22" t="n">
        <f>M3692/H3692</f>
        <v>0.98</v>
      </c>
    </row>
    <row r="3693" ht="22.5" customHeight="1">
      <c r="A3693" s="31"/>
      <c r="B3693" s="19"/>
      <c r="C3693" s="12" t="n">
        <v>9415350</v>
      </c>
      <c r="D3693" s="12" t="s">
        <v>40</v>
      </c>
      <c r="E3693" s="12" t="s">
        <v>14</v>
      </c>
      <c r="F3693" s="12" t="s">
        <v>26</v>
      </c>
      <c r="G3693" s="20" t="n">
        <v>0.15</v>
      </c>
      <c r="H3693" s="12" t="n">
        <v>50</v>
      </c>
      <c r="I3693" s="20" t="n">
        <f>G3693*H3693*7</f>
        <v>52.5</v>
      </c>
      <c r="J3693" s="12" t="s">
        <v>121</v>
      </c>
      <c r="K3693" s="16" t="n">
        <v>77721</v>
      </c>
      <c r="L3693" s="14" t="n">
        <v>563</v>
      </c>
      <c r="M3693" s="14" t="n">
        <v>48</v>
      </c>
      <c r="N3693" s="11" t="n">
        <v>0.01</v>
      </c>
      <c r="O3693" s="11" t="n">
        <v>0.16</v>
      </c>
      <c r="P3693" s="11" t="n">
        <v>7.82</v>
      </c>
      <c r="Q3693" s="22" t="n">
        <f>M3693/H3693</f>
        <v>0.96</v>
      </c>
    </row>
    <row r="3694" ht="22.5" customHeight="1">
      <c r="A3694" s="31"/>
      <c r="B3694" s="19"/>
      <c r="C3694" s="12" t="n">
        <v>2783561</v>
      </c>
      <c r="D3694" s="12" t="s">
        <v>41</v>
      </c>
      <c r="E3694" s="12" t="s">
        <v>14</v>
      </c>
      <c r="F3694" s="12" t="s">
        <v>15</v>
      </c>
      <c r="G3694" s="20" t="n">
        <v>0.1</v>
      </c>
      <c r="H3694" s="12" t="n">
        <v>500</v>
      </c>
      <c r="I3694" s="20" t="n">
        <f>G3694*H3694*7</f>
        <v>350</v>
      </c>
      <c r="J3694" s="12" t="s">
        <v>121</v>
      </c>
      <c r="K3694" s="16" t="n">
        <v>55808</v>
      </c>
      <c r="L3694" s="14" t="n">
        <v>20136</v>
      </c>
      <c r="M3694" s="14" t="n">
        <v>440</v>
      </c>
      <c r="N3694" s="11" t="n">
        <v>0.002</v>
      </c>
      <c r="O3694" s="11" t="n">
        <v>0.101</v>
      </c>
      <c r="P3694" s="11" t="n">
        <v>44.595</v>
      </c>
      <c r="Q3694" s="22" t="n">
        <f>M3694/H3694</f>
        <v>0.88</v>
      </c>
    </row>
    <row r="3695" ht="22.5" customHeight="1">
      <c r="A3695" s="31"/>
      <c r="B3695" s="19"/>
      <c r="C3695" s="12" t="n">
        <v>10599157</v>
      </c>
      <c r="D3695" s="12" t="s">
        <v>42</v>
      </c>
      <c r="E3695" s="12" t="s">
        <v>14</v>
      </c>
      <c r="F3695" s="12" t="s">
        <v>15</v>
      </c>
      <c r="G3695" s="20" t="n">
        <v>0.3</v>
      </c>
      <c r="H3695" s="12" t="n">
        <v>150</v>
      </c>
      <c r="I3695" s="20" t="n">
        <f>G3695*H3695*7</f>
        <v>315</v>
      </c>
      <c r="J3695" s="12" t="s">
        <v>121</v>
      </c>
      <c r="K3695" s="16" t="n">
        <v>17559</v>
      </c>
      <c r="L3695" s="14" t="n">
        <v>4795</v>
      </c>
      <c r="M3695" s="14" t="n">
        <v>102</v>
      </c>
      <c r="N3695" s="11" t="n">
        <v>0.007</v>
      </c>
      <c r="O3695" s="11" t="n">
        <v>0.308</v>
      </c>
      <c r="P3695" s="11" t="n">
        <v>31.4</v>
      </c>
      <c r="Q3695" s="22" t="n">
        <f>M3695/H3695</f>
        <v>0.68</v>
      </c>
    </row>
    <row r="3696" ht="22.5" customHeight="1">
      <c r="A3696" s="31"/>
      <c r="B3696" s="19"/>
      <c r="C3696" s="12" t="n">
        <v>10599681</v>
      </c>
      <c r="D3696" s="12" t="s">
        <v>43</v>
      </c>
      <c r="E3696" s="12" t="s">
        <v>14</v>
      </c>
      <c r="F3696" s="12" t="s">
        <v>15</v>
      </c>
      <c r="G3696" s="20" t="n">
        <v>0.13</v>
      </c>
      <c r="H3696" s="12" t="n">
        <v>400</v>
      </c>
      <c r="I3696" s="20" t="n">
        <f>G3696*H3696*7</f>
        <v>364</v>
      </c>
      <c r="J3696" s="12" t="s">
        <v>121</v>
      </c>
      <c r="K3696" s="14" t="n">
        <v>22514</v>
      </c>
      <c r="L3696" s="14" t="n">
        <v>6294</v>
      </c>
      <c r="M3696" s="14" t="n">
        <v>397</v>
      </c>
      <c r="N3696" s="11" t="n">
        <v>0.008</v>
      </c>
      <c r="O3696" s="11" t="n">
        <v>0.13</v>
      </c>
      <c r="P3696" s="11" t="n">
        <v>51.61</v>
      </c>
      <c r="Q3696" s="22" t="n">
        <f>M3696/H3696</f>
        <v>0.9925</v>
      </c>
    </row>
    <row r="3697" ht="22.5" customHeight="1">
      <c r="A3697" s="31"/>
      <c r="B3697" s="19"/>
      <c r="C3697" s="12" t="n">
        <v>6060965</v>
      </c>
      <c r="D3697" s="12" t="s">
        <v>38</v>
      </c>
      <c r="E3697" s="12" t="s">
        <v>14</v>
      </c>
      <c r="F3697" s="12" t="s">
        <v>15</v>
      </c>
      <c r="G3697" s="20" t="n">
        <v>0.3</v>
      </c>
      <c r="H3697" s="12" t="n">
        <v>200</v>
      </c>
      <c r="I3697" s="20" t="n">
        <f>G3697*H3697*7</f>
        <v>420</v>
      </c>
      <c r="J3697" s="12" t="s">
        <v>121</v>
      </c>
      <c r="K3697" s="14" t="n">
        <v>59016</v>
      </c>
      <c r="L3697" s="14" t="n">
        <v>6561</v>
      </c>
      <c r="M3697" s="14" t="n">
        <v>200</v>
      </c>
      <c r="N3697" s="11" t="n">
        <v>0.01</v>
      </c>
      <c r="O3697" s="11" t="n">
        <v>0.315</v>
      </c>
      <c r="P3697" s="11" t="n">
        <v>62.91</v>
      </c>
      <c r="Q3697" s="22" t="n">
        <f>M3697/H3697</f>
        <v>1</v>
      </c>
    </row>
    <row r="3698" ht="22.5" customHeight="1">
      <c r="A3698" s="31"/>
      <c r="B3698" s="19"/>
      <c r="C3698" s="12" t="n">
        <v>10842514</v>
      </c>
      <c r="D3698" s="12" t="s">
        <v>44</v>
      </c>
      <c r="E3698" s="12" t="s">
        <v>14</v>
      </c>
      <c r="F3698" s="12" t="s">
        <v>26</v>
      </c>
      <c r="G3698" s="20" t="n">
        <v>0.15</v>
      </c>
      <c r="H3698" s="12" t="n">
        <v>100</v>
      </c>
      <c r="I3698" s="20" t="n">
        <f>G3698*H3698*7</f>
        <v>105</v>
      </c>
      <c r="J3698" s="12" t="s">
        <v>121</v>
      </c>
      <c r="K3698" s="14" t="n">
        <v>4244</v>
      </c>
      <c r="L3698" s="14" t="n">
        <v>67</v>
      </c>
      <c r="M3698" s="14" t="n">
        <v>1</v>
      </c>
      <c r="N3698" s="11" t="n">
        <v>0.03</v>
      </c>
      <c r="O3698" s="11" t="n">
        <v>0.31</v>
      </c>
      <c r="P3698" s="11" t="n">
        <v>0.23</v>
      </c>
      <c r="Q3698" s="22" t="n">
        <f>M3698/H3698</f>
        <v>0.01</v>
      </c>
    </row>
    <row r="3699" ht="22.5" customHeight="1">
      <c r="A3699" s="31"/>
      <c r="B3699" s="19"/>
      <c r="C3699" s="12" t="n">
        <v>10815258</v>
      </c>
      <c r="D3699" s="12" t="s">
        <v>44</v>
      </c>
      <c r="E3699" s="12" t="s">
        <v>14</v>
      </c>
      <c r="F3699" s="12" t="s">
        <v>15</v>
      </c>
      <c r="G3699" s="20" t="n">
        <v>0.15</v>
      </c>
      <c r="H3699" s="12" t="n">
        <v>100</v>
      </c>
      <c r="I3699" s="20" t="n">
        <f>G3699*H3699*7</f>
        <v>105</v>
      </c>
      <c r="J3699" s="12" t="s">
        <v>121</v>
      </c>
      <c r="K3699" s="14" t="n">
        <v>7753</v>
      </c>
      <c r="L3699" s="14" t="n">
        <v>81</v>
      </c>
      <c r="M3699" s="14" t="n">
        <v>8</v>
      </c>
      <c r="N3699" s="11" t="n">
        <v>0.02</v>
      </c>
      <c r="O3699" s="11" t="n">
        <v>0.203</v>
      </c>
      <c r="P3699" s="11" t="n">
        <v>1.624</v>
      </c>
      <c r="Q3699" s="22" t="n">
        <f>M3699/H3699</f>
        <v>0.08</v>
      </c>
    </row>
    <row r="3700" ht="22.5" customHeight="1">
      <c r="A3700" s="31"/>
      <c r="B3700" s="19"/>
      <c r="C3700" s="12" t="n">
        <v>91535229</v>
      </c>
      <c r="D3700" s="12" t="s">
        <v>28</v>
      </c>
      <c r="E3700" s="12" t="s">
        <v>39</v>
      </c>
      <c r="F3700" s="12" t="s">
        <v>15</v>
      </c>
      <c r="G3700" s="20" t="n">
        <v>0.02</v>
      </c>
      <c r="H3700" s="12" t="n">
        <v>500</v>
      </c>
      <c r="I3700" s="20" t="n">
        <f>G3700*H3700*7</f>
        <v>70</v>
      </c>
      <c r="J3700" s="12" t="s">
        <v>121</v>
      </c>
      <c r="K3700" s="14" t="n">
        <v>2373</v>
      </c>
      <c r="L3700" s="14" t="n">
        <v>663</v>
      </c>
      <c r="M3700" s="14" t="n">
        <v>0</v>
      </c>
      <c r="N3700" s="11" t="n">
        <v>0</v>
      </c>
      <c r="O3700" s="11" t="n">
        <v>0</v>
      </c>
      <c r="P3700" s="11" t="n">
        <v>0</v>
      </c>
      <c r="Q3700" s="22" t="n">
        <f>M3700/H3700</f>
        <v>0</v>
      </c>
    </row>
    <row r="3701" ht="22.5" customHeight="1">
      <c r="A3701" s="31"/>
      <c r="B3701" s="19"/>
      <c r="C3701" s="12" t="n">
        <v>91535331</v>
      </c>
      <c r="D3701" s="12" t="s">
        <v>28</v>
      </c>
      <c r="E3701" s="12" t="s">
        <v>29</v>
      </c>
      <c r="F3701" s="12" t="s">
        <v>15</v>
      </c>
      <c r="G3701" s="20" t="n">
        <v>0.02</v>
      </c>
      <c r="H3701" s="12" t="n">
        <v>750</v>
      </c>
      <c r="I3701" s="20" t="n">
        <f>G3701*H3701*7</f>
        <v>105</v>
      </c>
      <c r="J3701" s="12" t="s">
        <v>121</v>
      </c>
      <c r="K3701" s="14" t="n">
        <v>2183</v>
      </c>
      <c r="L3701" s="14" t="n">
        <v>953</v>
      </c>
      <c r="M3701" s="14" t="n">
        <v>6</v>
      </c>
      <c r="N3701" s="11" t="n">
        <v>0</v>
      </c>
      <c r="O3701" s="11" t="n">
        <v>0.04</v>
      </c>
      <c r="P3701" s="11" t="n">
        <v>0.24</v>
      </c>
      <c r="Q3701" s="22" t="n">
        <f>M3701/H3701</f>
        <v>0.008</v>
      </c>
    </row>
    <row r="3702" ht="22.5" customHeight="1">
      <c r="A3702" s="31"/>
      <c r="B3702" s="19"/>
      <c r="C3702" s="12" t="n">
        <v>11324493</v>
      </c>
      <c r="D3702" s="12" t="s">
        <v>28</v>
      </c>
      <c r="E3702" s="12" t="s">
        <v>17</v>
      </c>
      <c r="F3702" s="12" t="s">
        <v>15</v>
      </c>
      <c r="G3702" s="20" t="n">
        <v>0.28</v>
      </c>
      <c r="H3702" s="12" t="n">
        <v>100</v>
      </c>
      <c r="I3702" s="20" t="n">
        <f>G3702*H3702*7</f>
        <v>196</v>
      </c>
      <c r="J3702" s="12" t="s">
        <v>121</v>
      </c>
      <c r="K3702" s="14" t="n">
        <v>398</v>
      </c>
      <c r="L3702" s="14" t="n">
        <v>149</v>
      </c>
      <c r="M3702" s="14" t="n">
        <v>5</v>
      </c>
      <c r="N3702" s="11" t="n">
        <v>0.01</v>
      </c>
      <c r="O3702" s="11" t="n">
        <v>0.3</v>
      </c>
      <c r="P3702" s="11" t="n">
        <v>1.5</v>
      </c>
      <c r="Q3702" s="22" t="n">
        <f>M3702/H3702</f>
        <v>0.05</v>
      </c>
    </row>
    <row r="3703" ht="22.5" customHeight="1">
      <c r="A3703" s="31"/>
      <c r="B3703" s="19"/>
      <c r="C3703" s="12" t="n">
        <v>10298628</v>
      </c>
      <c r="D3703" s="12" t="s">
        <v>45</v>
      </c>
      <c r="E3703" s="12" t="s">
        <v>14</v>
      </c>
      <c r="F3703" s="12" t="s">
        <v>26</v>
      </c>
      <c r="G3703" s="20" t="n">
        <v>0.15</v>
      </c>
      <c r="H3703" s="12" t="n">
        <v>300</v>
      </c>
      <c r="I3703" s="20" t="n">
        <f>G3703*H3703*7</f>
        <v>315</v>
      </c>
      <c r="J3703" s="12" t="s">
        <v>121</v>
      </c>
      <c r="K3703" s="14" t="n">
        <v>803737</v>
      </c>
      <c r="L3703" s="14" t="n">
        <v>2196</v>
      </c>
      <c r="M3703" s="14" t="n">
        <v>180</v>
      </c>
      <c r="N3703" s="11" t="n">
        <v>0.03</v>
      </c>
      <c r="O3703" s="11" t="n">
        <v>0.31</v>
      </c>
      <c r="P3703" s="11" t="n">
        <v>54.93</v>
      </c>
      <c r="Q3703" s="22" t="n">
        <f>M3703/H3703</f>
        <v>0.6</v>
      </c>
    </row>
    <row r="3704" ht="22.5" customHeight="1">
      <c r="A3704" s="31"/>
      <c r="B3704" s="19"/>
      <c r="C3704" s="12" t="n">
        <v>11655595</v>
      </c>
      <c r="D3704" s="12" t="s">
        <v>46</v>
      </c>
      <c r="E3704" s="12" t="s">
        <v>14</v>
      </c>
      <c r="F3704" s="12" t="s">
        <v>26</v>
      </c>
      <c r="G3704" s="20" t="n">
        <v>0.4</v>
      </c>
      <c r="H3704" s="12" t="n">
        <v>100</v>
      </c>
      <c r="I3704" s="20" t="n">
        <f>G3704*H3704*7</f>
        <v>280</v>
      </c>
      <c r="J3704" s="12" t="s">
        <v>121</v>
      </c>
      <c r="K3704" s="14" t="n">
        <v>6690</v>
      </c>
      <c r="L3704" s="14" t="n">
        <v>60</v>
      </c>
      <c r="M3704" s="14" t="n">
        <v>0</v>
      </c>
      <c r="N3704" s="11" t="n">
        <v>0</v>
      </c>
      <c r="O3704" s="11" t="n">
        <v>0.01</v>
      </c>
      <c r="P3704" s="11" t="n">
        <v>0.3</v>
      </c>
      <c r="Q3704" s="22" t="n">
        <f>M3704/H3704</f>
        <v>0</v>
      </c>
    </row>
    <row r="3705" ht="22.5" customHeight="1">
      <c r="A3705" s="31"/>
      <c r="B3705" s="19"/>
      <c r="C3705" s="12" t="n">
        <v>11655596</v>
      </c>
      <c r="D3705" s="12" t="s">
        <v>46</v>
      </c>
      <c r="E3705" s="12" t="s">
        <v>14</v>
      </c>
      <c r="F3705" s="12" t="s">
        <v>12</v>
      </c>
      <c r="G3705" s="20" t="n">
        <v>0.3</v>
      </c>
      <c r="H3705" s="12" t="n">
        <v>50</v>
      </c>
      <c r="I3705" s="20" t="n">
        <f>G3705*H3705*7</f>
        <v>105</v>
      </c>
      <c r="J3705" s="12" t="s">
        <v>121</v>
      </c>
      <c r="K3705" s="14" t="n">
        <v>990</v>
      </c>
      <c r="L3705" s="14" t="n">
        <v>7</v>
      </c>
      <c r="M3705" s="14" t="n">
        <v>0</v>
      </c>
      <c r="N3705" s="11" t="n">
        <v>0.002</v>
      </c>
      <c r="O3705" s="11" t="n">
        <v>0</v>
      </c>
      <c r="P3705" s="11" t="n">
        <v>0.0114</v>
      </c>
      <c r="Q3705" s="22" t="n">
        <f>M3705/H3705</f>
        <v>0</v>
      </c>
    </row>
    <row r="3706" ht="22.5" customHeight="1">
      <c r="A3706" s="31"/>
      <c r="B3706" s="19"/>
      <c r="C3706" s="12" t="n">
        <v>11690183</v>
      </c>
      <c r="D3706" s="12" t="s">
        <v>41</v>
      </c>
      <c r="E3706" s="12" t="s">
        <v>14</v>
      </c>
      <c r="F3706" s="12" t="s">
        <v>15</v>
      </c>
      <c r="G3706" s="20" t="n">
        <v>0.1</v>
      </c>
      <c r="H3706" s="12" t="n">
        <v>100</v>
      </c>
      <c r="I3706" s="20" t="n">
        <f>G3706*H3706*7</f>
        <v>70</v>
      </c>
      <c r="J3706" s="12" t="s">
        <v>121</v>
      </c>
      <c r="K3706" s="14" t="n">
        <v>12603</v>
      </c>
      <c r="L3706" s="14" t="n">
        <v>4080</v>
      </c>
      <c r="M3706" s="14" t="n">
        <v>60</v>
      </c>
      <c r="N3706" s="11" t="n">
        <v>0.003</v>
      </c>
      <c r="O3706" s="11" t="n">
        <v>0.2</v>
      </c>
      <c r="P3706" s="11" t="n">
        <v>12</v>
      </c>
      <c r="Q3706" s="22" t="n">
        <f>M3706/H3706</f>
        <v>0.6</v>
      </c>
    </row>
    <row r="3707" ht="22.5" customHeight="1">
      <c r="A3707" s="31"/>
      <c r="B3707" s="19"/>
      <c r="C3707" s="12" t="n">
        <v>11763482</v>
      </c>
      <c r="D3707" s="12" t="s">
        <v>46</v>
      </c>
      <c r="E3707" s="12" t="s">
        <v>14</v>
      </c>
      <c r="F3707" s="12" t="s">
        <v>12</v>
      </c>
      <c r="G3707" s="20" t="n">
        <v>0.4</v>
      </c>
      <c r="H3707" s="12" t="n">
        <v>100</v>
      </c>
      <c r="I3707" s="20" t="n">
        <f>G3707*H3707*7</f>
        <v>280</v>
      </c>
      <c r="J3707" s="12" t="s">
        <v>121</v>
      </c>
      <c r="K3707" s="14" t="n">
        <v>435</v>
      </c>
      <c r="L3707" s="14" t="n">
        <v>103</v>
      </c>
      <c r="M3707" s="14" t="n">
        <v>0</v>
      </c>
      <c r="N3707" s="11" t="n">
        <v>0.003</v>
      </c>
      <c r="O3707" s="11" t="n">
        <v>0</v>
      </c>
      <c r="P3707" s="11" t="n">
        <v>0.3459</v>
      </c>
      <c r="Q3707" s="22" t="n">
        <f>M3707/H3707</f>
        <v>0</v>
      </c>
    </row>
    <row r="3708" ht="22.5" customHeight="1">
      <c r="A3708" s="31"/>
      <c r="B3708" s="50" t="s">
        <v>127</v>
      </c>
      <c r="C3708" s="12" t="n">
        <v>5464039</v>
      </c>
      <c r="D3708" s="12" t="s">
        <v>28</v>
      </c>
      <c r="E3708" s="12" t="s">
        <v>47</v>
      </c>
      <c r="F3708" s="12" t="s">
        <v>15</v>
      </c>
      <c r="G3708" s="20" t="n">
        <v>0.28</v>
      </c>
      <c r="H3708" s="12" t="n">
        <v>1500</v>
      </c>
      <c r="I3708" s="20" t="n">
        <f>G3708*H3708*7</f>
        <v>2940</v>
      </c>
      <c r="J3708" s="12" t="s">
        <v>121</v>
      </c>
      <c r="K3708" s="14" t="n">
        <v>333048</v>
      </c>
      <c r="L3708" s="14" t="n">
        <v>67739</v>
      </c>
      <c r="M3708" s="14" t="n">
        <v>806</v>
      </c>
      <c r="N3708" s="11" t="n">
        <v>0.004</v>
      </c>
      <c r="O3708" s="11" t="n">
        <v>0.295</v>
      </c>
      <c r="P3708" s="11" t="n">
        <v>238.055</v>
      </c>
      <c r="Q3708" s="22" t="n">
        <f>M3708/H3708</f>
        <v>0.537333333333333</v>
      </c>
    </row>
    <row r="3709" ht="22.5" customHeight="1">
      <c r="A3709" s="31"/>
      <c r="B3709" s="19"/>
      <c r="C3709" s="12" t="n">
        <v>8057746</v>
      </c>
      <c r="D3709" s="12" t="s">
        <v>28</v>
      </c>
      <c r="E3709" s="12" t="s">
        <v>47</v>
      </c>
      <c r="F3709" s="12" t="s">
        <v>15</v>
      </c>
      <c r="G3709" s="20" t="n">
        <v>0.32</v>
      </c>
      <c r="H3709" s="12" t="n">
        <v>300</v>
      </c>
      <c r="I3709" s="20" t="n">
        <f>G3709*H3709*7</f>
        <v>672</v>
      </c>
      <c r="J3709" s="12" t="s">
        <v>121</v>
      </c>
      <c r="K3709" s="14" t="n">
        <v>0</v>
      </c>
      <c r="L3709" s="14" t="n">
        <v>0</v>
      </c>
      <c r="M3709" s="14" t="n">
        <v>0</v>
      </c>
      <c r="N3709" s="11" t="n">
        <v>0</v>
      </c>
      <c r="O3709" s="11" t="n">
        <v>0</v>
      </c>
      <c r="P3709" s="11" t="n">
        <v>0</v>
      </c>
      <c r="Q3709" s="22" t="n">
        <f>M3709/H3709</f>
        <v>0</v>
      </c>
    </row>
    <row r="3710" ht="22.5" customHeight="1">
      <c r="A3710" s="31"/>
      <c r="B3710" s="19"/>
      <c r="C3710" s="12" t="n">
        <v>91399821</v>
      </c>
      <c r="D3710" s="12" t="s">
        <v>43</v>
      </c>
      <c r="E3710" s="12" t="s">
        <v>14</v>
      </c>
      <c r="F3710" s="12" t="s">
        <v>26</v>
      </c>
      <c r="G3710" s="20" t="n">
        <v>0.1</v>
      </c>
      <c r="H3710" s="12" t="n">
        <v>500</v>
      </c>
      <c r="I3710" s="20" t="n">
        <f>G3710*H3710*7</f>
        <v>350</v>
      </c>
      <c r="J3710" s="12" t="s">
        <v>121</v>
      </c>
      <c r="K3710" s="14" t="n">
        <v>56176</v>
      </c>
      <c r="L3710" s="14" t="n">
        <v>10938</v>
      </c>
      <c r="M3710" s="14" t="n">
        <v>492</v>
      </c>
      <c r="N3710" s="11" t="n">
        <v>0.01</v>
      </c>
      <c r="O3710" s="11" t="n">
        <v>0.13</v>
      </c>
      <c r="P3710" s="11" t="n">
        <v>64.68</v>
      </c>
      <c r="Q3710" s="22" t="n">
        <f>M3710/H3710</f>
        <v>0.984</v>
      </c>
    </row>
    <row r="3711" ht="22.5" customHeight="1">
      <c r="A3711" s="31"/>
      <c r="B3711" s="19"/>
      <c r="C3711" s="12" t="n">
        <v>8670368</v>
      </c>
      <c r="D3711" s="12" t="s">
        <v>16</v>
      </c>
      <c r="E3711" s="12" t="s">
        <v>11</v>
      </c>
      <c r="F3711" s="12" t="s">
        <v>32</v>
      </c>
      <c r="G3711" s="20" t="n">
        <v>0.12</v>
      </c>
      <c r="H3711" s="12" t="n">
        <v>100</v>
      </c>
      <c r="I3711" s="20" t="n">
        <f>G3711*H3711*7</f>
        <v>84</v>
      </c>
      <c r="J3711" s="12" t="s">
        <v>121</v>
      </c>
      <c r="K3711" s="14" t="n">
        <v>1524</v>
      </c>
      <c r="L3711" s="35" t="n">
        <v>130</v>
      </c>
      <c r="M3711" s="14" t="n">
        <v>1</v>
      </c>
      <c r="N3711" s="11" t="n">
        <v>0</v>
      </c>
      <c r="O3711" s="11" t="n">
        <v>0.4</v>
      </c>
      <c r="P3711" s="11" t="n">
        <v>0.4</v>
      </c>
      <c r="Q3711" s="22" t="n">
        <f>M3711/H3711</f>
        <v>0.01</v>
      </c>
    </row>
    <row r="3712" ht="22.5" customHeight="1">
      <c r="A3712" s="31"/>
      <c r="B3712" s="19"/>
      <c r="C3712" s="12" t="n">
        <v>10514860</v>
      </c>
      <c r="D3712" s="12" t="s">
        <v>46</v>
      </c>
      <c r="E3712" s="12" t="s">
        <v>14</v>
      </c>
      <c r="F3712" s="12" t="s">
        <v>15</v>
      </c>
      <c r="G3712" s="20" t="n">
        <v>0.7</v>
      </c>
      <c r="H3712" s="12" t="n">
        <v>200</v>
      </c>
      <c r="I3712" s="20" t="n">
        <f>G3712*H3712*7</f>
        <v>980</v>
      </c>
      <c r="J3712" s="12" t="s">
        <v>121</v>
      </c>
      <c r="K3712" s="14" t="n">
        <v>86493</v>
      </c>
      <c r="L3712" s="14" t="n">
        <v>20085</v>
      </c>
      <c r="M3712" s="14" t="n">
        <v>200</v>
      </c>
      <c r="N3712" s="11" t="n">
        <v>0.007</v>
      </c>
      <c r="O3712" s="11" t="n">
        <v>0.7</v>
      </c>
      <c r="P3712" s="11" t="n">
        <v>140</v>
      </c>
      <c r="Q3712" s="22" t="n">
        <f>M3712/H3712</f>
        <v>1</v>
      </c>
    </row>
    <row r="3713" ht="22.5" customHeight="1">
      <c r="A3713" s="31"/>
      <c r="B3713" s="19"/>
      <c r="C3713" s="12" t="n">
        <v>91532857</v>
      </c>
      <c r="D3713" s="12" t="s">
        <v>48</v>
      </c>
      <c r="E3713" s="12" t="s">
        <v>14</v>
      </c>
      <c r="F3713" s="12" t="s">
        <v>12</v>
      </c>
      <c r="G3713" s="20" t="n">
        <v>0.23</v>
      </c>
      <c r="H3713" s="12" t="n">
        <v>100</v>
      </c>
      <c r="I3713" s="20" t="n">
        <f>G3713*H3713*7</f>
        <v>161</v>
      </c>
      <c r="J3713" s="12" t="s">
        <v>121</v>
      </c>
      <c r="K3713" s="14" t="n">
        <v>12152</v>
      </c>
      <c r="L3713" s="14" t="n">
        <v>1329</v>
      </c>
      <c r="M3713" s="14" t="n">
        <v>56</v>
      </c>
      <c r="N3713" s="11" t="n">
        <v>0.007</v>
      </c>
      <c r="O3713" s="11" t="n">
        <v>0.174</v>
      </c>
      <c r="P3713" s="11" t="n">
        <v>9.7537</v>
      </c>
      <c r="Q3713" s="22" t="n">
        <f>M3713/H3713</f>
        <v>0.56</v>
      </c>
    </row>
    <row r="3714" ht="22.5" customHeight="1">
      <c r="A3714" s="31"/>
      <c r="B3714" s="19"/>
      <c r="C3714" s="12" t="n">
        <v>91534913</v>
      </c>
      <c r="D3714" s="12" t="s">
        <v>49</v>
      </c>
      <c r="E3714" s="12" t="s">
        <v>50</v>
      </c>
      <c r="F3714" s="12" t="s">
        <v>15</v>
      </c>
      <c r="G3714" s="20" t="n">
        <v>0.5</v>
      </c>
      <c r="H3714" s="12" t="n">
        <v>100</v>
      </c>
      <c r="I3714" s="20" t="n">
        <f>G3714*H3714*7</f>
        <v>350</v>
      </c>
      <c r="J3714" s="12" t="s">
        <v>121</v>
      </c>
      <c r="K3714" s="14" t="n">
        <v>33568</v>
      </c>
      <c r="L3714" s="14" t="n">
        <v>8626</v>
      </c>
      <c r="M3714" s="14" t="n">
        <v>7</v>
      </c>
      <c r="N3714" s="11" t="n">
        <v>0.001</v>
      </c>
      <c r="O3714" s="11" t="n">
        <v>1</v>
      </c>
      <c r="P3714" s="11" t="n">
        <v>7</v>
      </c>
      <c r="Q3714" s="22" t="n">
        <f>M3714/H3714</f>
        <v>0.07</v>
      </c>
    </row>
    <row r="3715" ht="22.5" customHeight="1">
      <c r="A3715" s="31"/>
      <c r="B3715" s="19"/>
      <c r="C3715" s="12" t="n">
        <v>91538336</v>
      </c>
      <c r="D3715" s="12" t="s">
        <v>90</v>
      </c>
      <c r="E3715" s="12" t="s">
        <v>36</v>
      </c>
      <c r="F3715" s="12" t="s">
        <v>15</v>
      </c>
      <c r="G3715" s="20" t="n">
        <v>0.25</v>
      </c>
      <c r="H3715" s="12" t="n">
        <v>100</v>
      </c>
      <c r="I3715" s="20" t="n">
        <f>G3715*H3715*7</f>
        <v>175</v>
      </c>
      <c r="J3715" s="12" t="s">
        <v>121</v>
      </c>
      <c r="K3715" s="14" t="n">
        <v>26814</v>
      </c>
      <c r="L3715" s="14" t="n">
        <v>1715</v>
      </c>
      <c r="M3715" s="14" t="n">
        <v>2</v>
      </c>
      <c r="N3715" s="11" t="n">
        <v>0.001</v>
      </c>
      <c r="O3715" s="11" t="n">
        <v>0.8</v>
      </c>
      <c r="P3715" s="11" t="n">
        <v>1.6</v>
      </c>
      <c r="Q3715" s="22" t="n">
        <f>M3715/H3715</f>
        <v>0.02</v>
      </c>
    </row>
    <row r="3716" ht="22.5" customHeight="1">
      <c r="A3716" s="31"/>
      <c r="B3716" s="19"/>
      <c r="C3716" s="12" t="n">
        <v>91533906</v>
      </c>
      <c r="D3716" s="12" t="s">
        <v>51</v>
      </c>
      <c r="E3716" s="12" t="s">
        <v>52</v>
      </c>
      <c r="F3716" s="12" t="s">
        <v>15</v>
      </c>
      <c r="G3716" s="20" t="n">
        <v>0.5</v>
      </c>
      <c r="H3716" s="12" t="n">
        <v>100</v>
      </c>
      <c r="I3716" s="20" t="n">
        <f>G3716*H3716*7</f>
        <v>350</v>
      </c>
      <c r="J3716" s="12" t="s">
        <v>121</v>
      </c>
      <c r="K3716" s="14" t="n">
        <v>18472</v>
      </c>
      <c r="L3716" s="14" t="n">
        <v>1733</v>
      </c>
      <c r="M3716" s="14" t="n">
        <v>5</v>
      </c>
      <c r="N3716" s="11" t="n">
        <v>0.003</v>
      </c>
      <c r="O3716" s="11" t="n">
        <v>1</v>
      </c>
      <c r="P3716" s="11" t="n">
        <v>5</v>
      </c>
      <c r="Q3716" s="22" t="n">
        <f>M3716/H3716</f>
        <v>0.05</v>
      </c>
    </row>
    <row r="3717" ht="22.5" customHeight="1">
      <c r="A3717" s="31"/>
      <c r="B3717" s="19"/>
      <c r="C3717" s="12" t="n">
        <v>91538334</v>
      </c>
      <c r="D3717" s="12" t="s">
        <v>90</v>
      </c>
      <c r="E3717" s="12" t="s">
        <v>18</v>
      </c>
      <c r="F3717" s="12" t="s">
        <v>15</v>
      </c>
      <c r="G3717" s="20" t="n">
        <v>0.5</v>
      </c>
      <c r="H3717" s="12" t="n">
        <v>100</v>
      </c>
      <c r="I3717" s="20" t="n">
        <f>G3717*H3717*7</f>
        <v>350</v>
      </c>
      <c r="J3717" s="12" t="s">
        <v>121</v>
      </c>
      <c r="K3717" s="14" t="n">
        <v>20546</v>
      </c>
      <c r="L3717" s="14" t="n">
        <v>2545</v>
      </c>
      <c r="M3717" s="14" t="n">
        <v>33</v>
      </c>
      <c r="N3717" s="11" t="n">
        <v>0.01</v>
      </c>
      <c r="O3717" s="11" t="n">
        <v>0.8</v>
      </c>
      <c r="P3717" s="11" t="n">
        <v>26.4</v>
      </c>
      <c r="Q3717" s="22" t="n">
        <f>M3717/H3717</f>
        <v>0.33</v>
      </c>
    </row>
    <row r="3718" ht="22.5" customHeight="1">
      <c r="A3718" s="31"/>
      <c r="B3718" s="19"/>
      <c r="C3718" s="12" t="n">
        <v>91545519</v>
      </c>
      <c r="D3718" s="12" t="s">
        <v>53</v>
      </c>
      <c r="E3718" s="12" t="s">
        <v>47</v>
      </c>
      <c r="F3718" s="12" t="s">
        <v>15</v>
      </c>
      <c r="G3718" s="20" t="n">
        <v>0.2</v>
      </c>
      <c r="H3718" s="12" t="n">
        <v>100</v>
      </c>
      <c r="I3718" s="20" t="n">
        <f>G3718*H3718*7</f>
        <v>140</v>
      </c>
      <c r="J3718" s="12" t="s">
        <v>121</v>
      </c>
      <c r="K3718" s="14" t="n">
        <v>21950</v>
      </c>
      <c r="L3718" s="14" t="n">
        <v>3439</v>
      </c>
      <c r="M3718" s="14" t="n">
        <v>50</v>
      </c>
      <c r="N3718" s="11" t="n">
        <v>0.003</v>
      </c>
      <c r="O3718" s="11" t="n">
        <v>0.199</v>
      </c>
      <c r="P3718" s="11" t="n">
        <v>9.94</v>
      </c>
      <c r="Q3718" s="22" t="n">
        <f>M3718/H3718</f>
        <v>0.5</v>
      </c>
    </row>
    <row r="3719" ht="22.5" customHeight="1">
      <c r="A3719" s="31"/>
      <c r="B3719" s="19"/>
      <c r="C3719" s="12" t="n">
        <v>91551388</v>
      </c>
      <c r="D3719" s="12" t="s">
        <v>54</v>
      </c>
      <c r="E3719" s="12" t="s">
        <v>34</v>
      </c>
      <c r="F3719" s="12" t="s">
        <v>12</v>
      </c>
      <c r="G3719" s="20" t="n">
        <v>0.5</v>
      </c>
      <c r="H3719" s="12" t="n">
        <v>50</v>
      </c>
      <c r="I3719" s="20" t="n">
        <f>G3719*H3719*7</f>
        <v>175</v>
      </c>
      <c r="J3719" s="12" t="s">
        <v>121</v>
      </c>
      <c r="K3719" s="14" t="n">
        <v>1967</v>
      </c>
      <c r="L3719" s="14" t="n">
        <v>817</v>
      </c>
      <c r="M3719" s="14" t="n">
        <v>40</v>
      </c>
      <c r="N3719" s="11" t="n">
        <v>0.035</v>
      </c>
      <c r="O3719" s="11" t="n">
        <v>0.709</v>
      </c>
      <c r="P3719" s="11" t="n">
        <v>28.3657</v>
      </c>
      <c r="Q3719" s="22" t="n">
        <f>M3719/H3719</f>
        <v>0.8</v>
      </c>
    </row>
    <row r="3720" ht="22.5" customHeight="1">
      <c r="A3720" s="31"/>
      <c r="B3720" s="19"/>
      <c r="C3720" s="12" t="n">
        <v>91550293</v>
      </c>
      <c r="D3720" s="12" t="s">
        <v>55</v>
      </c>
      <c r="E3720" s="12" t="s">
        <v>56</v>
      </c>
      <c r="F3720" s="12" t="s">
        <v>15</v>
      </c>
      <c r="G3720" s="20" t="n">
        <v>0.35</v>
      </c>
      <c r="H3720" s="12" t="n">
        <v>66</v>
      </c>
      <c r="I3720" s="20" t="n">
        <f>G3720*H3720*7</f>
        <v>161.7</v>
      </c>
      <c r="J3720" s="12" t="s">
        <v>121</v>
      </c>
      <c r="K3720" s="14" t="n">
        <v>41615</v>
      </c>
      <c r="L3720" s="14" t="n">
        <v>7095</v>
      </c>
      <c r="M3720" s="14" t="n">
        <v>35</v>
      </c>
      <c r="N3720" s="11" t="n">
        <v>0.002</v>
      </c>
      <c r="O3720" s="11" t="n">
        <v>0.35</v>
      </c>
      <c r="P3720" s="11" t="n">
        <v>12.25</v>
      </c>
      <c r="Q3720" s="22" t="n">
        <f>M3720/H3720</f>
        <v>0.53030303030303</v>
      </c>
    </row>
    <row r="3721" ht="22.5" customHeight="1">
      <c r="A3721" s="31"/>
      <c r="B3721" s="19"/>
      <c r="C3721" s="12" t="n">
        <v>91550294</v>
      </c>
      <c r="D3721" s="12" t="s">
        <v>87</v>
      </c>
      <c r="E3721" s="12" t="s">
        <v>34</v>
      </c>
      <c r="F3721" s="12" t="s">
        <v>15</v>
      </c>
      <c r="G3721" s="20" t="n">
        <v>0.8</v>
      </c>
      <c r="H3721" s="12" t="n">
        <v>30</v>
      </c>
      <c r="I3721" s="20" t="n">
        <f>G3721*H3721*7</f>
        <v>168</v>
      </c>
      <c r="J3721" s="12" t="s">
        <v>121</v>
      </c>
      <c r="K3721" s="14" t="n">
        <v>4898</v>
      </c>
      <c r="L3721" s="14" t="n">
        <v>39</v>
      </c>
      <c r="M3721" s="14" t="n">
        <v>2</v>
      </c>
      <c r="N3721" s="11" t="n">
        <v>0.041</v>
      </c>
      <c r="O3721" s="11" t="n">
        <v>0.8</v>
      </c>
      <c r="P3721" s="11" t="n">
        <v>1.6</v>
      </c>
      <c r="Q3721" s="22" t="n">
        <f>M3721/H3721</f>
        <v>0.0666666666666667</v>
      </c>
    </row>
    <row r="3722" ht="22.5" customHeight="1">
      <c r="A3722" s="31"/>
      <c r="B3722" s="19"/>
      <c r="C3722" s="12" t="n">
        <v>9333145</v>
      </c>
      <c r="D3722" s="12" t="s">
        <v>57</v>
      </c>
      <c r="E3722" s="12" t="s">
        <v>14</v>
      </c>
      <c r="F3722" s="12" t="s">
        <v>26</v>
      </c>
      <c r="G3722" s="20" t="n">
        <v>0.38</v>
      </c>
      <c r="H3722" s="12" t="n">
        <v>200</v>
      </c>
      <c r="I3722" s="20" t="n">
        <f>G3722*H3722*7</f>
        <v>532</v>
      </c>
      <c r="J3722" s="12" t="s">
        <v>121</v>
      </c>
      <c r="K3722" s="14" t="n">
        <v>823084</v>
      </c>
      <c r="L3722" s="14" t="n">
        <v>7108</v>
      </c>
      <c r="M3722" s="14" t="n">
        <v>132</v>
      </c>
      <c r="N3722" s="11" t="n">
        <v>0.01</v>
      </c>
      <c r="O3722" s="11" t="n">
        <v>0.27</v>
      </c>
      <c r="P3722" s="11" t="n">
        <v>36.23</v>
      </c>
      <c r="Q3722" s="22" t="n">
        <f>M3722/H3722</f>
        <v>0.66</v>
      </c>
    </row>
    <row r="3723" ht="22.5" customHeight="1">
      <c r="A3723" s="31"/>
      <c r="B3723" s="19"/>
      <c r="C3723" s="12" t="n">
        <v>91555309</v>
      </c>
      <c r="D3723" s="12" t="s">
        <v>53</v>
      </c>
      <c r="E3723" s="12" t="s">
        <v>39</v>
      </c>
      <c r="F3723" s="12" t="s">
        <v>15</v>
      </c>
      <c r="G3723" s="20" t="n">
        <v>1</v>
      </c>
      <c r="H3723" s="12" t="n">
        <v>50</v>
      </c>
      <c r="I3723" s="20" t="n">
        <f>G3723*H3723*7</f>
        <v>350</v>
      </c>
      <c r="J3723" s="12" t="s">
        <v>121</v>
      </c>
      <c r="K3723" s="14" t="n">
        <v>75</v>
      </c>
      <c r="L3723" s="14" t="n">
        <v>39</v>
      </c>
      <c r="M3723" s="14" t="n">
        <v>0</v>
      </c>
      <c r="N3723" s="11" t="n">
        <v>0</v>
      </c>
      <c r="O3723" s="11" t="n">
        <v>0</v>
      </c>
      <c r="P3723" s="11" t="n">
        <v>0</v>
      </c>
      <c r="Q3723" s="22" t="n">
        <f>M3723/H3723</f>
        <v>0</v>
      </c>
    </row>
    <row r="3724" ht="22.5" customHeight="1">
      <c r="A3724" s="31"/>
      <c r="B3724" s="19"/>
      <c r="C3724" s="12" t="n">
        <v>91554853</v>
      </c>
      <c r="D3724" s="12" t="s">
        <v>53</v>
      </c>
      <c r="E3724" s="12" t="s">
        <v>39</v>
      </c>
      <c r="F3724" s="12" t="s">
        <v>21</v>
      </c>
      <c r="G3724" s="20" t="n">
        <v>0.1</v>
      </c>
      <c r="H3724" s="12" t="n">
        <v>200</v>
      </c>
      <c r="I3724" s="20" t="n">
        <f>G3724*H3724*7</f>
        <v>140</v>
      </c>
      <c r="J3724" s="12" t="s">
        <v>121</v>
      </c>
      <c r="K3724" s="16" t="n">
        <v>40048</v>
      </c>
      <c r="L3724" s="14" t="n">
        <v>345</v>
      </c>
      <c r="M3724" s="16" t="n">
        <v>1</v>
      </c>
      <c r="N3724" s="11" t="n">
        <v>0</v>
      </c>
      <c r="O3724" s="11" t="n">
        <v>0.3</v>
      </c>
      <c r="P3724" s="11" t="n">
        <v>0.3</v>
      </c>
      <c r="Q3724" s="22" t="n">
        <f>M3724/H3724</f>
        <v>0.005</v>
      </c>
    </row>
    <row r="3725" ht="22.5" customHeight="1">
      <c r="A3725" s="31"/>
      <c r="B3725" s="19"/>
      <c r="C3725" s="12" t="n">
        <v>91557347</v>
      </c>
      <c r="D3725" s="12" t="s">
        <v>58</v>
      </c>
      <c r="E3725" s="12" t="s">
        <v>14</v>
      </c>
      <c r="F3725" s="12" t="s">
        <v>15</v>
      </c>
      <c r="G3725" s="20" t="n">
        <v>0.5</v>
      </c>
      <c r="H3725" s="12" t="n">
        <v>50</v>
      </c>
      <c r="I3725" s="20" t="n">
        <f>G3725*H3725*7</f>
        <v>175</v>
      </c>
      <c r="J3725" s="12" t="s">
        <v>121</v>
      </c>
      <c r="K3725" s="14" t="n">
        <v>39222</v>
      </c>
      <c r="L3725" s="14" t="n">
        <v>504</v>
      </c>
      <c r="M3725" s="14" t="n">
        <v>2</v>
      </c>
      <c r="N3725" s="11" t="n">
        <v>0.002</v>
      </c>
      <c r="O3725" s="11" t="n">
        <v>0.5</v>
      </c>
      <c r="P3725" s="11" t="n">
        <v>1</v>
      </c>
      <c r="Q3725" s="22" t="n">
        <f>M3725/H3725</f>
        <v>0.04</v>
      </c>
    </row>
    <row r="3726" ht="22.5" customHeight="1">
      <c r="A3726" s="31"/>
      <c r="B3726" s="19"/>
      <c r="C3726" s="12" t="n">
        <v>91557160</v>
      </c>
      <c r="D3726" s="12" t="s">
        <v>92</v>
      </c>
      <c r="E3726" s="12" t="s">
        <v>11</v>
      </c>
      <c r="F3726" s="12" t="s">
        <v>15</v>
      </c>
      <c r="G3726" s="20" t="n">
        <v>0.15</v>
      </c>
      <c r="H3726" s="12" t="n">
        <v>100</v>
      </c>
      <c r="I3726" s="20" t="n">
        <f>G3726*H3726*7</f>
        <v>105</v>
      </c>
      <c r="J3726" s="12" t="s">
        <v>121</v>
      </c>
      <c r="K3726" s="14" t="n">
        <v>37204</v>
      </c>
      <c r="L3726" s="14" t="n">
        <v>1449</v>
      </c>
      <c r="M3726" s="14" t="n">
        <v>0</v>
      </c>
      <c r="N3726" s="11" t="n">
        <v>0</v>
      </c>
      <c r="O3726" s="11" t="n">
        <v>0</v>
      </c>
      <c r="P3726" s="11" t="n">
        <v>0</v>
      </c>
      <c r="Q3726" s="22" t="n">
        <f>M3726/H3726</f>
        <v>0</v>
      </c>
    </row>
    <row r="3727" ht="22.5" customHeight="1">
      <c r="A3727" s="31"/>
      <c r="B3727" s="19"/>
      <c r="C3727" s="12" t="n">
        <v>9298539</v>
      </c>
      <c r="D3727" s="12" t="s">
        <v>57</v>
      </c>
      <c r="E3727" s="12" t="s">
        <v>14</v>
      </c>
      <c r="F3727" s="12" t="s">
        <v>15</v>
      </c>
      <c r="G3727" s="20" t="n">
        <v>0.38</v>
      </c>
      <c r="H3727" s="12" t="n">
        <v>100</v>
      </c>
      <c r="I3727" s="20" t="n">
        <f>G3727*H3727*7</f>
        <v>266</v>
      </c>
      <c r="J3727" s="12" t="s">
        <v>121</v>
      </c>
      <c r="K3727" s="14" t="n">
        <v>1251241</v>
      </c>
      <c r="L3727" s="14" t="n">
        <v>81509</v>
      </c>
      <c r="M3727" s="14" t="n">
        <v>100</v>
      </c>
      <c r="N3727" s="11" t="n">
        <v>0</v>
      </c>
      <c r="O3727" s="11" t="n">
        <v>0.38</v>
      </c>
      <c r="P3727" s="11" t="n">
        <v>38</v>
      </c>
      <c r="Q3727" s="22" t="n">
        <f>M3727/H3727</f>
        <v>1</v>
      </c>
    </row>
    <row r="3728" ht="22.5" customHeight="1">
      <c r="A3728" s="31"/>
      <c r="B3728" s="50" t="s">
        <v>131</v>
      </c>
      <c r="C3728" s="12" t="n">
        <v>91399439</v>
      </c>
      <c r="D3728" s="12" t="s">
        <v>64</v>
      </c>
      <c r="E3728" s="12" t="s">
        <v>29</v>
      </c>
      <c r="F3728" s="12" t="s">
        <v>15</v>
      </c>
      <c r="G3728" s="20" t="n">
        <v>0.1</v>
      </c>
      <c r="H3728" s="12" t="n">
        <v>200</v>
      </c>
      <c r="I3728" s="20" t="n">
        <f>G3728*H3728*7</f>
        <v>140</v>
      </c>
      <c r="J3728" s="12" t="s">
        <v>121</v>
      </c>
      <c r="K3728" s="16" t="n">
        <v>122446</v>
      </c>
      <c r="L3728" s="14" t="n">
        <v>8513</v>
      </c>
      <c r="M3728" s="16" t="n">
        <v>46</v>
      </c>
      <c r="N3728" s="11" t="n">
        <v>0.001</v>
      </c>
      <c r="O3728" s="11" t="n">
        <v>0.1</v>
      </c>
      <c r="P3728" s="11" t="n">
        <v>4.6</v>
      </c>
      <c r="Q3728" s="22" t="n">
        <f>M3728/H3728</f>
        <v>0.23</v>
      </c>
    </row>
    <row r="3729" ht="22.5" customHeight="1">
      <c r="A3729" s="31"/>
      <c r="B3729" s="19"/>
      <c r="C3729" s="12" t="n">
        <v>91399437</v>
      </c>
      <c r="D3729" s="12" t="s">
        <v>65</v>
      </c>
      <c r="E3729" s="12" t="s">
        <v>63</v>
      </c>
      <c r="F3729" s="12" t="s">
        <v>15</v>
      </c>
      <c r="G3729" s="20" t="n">
        <v>0.15</v>
      </c>
      <c r="H3729" s="12" t="n">
        <v>50</v>
      </c>
      <c r="I3729" s="20" t="n">
        <f>G3729*H3729*7</f>
        <v>52.5</v>
      </c>
      <c r="J3729" s="12" t="s">
        <v>121</v>
      </c>
      <c r="K3729" s="16" t="n">
        <v>11962</v>
      </c>
      <c r="L3729" s="14" t="n">
        <v>3791</v>
      </c>
      <c r="M3729" s="16" t="n">
        <v>50</v>
      </c>
      <c r="N3729" s="11" t="n">
        <v>0.002</v>
      </c>
      <c r="O3729" s="11" t="n">
        <v>0.15</v>
      </c>
      <c r="P3729" s="11" t="n">
        <v>7.5</v>
      </c>
      <c r="Q3729" s="22" t="n">
        <f>M3729/H3729</f>
        <v>1</v>
      </c>
    </row>
    <row r="3730" ht="22.5" customHeight="1">
      <c r="A3730" s="31"/>
      <c r="B3730" s="19"/>
      <c r="C3730" s="12" t="n">
        <v>5556054</v>
      </c>
      <c r="D3730" s="12" t="s">
        <v>66</v>
      </c>
      <c r="E3730" s="12" t="s">
        <v>39</v>
      </c>
      <c r="F3730" s="12" t="s">
        <v>15</v>
      </c>
      <c r="G3730" s="20" t="n">
        <v>0.8</v>
      </c>
      <c r="H3730" s="12" t="n">
        <v>100</v>
      </c>
      <c r="I3730" s="20" t="n">
        <f>G3730*H3730*7</f>
        <v>560</v>
      </c>
      <c r="J3730" s="12" t="s">
        <v>121</v>
      </c>
      <c r="K3730" s="16" t="n">
        <v>22678</v>
      </c>
      <c r="L3730" s="14" t="n">
        <v>979</v>
      </c>
      <c r="M3730" s="16" t="n">
        <v>3</v>
      </c>
      <c r="N3730" s="11" t="n">
        <v>0.005</v>
      </c>
      <c r="O3730" s="11" t="n">
        <v>1.66</v>
      </c>
      <c r="P3730" s="11" t="n">
        <v>4.98</v>
      </c>
      <c r="Q3730" s="22" t="n">
        <f>M3730/H3730</f>
        <v>0.03</v>
      </c>
    </row>
    <row r="3731" ht="22.5" customHeight="1">
      <c r="A3731" s="31"/>
      <c r="B3731" s="19"/>
      <c r="C3731" s="12" t="n">
        <v>8628042</v>
      </c>
      <c r="D3731" s="12" t="s">
        <v>30</v>
      </c>
      <c r="E3731" s="12" t="s">
        <v>14</v>
      </c>
      <c r="F3731" s="12" t="s">
        <v>26</v>
      </c>
      <c r="G3731" s="20" t="n">
        <v>0.48</v>
      </c>
      <c r="H3731" s="12" t="n">
        <v>500</v>
      </c>
      <c r="I3731" s="20" t="n">
        <f>G3731*H3731*7</f>
        <v>1680</v>
      </c>
      <c r="J3731" s="12" t="s">
        <v>121</v>
      </c>
      <c r="K3731" s="16" t="n">
        <v>280712</v>
      </c>
      <c r="L3731" s="14" t="n">
        <v>20744</v>
      </c>
      <c r="M3731" s="16" t="n">
        <v>654</v>
      </c>
      <c r="N3731" s="11" t="n">
        <v>0.02</v>
      </c>
      <c r="O3731" s="11" t="n">
        <v>0.56</v>
      </c>
      <c r="P3731" s="11" t="n">
        <v>368.49</v>
      </c>
      <c r="Q3731" s="22" t="n">
        <f>M3731/H3731</f>
        <v>1.308</v>
      </c>
    </row>
    <row r="3732" ht="22.5" customHeight="1">
      <c r="A3732" s="31"/>
      <c r="B3732" s="19"/>
      <c r="C3732" s="12" t="n">
        <v>9297014</v>
      </c>
      <c r="D3732" s="12" t="s">
        <v>13</v>
      </c>
      <c r="E3732" s="12" t="s">
        <v>14</v>
      </c>
      <c r="F3732" s="12" t="s">
        <v>26</v>
      </c>
      <c r="G3732" s="20" t="n">
        <v>0.19</v>
      </c>
      <c r="H3732" s="12" t="n">
        <v>300</v>
      </c>
      <c r="I3732" s="20" t="n">
        <f>G3732*H3732*7</f>
        <v>399</v>
      </c>
      <c r="J3732" s="12" t="s">
        <v>121</v>
      </c>
      <c r="K3732" s="16" t="n">
        <v>77712</v>
      </c>
      <c r="L3732" s="14" t="n">
        <v>1222</v>
      </c>
      <c r="M3732" s="16" t="n">
        <v>98</v>
      </c>
      <c r="N3732" s="11" t="n">
        <v>0.01</v>
      </c>
      <c r="O3732" s="11" t="n">
        <v>0.07</v>
      </c>
      <c r="P3732" s="11" t="n">
        <v>6.62</v>
      </c>
      <c r="Q3732" s="22" t="n">
        <f>M3732/H3732</f>
        <v>0.326666666666667</v>
      </c>
    </row>
    <row r="3733" ht="22.5" customHeight="1">
      <c r="A3733" s="31"/>
      <c r="B3733" s="19"/>
      <c r="C3733" s="12" t="n">
        <v>7815836</v>
      </c>
      <c r="D3733" s="12" t="s">
        <v>67</v>
      </c>
      <c r="E3733" s="12" t="s">
        <v>39</v>
      </c>
      <c r="F3733" s="12" t="s">
        <v>15</v>
      </c>
      <c r="G3733" s="20" t="n">
        <v>0.08</v>
      </c>
      <c r="H3733" s="12" t="n">
        <v>12000</v>
      </c>
      <c r="I3733" s="20" t="n">
        <f>G3733*H3733*7</f>
        <v>6720</v>
      </c>
      <c r="J3733" s="12" t="s">
        <v>121</v>
      </c>
      <c r="K3733" s="16" t="n">
        <v>370753</v>
      </c>
      <c r="L3733" s="14" t="n">
        <v>86007</v>
      </c>
      <c r="M3733" s="16" t="n">
        <v>3481</v>
      </c>
      <c r="N3733" s="11" t="n">
        <v>0.004</v>
      </c>
      <c r="O3733" s="11" t="n">
        <v>0.107</v>
      </c>
      <c r="P3733" s="11" t="n">
        <v>373.51</v>
      </c>
      <c r="Q3733" s="22" t="n">
        <f>M3733/H3733</f>
        <v>0.290083333333333</v>
      </c>
    </row>
    <row r="3734" ht="22.5" customHeight="1">
      <c r="A3734" s="31"/>
      <c r="B3734" s="19"/>
      <c r="C3734" s="12" t="n">
        <v>9751142</v>
      </c>
      <c r="D3734" s="12" t="s">
        <v>93</v>
      </c>
      <c r="E3734" s="12" t="s">
        <v>11</v>
      </c>
      <c r="F3734" s="12" t="s">
        <v>32</v>
      </c>
      <c r="G3734" s="20" t="n">
        <v>0.3</v>
      </c>
      <c r="H3734" s="12" t="n">
        <v>170</v>
      </c>
      <c r="I3734" s="20" t="n">
        <f>G3734*H3734*7</f>
        <v>357</v>
      </c>
      <c r="J3734" s="12" t="s">
        <v>121</v>
      </c>
      <c r="K3734" s="16" t="n">
        <v>5029</v>
      </c>
      <c r="L3734" s="14" t="n">
        <v>532</v>
      </c>
      <c r="M3734" s="16" t="n">
        <v>1</v>
      </c>
      <c r="N3734" s="11" t="n">
        <v>0</v>
      </c>
      <c r="O3734" s="11" t="n">
        <v>1.76</v>
      </c>
      <c r="P3734" s="11" t="n">
        <v>1.76</v>
      </c>
      <c r="Q3734" s="22" t="n">
        <f>M3734/H3734</f>
        <v>0.00588235294117647</v>
      </c>
    </row>
    <row r="3735" ht="22.5" customHeight="1">
      <c r="A3735" s="31"/>
      <c r="B3735" s="19"/>
      <c r="C3735" s="12" t="n">
        <v>8312006</v>
      </c>
      <c r="D3735" s="12" t="s">
        <v>68</v>
      </c>
      <c r="E3735" s="12" t="s">
        <v>14</v>
      </c>
      <c r="F3735" s="12" t="s">
        <v>15</v>
      </c>
      <c r="G3735" s="20" t="n">
        <v>0.12</v>
      </c>
      <c r="H3735" s="12" t="n">
        <v>50</v>
      </c>
      <c r="I3735" s="20" t="n">
        <f>G3735*H3735*7</f>
        <v>42</v>
      </c>
      <c r="J3735" s="12" t="s">
        <v>121</v>
      </c>
      <c r="K3735" s="16" t="n">
        <v>13266</v>
      </c>
      <c r="L3735" s="16" t="n">
        <v>2474</v>
      </c>
      <c r="M3735" s="16" t="n">
        <v>17</v>
      </c>
      <c r="N3735" s="11" t="n">
        <v>0.001</v>
      </c>
      <c r="O3735" s="11" t="n">
        <v>0.12</v>
      </c>
      <c r="P3735" s="11" t="n">
        <v>2.04</v>
      </c>
      <c r="Q3735" s="22" t="n">
        <f>M3735/H3735</f>
        <v>0.34</v>
      </c>
    </row>
    <row r="3736" ht="22.5" customHeight="1">
      <c r="A3736" s="31"/>
      <c r="B3736" s="19"/>
      <c r="C3736" s="12" t="n">
        <v>91467820</v>
      </c>
      <c r="D3736" s="12" t="s">
        <v>69</v>
      </c>
      <c r="E3736" s="12" t="s">
        <v>39</v>
      </c>
      <c r="F3736" s="12" t="s">
        <v>15</v>
      </c>
      <c r="G3736" s="20" t="n">
        <v>0.1</v>
      </c>
      <c r="H3736" s="12" t="n">
        <v>300</v>
      </c>
      <c r="I3736" s="20" t="n">
        <f>G3736*H3736*7</f>
        <v>210</v>
      </c>
      <c r="J3736" s="12" t="s">
        <v>121</v>
      </c>
      <c r="K3736" s="16" t="n">
        <v>192644</v>
      </c>
      <c r="L3736" s="14" t="n">
        <v>53295</v>
      </c>
      <c r="M3736" s="16" t="n">
        <v>200</v>
      </c>
      <c r="N3736" s="11" t="n">
        <v>0</v>
      </c>
      <c r="O3736" s="11" t="n">
        <v>0.1</v>
      </c>
      <c r="P3736" s="11" t="n">
        <v>20</v>
      </c>
      <c r="Q3736" s="22" t="n">
        <f>M3736/H3736</f>
        <v>0.666666666666667</v>
      </c>
    </row>
    <row r="3737" ht="22.5" customHeight="1">
      <c r="A3737" s="31"/>
      <c r="B3737" s="19"/>
      <c r="C3737" s="12" t="n">
        <v>91467821</v>
      </c>
      <c r="D3737" s="12" t="s">
        <v>69</v>
      </c>
      <c r="E3737" s="12" t="s">
        <v>17</v>
      </c>
      <c r="F3737" s="12" t="s">
        <v>15</v>
      </c>
      <c r="G3737" s="20" t="n">
        <v>0.17</v>
      </c>
      <c r="H3737" s="12" t="n">
        <v>100</v>
      </c>
      <c r="I3737" s="20" t="n">
        <f>G3737*H3737*7</f>
        <v>119</v>
      </c>
      <c r="J3737" s="12" t="s">
        <v>121</v>
      </c>
      <c r="K3737" s="16" t="n">
        <v>80000</v>
      </c>
      <c r="L3737" s="14" t="n">
        <v>17420</v>
      </c>
      <c r="M3737" s="16" t="n">
        <v>100</v>
      </c>
      <c r="N3737" s="11" t="n">
        <v>0.001</v>
      </c>
      <c r="O3737" s="11" t="n">
        <v>0.17</v>
      </c>
      <c r="P3737" s="11" t="n">
        <v>17</v>
      </c>
      <c r="Q3737" s="22" t="n">
        <f>M3737/H3737</f>
        <v>1</v>
      </c>
    </row>
    <row r="3738" ht="22.5" customHeight="1">
      <c r="A3738" s="31"/>
      <c r="B3738" s="19"/>
      <c r="C3738" s="12" t="n">
        <v>10295313</v>
      </c>
      <c r="D3738" s="12" t="s">
        <v>68</v>
      </c>
      <c r="E3738" s="12" t="s">
        <v>14</v>
      </c>
      <c r="F3738" s="12" t="s">
        <v>15</v>
      </c>
      <c r="G3738" s="20" t="n">
        <v>3</v>
      </c>
      <c r="H3738" s="12" t="n">
        <v>100</v>
      </c>
      <c r="I3738" s="20" t="n">
        <f>G3738*H3738*7</f>
        <v>2100</v>
      </c>
      <c r="J3738" s="12" t="s">
        <v>121</v>
      </c>
      <c r="K3738" s="16" t="n">
        <v>1379</v>
      </c>
      <c r="L3738" s="16" t="n">
        <v>2</v>
      </c>
      <c r="M3738" s="16" t="n">
        <v>0</v>
      </c>
      <c r="N3738" s="11" t="n">
        <v>0</v>
      </c>
      <c r="O3738" s="11" t="n">
        <v>0</v>
      </c>
      <c r="P3738" s="11" t="n">
        <v>0</v>
      </c>
      <c r="Q3738" s="22" t="n">
        <f>M3738/H3738</f>
        <v>0</v>
      </c>
    </row>
    <row r="3739" ht="22.5" customHeight="1">
      <c r="A3739" s="31"/>
      <c r="B3739" s="19"/>
      <c r="C3739" s="12" t="n">
        <v>91496145</v>
      </c>
      <c r="D3739" s="12" t="s">
        <v>69</v>
      </c>
      <c r="E3739" s="12" t="s">
        <v>63</v>
      </c>
      <c r="F3739" s="12" t="s">
        <v>15</v>
      </c>
      <c r="G3739" s="20" t="n">
        <v>0.14</v>
      </c>
      <c r="H3739" s="12" t="n">
        <v>50</v>
      </c>
      <c r="I3739" s="20" t="n">
        <f>G3739*H3739*7</f>
        <v>49</v>
      </c>
      <c r="J3739" s="12" t="s">
        <v>121</v>
      </c>
      <c r="K3739" s="16" t="n">
        <v>54573</v>
      </c>
      <c r="L3739" s="16" t="n">
        <v>12775</v>
      </c>
      <c r="M3739" s="16" t="n">
        <v>50</v>
      </c>
      <c r="N3739" s="11" t="n">
        <v>0.001</v>
      </c>
      <c r="O3739" s="11" t="n">
        <v>0.15</v>
      </c>
      <c r="P3739" s="11" t="n">
        <v>7.5</v>
      </c>
      <c r="Q3739" s="22" t="n">
        <f>M3739/H3739</f>
        <v>1</v>
      </c>
    </row>
    <row r="3740" ht="22.5" customHeight="1">
      <c r="A3740" s="31"/>
      <c r="B3740" s="19"/>
      <c r="C3740" s="12" t="n">
        <v>91496146</v>
      </c>
      <c r="D3740" s="12" t="s">
        <v>69</v>
      </c>
      <c r="E3740" s="12" t="s">
        <v>47</v>
      </c>
      <c r="F3740" s="12" t="s">
        <v>15</v>
      </c>
      <c r="G3740" s="20" t="n">
        <v>0.14</v>
      </c>
      <c r="H3740" s="12" t="n">
        <v>200</v>
      </c>
      <c r="I3740" s="20" t="n">
        <f>G3740*H3740*7</f>
        <v>196</v>
      </c>
      <c r="J3740" s="12" t="s">
        <v>121</v>
      </c>
      <c r="K3740" s="16" t="n">
        <v>37236</v>
      </c>
      <c r="L3740" s="16" t="n">
        <v>15510</v>
      </c>
      <c r="M3740" s="16" t="n">
        <v>200</v>
      </c>
      <c r="N3740" s="11" t="n">
        <v>0.002</v>
      </c>
      <c r="O3740" s="11" t="n">
        <v>0.14</v>
      </c>
      <c r="P3740" s="11" t="n">
        <v>28</v>
      </c>
      <c r="Q3740" s="22" t="n">
        <f>M3740/H3740</f>
        <v>1</v>
      </c>
    </row>
    <row r="3741" ht="22.5" customHeight="1">
      <c r="A3741" s="31"/>
      <c r="B3741" s="19"/>
      <c r="C3741" s="12" t="n">
        <v>91496147</v>
      </c>
      <c r="D3741" s="12" t="s">
        <v>69</v>
      </c>
      <c r="E3741" s="12" t="s">
        <v>11</v>
      </c>
      <c r="F3741" s="12" t="s">
        <v>15</v>
      </c>
      <c r="G3741" s="20" t="n">
        <v>0.14</v>
      </c>
      <c r="H3741" s="12" t="n">
        <v>150</v>
      </c>
      <c r="I3741" s="20" t="n">
        <f>G3741*H3741*7</f>
        <v>147</v>
      </c>
      <c r="J3741" s="12" t="s">
        <v>121</v>
      </c>
      <c r="K3741" s="16" t="n">
        <v>43210</v>
      </c>
      <c r="L3741" s="14" t="n">
        <v>9867</v>
      </c>
      <c r="M3741" s="16" t="n">
        <v>134</v>
      </c>
      <c r="N3741" s="11" t="n">
        <v>0.002</v>
      </c>
      <c r="O3741" s="11" t="n">
        <v>0.13</v>
      </c>
      <c r="P3741" s="11" t="n">
        <v>17.42</v>
      </c>
      <c r="Q3741" s="22" t="n">
        <f>M3741/H3741</f>
        <v>0.893333333333333</v>
      </c>
    </row>
    <row r="3742" ht="22.5" customHeight="1">
      <c r="A3742" s="31"/>
      <c r="B3742" s="19"/>
      <c r="C3742" s="12" t="n">
        <v>91496148</v>
      </c>
      <c r="D3742" s="12" t="s">
        <v>69</v>
      </c>
      <c r="E3742" s="12" t="s">
        <v>14</v>
      </c>
      <c r="F3742" s="12" t="s">
        <v>15</v>
      </c>
      <c r="G3742" s="20" t="n">
        <v>0.15</v>
      </c>
      <c r="H3742" s="12" t="n">
        <v>200</v>
      </c>
      <c r="I3742" s="20" t="n">
        <f>G3742*H3742*7</f>
        <v>210</v>
      </c>
      <c r="J3742" s="12" t="s">
        <v>121</v>
      </c>
      <c r="K3742" s="16" t="n">
        <v>58416</v>
      </c>
      <c r="L3742" s="16" t="n">
        <v>20257</v>
      </c>
      <c r="M3742" s="16" t="n">
        <v>160</v>
      </c>
      <c r="N3742" s="11" t="n">
        <v>0.001</v>
      </c>
      <c r="O3742" s="11" t="n">
        <v>0.15</v>
      </c>
      <c r="P3742" s="11" t="n">
        <v>24</v>
      </c>
      <c r="Q3742" s="22" t="n">
        <f>M3742/H3742</f>
        <v>0.8</v>
      </c>
    </row>
    <row r="3743" ht="22.5" customHeight="1">
      <c r="A3743" s="31"/>
      <c r="B3743" s="19"/>
      <c r="C3743" s="12" t="n">
        <v>10765365</v>
      </c>
      <c r="D3743" s="12" t="s">
        <v>70</v>
      </c>
      <c r="E3743" s="12" t="s">
        <v>63</v>
      </c>
      <c r="F3743" s="12" t="s">
        <v>15</v>
      </c>
      <c r="G3743" s="20" t="n">
        <v>0.19</v>
      </c>
      <c r="H3743" s="12" t="n">
        <v>100</v>
      </c>
      <c r="I3743" s="20" t="n">
        <f>G3743*H3743*7</f>
        <v>133</v>
      </c>
      <c r="J3743" s="12" t="s">
        <v>121</v>
      </c>
      <c r="K3743" s="16" t="n">
        <v>151564</v>
      </c>
      <c r="L3743" s="14" t="n">
        <v>1843</v>
      </c>
      <c r="M3743" s="16" t="n">
        <v>73</v>
      </c>
      <c r="N3743" s="11" t="n">
        <v>0.007</v>
      </c>
      <c r="O3743" s="11" t="n">
        <v>0.183</v>
      </c>
      <c r="P3743" s="11" t="n">
        <v>13.35</v>
      </c>
      <c r="Q3743" s="22" t="n">
        <f>M3743/H3743</f>
        <v>0.73</v>
      </c>
    </row>
    <row r="3744" ht="22.5" customHeight="1">
      <c r="A3744" s="31"/>
      <c r="B3744" s="19"/>
      <c r="C3744" s="12" t="n">
        <v>11079953</v>
      </c>
      <c r="D3744" s="12" t="s">
        <v>66</v>
      </c>
      <c r="E3744" s="12" t="s">
        <v>39</v>
      </c>
      <c r="F3744" s="12" t="s">
        <v>15</v>
      </c>
      <c r="G3744" s="20" t="n">
        <v>0.8</v>
      </c>
      <c r="H3744" s="12" t="n">
        <v>100</v>
      </c>
      <c r="I3744" s="20" t="n">
        <f>G3744*H3744*7</f>
        <v>560</v>
      </c>
      <c r="J3744" s="12" t="s">
        <v>121</v>
      </c>
      <c r="K3744" s="16" t="n">
        <v>18</v>
      </c>
      <c r="L3744" s="16" t="n">
        <v>4</v>
      </c>
      <c r="M3744" s="16" t="n">
        <v>0</v>
      </c>
      <c r="N3744" s="11" t="n">
        <v>0</v>
      </c>
      <c r="O3744" s="11" t="n">
        <v>0</v>
      </c>
      <c r="P3744" s="11" t="n">
        <v>0</v>
      </c>
      <c r="Q3744" s="22" t="n">
        <f>M3744/H3744</f>
        <v>0</v>
      </c>
    </row>
    <row r="3745" ht="22.5" customHeight="1">
      <c r="A3745" s="31"/>
      <c r="B3745" s="19"/>
      <c r="C3745" s="12" t="n">
        <v>11079265</v>
      </c>
      <c r="D3745" s="12" t="s">
        <v>93</v>
      </c>
      <c r="E3745" s="12" t="s">
        <v>11</v>
      </c>
      <c r="F3745" s="12" t="s">
        <v>32</v>
      </c>
      <c r="G3745" s="20" t="n">
        <v>0.3</v>
      </c>
      <c r="H3745" s="12" t="n">
        <v>100</v>
      </c>
      <c r="I3745" s="20" t="n">
        <f>G3745*H3745*7</f>
        <v>210</v>
      </c>
      <c r="J3745" s="12" t="s">
        <v>121</v>
      </c>
      <c r="K3745" s="16" t="n">
        <v>2506</v>
      </c>
      <c r="L3745" s="16" t="n">
        <v>70</v>
      </c>
      <c r="M3745" s="16" t="n">
        <v>0</v>
      </c>
      <c r="N3745" s="11" t="n">
        <v>0.01</v>
      </c>
      <c r="O3745" s="11" t="n">
        <v>0</v>
      </c>
      <c r="P3745" s="11" t="n">
        <v>0.54</v>
      </c>
      <c r="Q3745" s="22" t="n">
        <f>M3745/H3745</f>
        <v>0</v>
      </c>
    </row>
    <row r="3746" ht="22.5" customHeight="1">
      <c r="A3746" s="31"/>
      <c r="B3746" s="19"/>
      <c r="C3746" s="12" t="n">
        <v>9535696</v>
      </c>
      <c r="D3746" s="12" t="s">
        <v>89</v>
      </c>
      <c r="E3746" s="12" t="s">
        <v>39</v>
      </c>
      <c r="F3746" s="12" t="s">
        <v>15</v>
      </c>
      <c r="G3746" s="20" t="n">
        <v>0.1</v>
      </c>
      <c r="H3746" s="12" t="n">
        <v>100</v>
      </c>
      <c r="I3746" s="20" t="n">
        <f>G3746*H3746*7</f>
        <v>70</v>
      </c>
      <c r="J3746" s="12" t="s">
        <v>121</v>
      </c>
      <c r="K3746" s="16" t="n">
        <v>37876</v>
      </c>
      <c r="L3746" s="16" t="n">
        <v>1266</v>
      </c>
      <c r="M3746" s="16" t="n">
        <v>0</v>
      </c>
      <c r="N3746" s="11" t="n">
        <v>0</v>
      </c>
      <c r="O3746" s="11" t="n">
        <v>0</v>
      </c>
      <c r="P3746" s="11" t="n">
        <v>0</v>
      </c>
      <c r="Q3746" s="22" t="n">
        <f>M3746/H3746</f>
        <v>0</v>
      </c>
    </row>
    <row r="3747" ht="22.5" customHeight="1">
      <c r="A3747" s="31"/>
      <c r="B3747" s="19"/>
      <c r="C3747" s="12" t="n">
        <v>11690181</v>
      </c>
      <c r="D3747" s="12" t="s">
        <v>71</v>
      </c>
      <c r="E3747" s="12" t="s">
        <v>14</v>
      </c>
      <c r="F3747" s="12" t="s">
        <v>15</v>
      </c>
      <c r="G3747" s="20" t="n">
        <v>0.45</v>
      </c>
      <c r="H3747" s="12" t="n">
        <v>500</v>
      </c>
      <c r="I3747" s="20" t="n">
        <f>G3747*H3747*7</f>
        <v>1575</v>
      </c>
      <c r="J3747" s="12" t="s">
        <v>121</v>
      </c>
      <c r="K3747" s="16" t="n">
        <v>308091</v>
      </c>
      <c r="L3747" s="16" t="n">
        <v>33306</v>
      </c>
      <c r="M3747" s="16" t="n">
        <v>500</v>
      </c>
      <c r="N3747" s="11" t="n">
        <v>0.006</v>
      </c>
      <c r="O3747" s="11" t="n">
        <v>0.421</v>
      </c>
      <c r="P3747" s="11" t="n">
        <v>210.3</v>
      </c>
      <c r="Q3747" s="22" t="n">
        <f>M3747/H3747</f>
        <v>1</v>
      </c>
    </row>
    <row r="3748" ht="22.5" customHeight="1">
      <c r="A3748" s="31"/>
      <c r="B3748" s="19"/>
      <c r="C3748" s="12" t="n">
        <v>11836152</v>
      </c>
      <c r="D3748" s="12" t="s">
        <v>67</v>
      </c>
      <c r="E3748" s="12" t="s">
        <v>39</v>
      </c>
      <c r="F3748" s="12" t="s">
        <v>15</v>
      </c>
      <c r="G3748" s="20" t="n">
        <v>0.09</v>
      </c>
      <c r="H3748" s="12" t="n">
        <v>100</v>
      </c>
      <c r="I3748" s="20" t="n">
        <f>G3748*H3748*7</f>
        <v>63</v>
      </c>
      <c r="J3748" s="12" t="s">
        <v>121</v>
      </c>
      <c r="K3748" s="16" t="n">
        <v>1435</v>
      </c>
      <c r="L3748" s="14" t="n">
        <v>179</v>
      </c>
      <c r="M3748" s="16" t="n">
        <v>0</v>
      </c>
      <c r="N3748" s="11" t="n">
        <v>0</v>
      </c>
      <c r="O3748" s="11" t="n">
        <v>0</v>
      </c>
      <c r="P3748" s="11" t="n">
        <v>0</v>
      </c>
      <c r="Q3748" s="22" t="n">
        <f>M3748/H3748</f>
        <v>0</v>
      </c>
    </row>
    <row r="3749" ht="22.5" customHeight="1">
      <c r="A3749" s="31"/>
      <c r="B3749" s="19"/>
      <c r="C3749" s="12" t="n">
        <v>11862336</v>
      </c>
      <c r="D3749" s="12" t="s">
        <v>64</v>
      </c>
      <c r="E3749" s="12" t="s">
        <v>29</v>
      </c>
      <c r="F3749" s="12" t="s">
        <v>15</v>
      </c>
      <c r="G3749" s="20" t="n">
        <v>0.1</v>
      </c>
      <c r="H3749" s="12" t="n">
        <v>100</v>
      </c>
      <c r="I3749" s="20" t="n">
        <f>G3749*H3749*7</f>
        <v>70</v>
      </c>
      <c r="J3749" s="12" t="s">
        <v>121</v>
      </c>
      <c r="K3749" s="16" t="n">
        <v>643</v>
      </c>
      <c r="L3749" s="16" t="n">
        <v>215</v>
      </c>
      <c r="M3749" s="16" t="n">
        <v>0</v>
      </c>
      <c r="N3749" s="11" t="n">
        <v>0</v>
      </c>
      <c r="O3749" s="11" t="n">
        <v>0</v>
      </c>
      <c r="P3749" s="11" t="n">
        <v>0</v>
      </c>
      <c r="Q3749" s="22" t="n">
        <f>M3749/H3749</f>
        <v>0</v>
      </c>
    </row>
    <row r="3750" ht="22.5" customHeight="1">
      <c r="A3750" s="31"/>
      <c r="B3750" s="19"/>
      <c r="C3750" s="12" t="n">
        <v>11924259</v>
      </c>
      <c r="D3750" s="12" t="s">
        <v>72</v>
      </c>
      <c r="E3750" s="12" t="s">
        <v>39</v>
      </c>
      <c r="F3750" s="12" t="s">
        <v>15</v>
      </c>
      <c r="G3750" s="20" t="n">
        <v>0.12</v>
      </c>
      <c r="H3750" s="12" t="n">
        <v>200</v>
      </c>
      <c r="I3750" s="20" t="n">
        <f>G3750*H3750*7</f>
        <v>168</v>
      </c>
      <c r="J3750" s="12" t="s">
        <v>121</v>
      </c>
      <c r="K3750" s="16" t="n">
        <v>802170</v>
      </c>
      <c r="L3750" s="14" t="n">
        <v>187744</v>
      </c>
      <c r="M3750" s="16" t="n">
        <v>55</v>
      </c>
      <c r="N3750" s="11" t="n">
        <v>0</v>
      </c>
      <c r="O3750" s="11" t="n">
        <v>0.12</v>
      </c>
      <c r="P3750" s="11" t="n">
        <v>6.6</v>
      </c>
      <c r="Q3750" s="22" t="n">
        <f>M3750/H3750</f>
        <v>0.275</v>
      </c>
    </row>
    <row r="3751" ht="22.5" customHeight="1">
      <c r="A3751" s="31"/>
      <c r="B3751" s="19"/>
      <c r="C3751" s="12" t="n">
        <v>11924419</v>
      </c>
      <c r="D3751" s="12" t="s">
        <v>72</v>
      </c>
      <c r="E3751" s="12" t="s">
        <v>39</v>
      </c>
      <c r="F3751" s="12" t="s">
        <v>26</v>
      </c>
      <c r="G3751" s="20" t="n">
        <v>0.12</v>
      </c>
      <c r="H3751" s="12" t="n">
        <v>100</v>
      </c>
      <c r="I3751" s="20" t="n">
        <f>G3751*H3751*7</f>
        <v>84</v>
      </c>
      <c r="J3751" s="12" t="s">
        <v>121</v>
      </c>
      <c r="K3751" s="16" t="n">
        <v>246935</v>
      </c>
      <c r="L3751" s="14" t="n">
        <v>1462</v>
      </c>
      <c r="M3751" s="16" t="n">
        <v>32</v>
      </c>
      <c r="N3751" s="11" t="n">
        <v>0</v>
      </c>
      <c r="O3751" s="11" t="n">
        <v>0.04</v>
      </c>
      <c r="P3751" s="11" t="n">
        <v>1.41</v>
      </c>
      <c r="Q3751" s="22" t="n">
        <f>M3751/H3751</f>
        <v>0.32</v>
      </c>
    </row>
    <row r="3752" ht="22.5" customHeight="1">
      <c r="A3752" s="31"/>
      <c r="B3752" s="50" t="s">
        <v>132</v>
      </c>
      <c r="C3752" s="12" t="n">
        <v>6395488</v>
      </c>
      <c r="D3752" s="12" t="s">
        <v>42</v>
      </c>
      <c r="E3752" s="12" t="s">
        <v>14</v>
      </c>
      <c r="F3752" s="12" t="s">
        <v>15</v>
      </c>
      <c r="G3752" s="20" t="n">
        <v>0.3</v>
      </c>
      <c r="H3752" s="12" t="n">
        <v>200</v>
      </c>
      <c r="I3752" s="20" t="n">
        <f>G3752*H3752*7</f>
        <v>420</v>
      </c>
      <c r="J3752" s="12" t="s">
        <v>121</v>
      </c>
      <c r="K3752" s="14" t="n">
        <v>49870</v>
      </c>
      <c r="L3752" s="14" t="n">
        <v>17990</v>
      </c>
      <c r="M3752" s="15" t="n">
        <v>200</v>
      </c>
      <c r="N3752" s="11" t="n">
        <v>0.003</v>
      </c>
      <c r="O3752" s="11" t="n">
        <v>0.3</v>
      </c>
      <c r="P3752" s="11" t="n">
        <v>60</v>
      </c>
      <c r="Q3752" s="22" t="n">
        <f>M3752/H3752</f>
        <v>1</v>
      </c>
    </row>
    <row r="3753" ht="22.5" customHeight="1">
      <c r="A3753" s="31"/>
      <c r="B3753" s="19"/>
      <c r="C3753" s="12" t="n">
        <v>8291713</v>
      </c>
      <c r="D3753" s="12" t="s">
        <v>43</v>
      </c>
      <c r="E3753" s="12" t="s">
        <v>14</v>
      </c>
      <c r="F3753" s="12" t="s">
        <v>15</v>
      </c>
      <c r="G3753" s="20" t="n">
        <v>0.14</v>
      </c>
      <c r="H3753" s="12" t="n">
        <v>2000</v>
      </c>
      <c r="I3753" s="20" t="n">
        <f>G3753*H3753*7</f>
        <v>1960</v>
      </c>
      <c r="J3753" s="12" t="s">
        <v>121</v>
      </c>
      <c r="K3753" s="14" t="n">
        <v>128416</v>
      </c>
      <c r="L3753" s="14" t="n">
        <v>48961</v>
      </c>
      <c r="M3753" s="14" t="n">
        <v>1500</v>
      </c>
      <c r="N3753" s="11" t="n">
        <v>0.004</v>
      </c>
      <c r="O3753" s="11" t="n">
        <v>0.14</v>
      </c>
      <c r="P3753" s="11" t="n">
        <v>210</v>
      </c>
      <c r="Q3753" s="22" t="n">
        <f>M3753/H3753</f>
        <v>0.75</v>
      </c>
    </row>
    <row r="3754" ht="22.5" customHeight="1">
      <c r="A3754" s="31"/>
      <c r="B3754" s="19"/>
      <c r="C3754" s="12" t="n">
        <v>8566541</v>
      </c>
      <c r="D3754" s="12" t="s">
        <v>73</v>
      </c>
      <c r="E3754" s="12" t="s">
        <v>14</v>
      </c>
      <c r="F3754" s="12" t="s">
        <v>26</v>
      </c>
      <c r="G3754" s="20" t="n">
        <v>0.13</v>
      </c>
      <c r="H3754" s="12" t="n">
        <v>500</v>
      </c>
      <c r="I3754" s="20" t="n">
        <f>G3754*H3754*7</f>
        <v>455</v>
      </c>
      <c r="J3754" s="12" t="s">
        <v>121</v>
      </c>
      <c r="K3754" s="14" t="n">
        <v>239094</v>
      </c>
      <c r="L3754" s="14" t="n">
        <v>2779</v>
      </c>
      <c r="M3754" s="15" t="n">
        <v>338</v>
      </c>
      <c r="N3754" s="11" t="n">
        <v>0.02</v>
      </c>
      <c r="O3754" s="11" t="n">
        <v>0.17</v>
      </c>
      <c r="P3754" s="11" t="n">
        <v>58.66</v>
      </c>
      <c r="Q3754" s="22" t="n">
        <f>M3754/H3754</f>
        <v>0.676</v>
      </c>
    </row>
    <row r="3755" ht="22.5" customHeight="1">
      <c r="A3755" s="31"/>
      <c r="B3755" s="19"/>
      <c r="C3755" s="12" t="n">
        <v>8566084</v>
      </c>
      <c r="D3755" s="12" t="s">
        <v>74</v>
      </c>
      <c r="E3755" s="12" t="s">
        <v>29</v>
      </c>
      <c r="F3755" s="12" t="s">
        <v>15</v>
      </c>
      <c r="G3755" s="20" t="n">
        <v>0.12</v>
      </c>
      <c r="H3755" s="12" t="n">
        <v>100</v>
      </c>
      <c r="I3755" s="20" t="n">
        <f>G3755*H3755*7</f>
        <v>84</v>
      </c>
      <c r="J3755" s="12" t="s">
        <v>121</v>
      </c>
      <c r="K3755" s="14" t="n">
        <v>65169</v>
      </c>
      <c r="L3755" s="14" t="n">
        <v>13964</v>
      </c>
      <c r="M3755" s="15" t="n">
        <v>100</v>
      </c>
      <c r="N3755" s="11" t="n">
        <v>0.001</v>
      </c>
      <c r="O3755" s="11" t="n">
        <v>0.12</v>
      </c>
      <c r="P3755" s="11" t="n">
        <v>12</v>
      </c>
      <c r="Q3755" s="22" t="n">
        <f>M3755/H3755</f>
        <v>1</v>
      </c>
    </row>
    <row r="3756" ht="22.5" customHeight="1">
      <c r="A3756" s="31"/>
      <c r="B3756" s="19"/>
      <c r="C3756" s="12" t="n">
        <v>2937658</v>
      </c>
      <c r="D3756" s="12" t="s">
        <v>75</v>
      </c>
      <c r="E3756" s="12" t="s">
        <v>14</v>
      </c>
      <c r="F3756" s="12" t="s">
        <v>15</v>
      </c>
      <c r="G3756" s="20" t="n">
        <v>0.15</v>
      </c>
      <c r="H3756" s="12" t="n">
        <v>100</v>
      </c>
      <c r="I3756" s="20" t="n">
        <f>G3756*H3756*7</f>
        <v>105</v>
      </c>
      <c r="J3756" s="12" t="s">
        <v>121</v>
      </c>
      <c r="K3756" s="14" t="n">
        <v>4759</v>
      </c>
      <c r="L3756" s="14" t="n">
        <v>2207</v>
      </c>
      <c r="M3756" s="15" t="n">
        <v>100</v>
      </c>
      <c r="N3756" s="11" t="n">
        <v>0.006</v>
      </c>
      <c r="O3756" s="11" t="n">
        <v>0.123</v>
      </c>
      <c r="P3756" s="11" t="n">
        <v>12.331</v>
      </c>
      <c r="Q3756" s="22" t="n">
        <f>M3756/H3756</f>
        <v>1</v>
      </c>
    </row>
    <row r="3757" ht="22.5" customHeight="1">
      <c r="A3757" s="31"/>
      <c r="B3757" s="19"/>
      <c r="C3757" s="12" t="n">
        <v>6706444</v>
      </c>
      <c r="D3757" s="12" t="s">
        <v>76</v>
      </c>
      <c r="E3757" s="12" t="s">
        <v>77</v>
      </c>
      <c r="F3757" s="12" t="s">
        <v>12</v>
      </c>
      <c r="G3757" s="20" t="n">
        <v>0.5</v>
      </c>
      <c r="H3757" s="12" t="n">
        <v>100</v>
      </c>
      <c r="I3757" s="20" t="n">
        <f>G3757*H3757*7</f>
        <v>350</v>
      </c>
      <c r="J3757" s="12" t="s">
        <v>121</v>
      </c>
      <c r="K3757" s="14" t="n">
        <v>86314</v>
      </c>
      <c r="L3757" s="14" t="n">
        <v>6818</v>
      </c>
      <c r="M3757" s="15" t="n">
        <v>14</v>
      </c>
      <c r="N3757" s="11" t="n">
        <v>0.002</v>
      </c>
      <c r="O3757" s="11" t="n">
        <v>0.879</v>
      </c>
      <c r="P3757" s="11" t="n">
        <v>12.3085</v>
      </c>
      <c r="Q3757" s="22" t="n">
        <f>M3757/H3757</f>
        <v>0.14</v>
      </c>
    </row>
    <row r="3758" ht="22.5" customHeight="1">
      <c r="A3758" s="31"/>
      <c r="B3758" s="19"/>
      <c r="C3758" s="12" t="n">
        <v>5963354</v>
      </c>
      <c r="D3758" s="12" t="s">
        <v>76</v>
      </c>
      <c r="E3758" s="12" t="s">
        <v>77</v>
      </c>
      <c r="F3758" s="12" t="s">
        <v>15</v>
      </c>
      <c r="G3758" s="20" t="n">
        <v>0.55</v>
      </c>
      <c r="H3758" s="12" t="n">
        <v>500</v>
      </c>
      <c r="I3758" s="20" t="n">
        <f>G3758*H3758*7</f>
        <v>1925</v>
      </c>
      <c r="J3758" s="12" t="s">
        <v>121</v>
      </c>
      <c r="K3758" s="14" t="n">
        <v>303949</v>
      </c>
      <c r="L3758" s="14" t="n">
        <v>92266</v>
      </c>
      <c r="M3758" s="15" t="n">
        <v>362</v>
      </c>
      <c r="N3758" s="11" t="n">
        <v>0.002</v>
      </c>
      <c r="O3758" s="11" t="n">
        <v>0.583</v>
      </c>
      <c r="P3758" s="11" t="n">
        <v>210.938</v>
      </c>
      <c r="Q3758" s="22" t="n">
        <f>M3758/H3758</f>
        <v>0.724</v>
      </c>
    </row>
    <row r="3759" ht="22.5" customHeight="1">
      <c r="A3759" s="31"/>
      <c r="B3759" s="19"/>
      <c r="C3759" s="12" t="n">
        <v>9686529</v>
      </c>
      <c r="D3759" s="12" t="s">
        <v>76</v>
      </c>
      <c r="E3759" s="12" t="s">
        <v>78</v>
      </c>
      <c r="F3759" s="12" t="s">
        <v>15</v>
      </c>
      <c r="G3759" s="20" t="n">
        <v>0.4</v>
      </c>
      <c r="H3759" s="12" t="n">
        <v>200</v>
      </c>
      <c r="I3759" s="20" t="n">
        <f>G3759*H3759*7</f>
        <v>560</v>
      </c>
      <c r="J3759" s="12" t="s">
        <v>121</v>
      </c>
      <c r="K3759" s="14" t="n">
        <v>49737</v>
      </c>
      <c r="L3759" s="14" t="n">
        <v>18981</v>
      </c>
      <c r="M3759" s="15" t="n">
        <v>29</v>
      </c>
      <c r="N3759" s="11" t="n">
        <v>0.001</v>
      </c>
      <c r="O3759" s="11" t="n">
        <v>0.5</v>
      </c>
      <c r="P3759" s="11" t="n">
        <v>14.5</v>
      </c>
      <c r="Q3759" s="22" t="n">
        <f>M3759/H3759</f>
        <v>0.145</v>
      </c>
    </row>
    <row r="3760" ht="22.5" customHeight="1">
      <c r="A3760" s="31"/>
      <c r="B3760" s="19"/>
      <c r="C3760" s="12" t="n">
        <v>5963400</v>
      </c>
      <c r="D3760" s="12" t="s">
        <v>76</v>
      </c>
      <c r="E3760" s="12" t="s">
        <v>79</v>
      </c>
      <c r="F3760" s="12" t="s">
        <v>15</v>
      </c>
      <c r="G3760" s="20" t="n">
        <v>0.4</v>
      </c>
      <c r="H3760" s="12" t="n">
        <v>300</v>
      </c>
      <c r="I3760" s="20" t="n">
        <f>G3760*H3760*7</f>
        <v>840</v>
      </c>
      <c r="J3760" s="12" t="s">
        <v>121</v>
      </c>
      <c r="K3760" s="14" t="n">
        <v>196109</v>
      </c>
      <c r="L3760" s="14" t="n">
        <v>79140</v>
      </c>
      <c r="M3760" s="15" t="n">
        <v>300</v>
      </c>
      <c r="N3760" s="11" t="n">
        <v>0.002</v>
      </c>
      <c r="O3760" s="11" t="n">
        <v>0.478</v>
      </c>
      <c r="P3760" s="11" t="n">
        <v>143.37</v>
      </c>
      <c r="Q3760" s="22" t="n">
        <f>M3760/H3760</f>
        <v>1</v>
      </c>
    </row>
    <row r="3761" ht="22.5" customHeight="1">
      <c r="A3761" s="31"/>
      <c r="B3761" s="19"/>
      <c r="C3761" s="12" t="n">
        <v>10080665</v>
      </c>
      <c r="D3761" s="12" t="s">
        <v>76</v>
      </c>
      <c r="E3761" s="12" t="s">
        <v>80</v>
      </c>
      <c r="F3761" s="12" t="s">
        <v>15</v>
      </c>
      <c r="G3761" s="20" t="n">
        <v>0.38</v>
      </c>
      <c r="H3761" s="12" t="n">
        <v>40</v>
      </c>
      <c r="I3761" s="20" t="n">
        <f>G3761*H3761*7</f>
        <v>106.4</v>
      </c>
      <c r="J3761" s="12" t="s">
        <v>121</v>
      </c>
      <c r="K3761" s="14" t="n">
        <v>11028</v>
      </c>
      <c r="L3761" s="14" t="n">
        <v>2616</v>
      </c>
      <c r="M3761" s="15" t="n">
        <v>15</v>
      </c>
      <c r="N3761" s="11" t="n">
        <v>0.002</v>
      </c>
      <c r="O3761" s="11" t="n">
        <v>0.38</v>
      </c>
      <c r="P3761" s="11" t="n">
        <v>5.7</v>
      </c>
      <c r="Q3761" s="22" t="n">
        <f>M3761/H3761</f>
        <v>0.375</v>
      </c>
    </row>
    <row r="3762" ht="22.5" customHeight="1">
      <c r="A3762" s="31"/>
      <c r="B3762" s="19"/>
      <c r="C3762" s="12" t="n">
        <v>91520433</v>
      </c>
      <c r="D3762" s="12" t="s">
        <v>69</v>
      </c>
      <c r="E3762" s="12" t="s">
        <v>14</v>
      </c>
      <c r="F3762" s="12" t="s">
        <v>15</v>
      </c>
      <c r="G3762" s="20" t="n">
        <v>0.16</v>
      </c>
      <c r="H3762" s="12" t="n">
        <v>200</v>
      </c>
      <c r="I3762" s="20" t="n">
        <f>G3762*H3762*7</f>
        <v>224</v>
      </c>
      <c r="J3762" s="12" t="s">
        <v>121</v>
      </c>
      <c r="K3762" s="14" t="n">
        <v>41312</v>
      </c>
      <c r="L3762" s="14" t="n">
        <v>1656</v>
      </c>
      <c r="M3762" s="15" t="n">
        <v>0</v>
      </c>
      <c r="N3762" s="11" t="n">
        <v>0</v>
      </c>
      <c r="O3762" s="11" t="n">
        <v>0</v>
      </c>
      <c r="P3762" s="11" t="n">
        <v>0</v>
      </c>
      <c r="Q3762" s="22" t="n">
        <f>M3762/H3762</f>
        <v>0</v>
      </c>
    </row>
    <row r="3763" ht="22.5" customHeight="1">
      <c r="A3763" s="31"/>
      <c r="B3763" s="19"/>
      <c r="C3763" s="12" t="n">
        <v>91528810</v>
      </c>
      <c r="D3763" s="12" t="s">
        <v>94</v>
      </c>
      <c r="E3763" s="12" t="s">
        <v>14</v>
      </c>
      <c r="F3763" s="12" t="s">
        <v>15</v>
      </c>
      <c r="G3763" s="20" t="n">
        <v>0.12</v>
      </c>
      <c r="H3763" s="12" t="n">
        <v>111</v>
      </c>
      <c r="I3763" s="20" t="n">
        <f>G3763*H3763*7</f>
        <v>93.24</v>
      </c>
      <c r="J3763" s="12" t="s">
        <v>121</v>
      </c>
      <c r="K3763" s="14" t="n">
        <v>5221</v>
      </c>
      <c r="L3763" s="14" t="n">
        <v>51</v>
      </c>
      <c r="M3763" s="15" t="n">
        <v>0</v>
      </c>
      <c r="N3763" s="11" t="n">
        <v>0</v>
      </c>
      <c r="O3763" s="11" t="n">
        <v>0</v>
      </c>
      <c r="P3763" s="11" t="n">
        <v>0</v>
      </c>
      <c r="Q3763" s="22" t="n">
        <f>M3763/H3763</f>
        <v>0</v>
      </c>
    </row>
    <row r="3764" ht="22.5" customHeight="1">
      <c r="A3764" s="31"/>
      <c r="B3764" s="19"/>
      <c r="C3764" s="12" t="n">
        <v>5623760</v>
      </c>
      <c r="D3764" s="12" t="s">
        <v>81</v>
      </c>
      <c r="E3764" s="12" t="s">
        <v>14</v>
      </c>
      <c r="F3764" s="12" t="s">
        <v>15</v>
      </c>
      <c r="G3764" s="20" t="n">
        <v>0.15</v>
      </c>
      <c r="H3764" s="12" t="n">
        <v>50</v>
      </c>
      <c r="I3764" s="20" t="n">
        <f>G3764*H3764*7</f>
        <v>52.5</v>
      </c>
      <c r="J3764" s="12" t="s">
        <v>121</v>
      </c>
      <c r="K3764" s="14" t="n">
        <v>31230</v>
      </c>
      <c r="L3764" s="14" t="n">
        <v>7534</v>
      </c>
      <c r="M3764" s="15" t="n">
        <v>50</v>
      </c>
      <c r="N3764" s="11" t="n">
        <v>0.001</v>
      </c>
      <c r="O3764" s="11" t="n">
        <v>0.151</v>
      </c>
      <c r="P3764" s="11" t="n">
        <v>7.55</v>
      </c>
      <c r="Q3764" s="22" t="n">
        <f>M3764/H3764</f>
        <v>1</v>
      </c>
    </row>
    <row r="3765" ht="22.5" customHeight="1">
      <c r="A3765" s="31"/>
      <c r="B3765" s="19"/>
      <c r="C3765" s="12" t="n">
        <v>11078827</v>
      </c>
      <c r="D3765" s="12" t="s">
        <v>76</v>
      </c>
      <c r="E3765" s="12" t="s">
        <v>79</v>
      </c>
      <c r="F3765" s="12" t="s">
        <v>15</v>
      </c>
      <c r="G3765" s="20" t="n">
        <v>0.2</v>
      </c>
      <c r="H3765" s="12" t="n">
        <v>50</v>
      </c>
      <c r="I3765" s="20" t="n">
        <f>G3765*H3765*7</f>
        <v>70</v>
      </c>
      <c r="J3765" s="12" t="s">
        <v>121</v>
      </c>
      <c r="K3765" s="14" t="n">
        <v>138</v>
      </c>
      <c r="L3765" s="14" t="n">
        <v>13</v>
      </c>
      <c r="M3765" s="15" t="n">
        <v>0</v>
      </c>
      <c r="N3765" s="11" t="n">
        <v>0</v>
      </c>
      <c r="O3765" s="11" t="n">
        <v>0</v>
      </c>
      <c r="P3765" s="11" t="n">
        <v>0</v>
      </c>
      <c r="Q3765" s="22" t="n">
        <f>M3765/H3765</f>
        <v>0</v>
      </c>
    </row>
    <row r="3766" ht="22.5" customHeight="1">
      <c r="A3766" s="31"/>
      <c r="B3766" s="19"/>
      <c r="C3766" s="12" t="n">
        <v>11078981</v>
      </c>
      <c r="D3766" s="12" t="s">
        <v>76</v>
      </c>
      <c r="E3766" s="12" t="s">
        <v>77</v>
      </c>
      <c r="F3766" s="12" t="s">
        <v>15</v>
      </c>
      <c r="G3766" s="20" t="n">
        <v>0.2</v>
      </c>
      <c r="H3766" s="12" t="n">
        <v>50</v>
      </c>
      <c r="I3766" s="20" t="n">
        <f>G3766*H3766*7</f>
        <v>70</v>
      </c>
      <c r="J3766" s="12" t="s">
        <v>121</v>
      </c>
      <c r="K3766" s="14" t="n">
        <v>274</v>
      </c>
      <c r="L3766" s="14" t="n">
        <v>14</v>
      </c>
      <c r="M3766" s="15" t="n">
        <v>0</v>
      </c>
      <c r="N3766" s="11" t="n">
        <v>0</v>
      </c>
      <c r="O3766" s="11" t="n">
        <v>0</v>
      </c>
      <c r="P3766" s="11" t="n">
        <v>0</v>
      </c>
      <c r="Q3766" s="22" t="n">
        <f>M3766/H3766</f>
        <v>0</v>
      </c>
    </row>
    <row r="3767" ht="22.5" customHeight="1">
      <c r="A3767" s="31"/>
      <c r="B3767" s="19"/>
      <c r="C3767" s="12" t="n">
        <v>11080833</v>
      </c>
      <c r="D3767" s="12" t="s">
        <v>76</v>
      </c>
      <c r="E3767" s="12" t="s">
        <v>78</v>
      </c>
      <c r="F3767" s="12" t="s">
        <v>15</v>
      </c>
      <c r="G3767" s="20" t="n">
        <v>0.2</v>
      </c>
      <c r="H3767" s="12" t="n">
        <v>50</v>
      </c>
      <c r="I3767" s="20" t="n">
        <f>G3767*H3767*7</f>
        <v>70</v>
      </c>
      <c r="J3767" s="12" t="s">
        <v>121</v>
      </c>
      <c r="K3767" s="14" t="n">
        <v>42</v>
      </c>
      <c r="L3767" s="14" t="n">
        <v>8</v>
      </c>
      <c r="M3767" s="15" t="n">
        <v>0</v>
      </c>
      <c r="N3767" s="11" t="n">
        <v>0</v>
      </c>
      <c r="O3767" s="11" t="n">
        <v>0</v>
      </c>
      <c r="P3767" s="11" t="n">
        <v>0</v>
      </c>
      <c r="Q3767" s="22" t="n">
        <f>M3767/H3767</f>
        <v>0</v>
      </c>
    </row>
    <row r="3768" ht="22.5" customHeight="1">
      <c r="A3768" s="31"/>
      <c r="B3768" s="19"/>
      <c r="C3768" s="12" t="n">
        <v>11081056</v>
      </c>
      <c r="D3768" s="12" t="s">
        <v>76</v>
      </c>
      <c r="E3768" s="12" t="s">
        <v>80</v>
      </c>
      <c r="F3768" s="12" t="s">
        <v>15</v>
      </c>
      <c r="G3768" s="20" t="n">
        <v>0.2</v>
      </c>
      <c r="H3768" s="12" t="n">
        <v>50</v>
      </c>
      <c r="I3768" s="20" t="n">
        <f>G3768*H3768*7</f>
        <v>70</v>
      </c>
      <c r="J3768" s="12" t="s">
        <v>121</v>
      </c>
      <c r="K3768" s="14" t="n">
        <v>178</v>
      </c>
      <c r="L3768" s="14" t="n">
        <v>24</v>
      </c>
      <c r="M3768" s="15" t="n">
        <v>0</v>
      </c>
      <c r="N3768" s="11" t="n">
        <v>0</v>
      </c>
      <c r="O3768" s="11" t="n">
        <v>0</v>
      </c>
      <c r="P3768" s="11" t="n">
        <v>0</v>
      </c>
      <c r="Q3768" s="22" t="n">
        <f>M3768/H3768</f>
        <v>0</v>
      </c>
    </row>
    <row r="3769" ht="22.5" customHeight="1">
      <c r="A3769" s="31"/>
      <c r="B3769" s="19"/>
      <c r="C3769" s="12" t="n">
        <v>11078963</v>
      </c>
      <c r="D3769" s="12" t="s">
        <v>75</v>
      </c>
      <c r="E3769" s="12" t="s">
        <v>14</v>
      </c>
      <c r="F3769" s="12" t="s">
        <v>15</v>
      </c>
      <c r="G3769" s="20" t="n">
        <v>0.4</v>
      </c>
      <c r="H3769" s="12" t="n">
        <v>100</v>
      </c>
      <c r="I3769" s="20" t="n">
        <f>G3769*H3769*7</f>
        <v>280</v>
      </c>
      <c r="J3769" s="12" t="s">
        <v>121</v>
      </c>
      <c r="K3769" s="14" t="n">
        <v>7727</v>
      </c>
      <c r="L3769" s="14" t="n">
        <v>512</v>
      </c>
      <c r="M3769" s="15" t="n">
        <v>39</v>
      </c>
      <c r="N3769" s="11" t="n">
        <v>0.03</v>
      </c>
      <c r="O3769" s="11" t="n">
        <v>0.4</v>
      </c>
      <c r="P3769" s="11" t="n">
        <v>15.6</v>
      </c>
      <c r="Q3769" s="22" t="n">
        <f>M3769/H3769</f>
        <v>0.39</v>
      </c>
    </row>
    <row r="3770" ht="22.5" customHeight="1">
      <c r="A3770" s="31"/>
      <c r="B3770" s="19"/>
      <c r="C3770" s="12" t="n">
        <v>91538300</v>
      </c>
      <c r="D3770" s="12" t="s">
        <v>69</v>
      </c>
      <c r="E3770" s="12" t="s">
        <v>39</v>
      </c>
      <c r="F3770" s="12" t="s">
        <v>15</v>
      </c>
      <c r="G3770" s="20" t="n">
        <v>0.14</v>
      </c>
      <c r="H3770" s="12" t="n">
        <v>300</v>
      </c>
      <c r="I3770" s="20" t="n">
        <f>G3770*H3770*7</f>
        <v>294</v>
      </c>
      <c r="J3770" s="12" t="s">
        <v>121</v>
      </c>
      <c r="K3770" s="14" t="n">
        <v>2956</v>
      </c>
      <c r="L3770" s="14" t="n">
        <v>450</v>
      </c>
      <c r="M3770" s="15" t="n">
        <v>3</v>
      </c>
      <c r="N3770" s="11" t="n">
        <v>0.001</v>
      </c>
      <c r="O3770" s="11" t="n">
        <v>0.14</v>
      </c>
      <c r="P3770" s="11" t="n">
        <v>0.42</v>
      </c>
      <c r="Q3770" s="22" t="n">
        <f>M3770/H3770</f>
        <v>0.01</v>
      </c>
    </row>
    <row r="3771" ht="22.5" customHeight="1">
      <c r="A3771" s="31"/>
      <c r="B3771" s="19"/>
      <c r="C3771" s="12" t="n">
        <v>91538301</v>
      </c>
      <c r="D3771" s="12" t="s">
        <v>69</v>
      </c>
      <c r="E3771" s="12" t="s">
        <v>14</v>
      </c>
      <c r="F3771" s="12" t="s">
        <v>15</v>
      </c>
      <c r="G3771" s="20" t="n">
        <v>0.22</v>
      </c>
      <c r="H3771" s="12" t="n">
        <v>200</v>
      </c>
      <c r="I3771" s="20" t="n">
        <f>G3771*H3771*7</f>
        <v>308</v>
      </c>
      <c r="J3771" s="12" t="s">
        <v>121</v>
      </c>
      <c r="K3771" s="14" t="n">
        <v>472</v>
      </c>
      <c r="L3771" s="14" t="n">
        <v>172</v>
      </c>
      <c r="M3771" s="15" t="n">
        <v>3</v>
      </c>
      <c r="N3771" s="11" t="n">
        <v>0.004</v>
      </c>
      <c r="O3771" s="11" t="n">
        <v>0.22</v>
      </c>
      <c r="P3771" s="11" t="n">
        <v>0.66</v>
      </c>
      <c r="Q3771" s="22" t="n">
        <f>M3771/H3771</f>
        <v>0.015</v>
      </c>
    </row>
    <row r="3772" ht="22.5" customHeight="1">
      <c r="A3772" s="31"/>
      <c r="B3772" s="19"/>
      <c r="C3772" s="12" t="n">
        <v>91538306</v>
      </c>
      <c r="D3772" s="12" t="s">
        <v>69</v>
      </c>
      <c r="E3772" s="12" t="s">
        <v>63</v>
      </c>
      <c r="F3772" s="12" t="s">
        <v>15</v>
      </c>
      <c r="G3772" s="20" t="n">
        <v>0.18</v>
      </c>
      <c r="H3772" s="12" t="n">
        <v>250</v>
      </c>
      <c r="I3772" s="20" t="n">
        <f>G3772*H3772*7</f>
        <v>315</v>
      </c>
      <c r="J3772" s="12" t="s">
        <v>121</v>
      </c>
      <c r="K3772" s="14" t="n">
        <v>1317</v>
      </c>
      <c r="L3772" s="14" t="n">
        <v>346</v>
      </c>
      <c r="M3772" s="15" t="n">
        <v>1</v>
      </c>
      <c r="N3772" s="11" t="n">
        <v>0.001</v>
      </c>
      <c r="O3772" s="11" t="n">
        <v>0.18</v>
      </c>
      <c r="P3772" s="11" t="n">
        <v>0.18</v>
      </c>
      <c r="Q3772" s="22" t="n">
        <f>M3772/H3772</f>
        <v>0.004</v>
      </c>
    </row>
    <row r="3773" ht="22.5" customHeight="1">
      <c r="A3773" s="31"/>
      <c r="B3773" s="19"/>
      <c r="C3773" s="12" t="n">
        <v>91538307</v>
      </c>
      <c r="D3773" s="12" t="s">
        <v>69</v>
      </c>
      <c r="E3773" s="12" t="s">
        <v>17</v>
      </c>
      <c r="F3773" s="12" t="s">
        <v>15</v>
      </c>
      <c r="G3773" s="20" t="n">
        <v>0.22</v>
      </c>
      <c r="H3773" s="12" t="n">
        <v>200</v>
      </c>
      <c r="I3773" s="20" t="n">
        <f>G3773*H3773*7</f>
        <v>308</v>
      </c>
      <c r="J3773" s="12" t="s">
        <v>121</v>
      </c>
      <c r="K3773" s="14" t="n">
        <v>24</v>
      </c>
      <c r="L3773" s="14" t="n">
        <v>3</v>
      </c>
      <c r="M3773" s="15" t="n">
        <v>0</v>
      </c>
      <c r="N3773" s="11" t="n">
        <v>0</v>
      </c>
      <c r="O3773" s="11" t="n">
        <v>0</v>
      </c>
      <c r="P3773" s="11" t="n">
        <v>0</v>
      </c>
      <c r="Q3773" s="22" t="n">
        <f>M3773/H3773</f>
        <v>0</v>
      </c>
    </row>
    <row r="3774" ht="22.5" customHeight="1">
      <c r="A3774" s="31"/>
      <c r="B3774" s="19"/>
      <c r="C3774" s="12" t="n">
        <v>91538308</v>
      </c>
      <c r="D3774" s="12" t="s">
        <v>69</v>
      </c>
      <c r="E3774" s="12" t="s">
        <v>11</v>
      </c>
      <c r="F3774" s="12" t="s">
        <v>15</v>
      </c>
      <c r="G3774" s="20" t="n">
        <v>0.18</v>
      </c>
      <c r="H3774" s="12" t="n">
        <v>200</v>
      </c>
      <c r="I3774" s="20" t="n">
        <f>G3774*H3774*7</f>
        <v>252</v>
      </c>
      <c r="J3774" s="12" t="s">
        <v>121</v>
      </c>
      <c r="K3774" s="14" t="n">
        <v>61</v>
      </c>
      <c r="L3774" s="14" t="n">
        <v>7</v>
      </c>
      <c r="M3774" s="15" t="n">
        <v>0</v>
      </c>
      <c r="N3774" s="11" t="n">
        <v>0</v>
      </c>
      <c r="O3774" s="11" t="n">
        <v>0</v>
      </c>
      <c r="P3774" s="11" t="n">
        <v>0</v>
      </c>
      <c r="Q3774" s="22" t="n">
        <f>M3774/H3774</f>
        <v>0</v>
      </c>
    </row>
    <row r="3775" ht="22.5" customHeight="1">
      <c r="A3775" s="31"/>
      <c r="B3775" s="19"/>
      <c r="C3775" s="12" t="n">
        <v>91538309</v>
      </c>
      <c r="D3775" s="12" t="s">
        <v>69</v>
      </c>
      <c r="E3775" s="12" t="s">
        <v>47</v>
      </c>
      <c r="F3775" s="12" t="s">
        <v>15</v>
      </c>
      <c r="G3775" s="20" t="n">
        <v>0.18</v>
      </c>
      <c r="H3775" s="12" t="n">
        <v>198</v>
      </c>
      <c r="I3775" s="20" t="n">
        <f>G3775*H3775*7</f>
        <v>249.48</v>
      </c>
      <c r="J3775" s="12" t="s">
        <v>121</v>
      </c>
      <c r="K3775" s="14" t="n">
        <v>175</v>
      </c>
      <c r="L3775" s="14" t="n">
        <v>46</v>
      </c>
      <c r="M3775" s="15" t="n">
        <v>1</v>
      </c>
      <c r="N3775" s="11" t="n">
        <v>0.004</v>
      </c>
      <c r="O3775" s="11" t="n">
        <v>0.18</v>
      </c>
      <c r="P3775" s="11" t="n">
        <v>0.18</v>
      </c>
      <c r="Q3775" s="22" t="n">
        <f>M3775/H3775</f>
        <v>0.00505050505050505</v>
      </c>
    </row>
    <row r="3776" ht="22.5" customHeight="1">
      <c r="A3776" s="31"/>
      <c r="B3776" s="19"/>
      <c r="C3776" s="12" t="n">
        <v>11511535</v>
      </c>
      <c r="D3776" s="12" t="s">
        <v>75</v>
      </c>
      <c r="E3776" s="12" t="s">
        <v>14</v>
      </c>
      <c r="F3776" s="12" t="s">
        <v>26</v>
      </c>
      <c r="G3776" s="20" t="n">
        <v>0.3</v>
      </c>
      <c r="H3776" s="12" t="n">
        <v>200</v>
      </c>
      <c r="I3776" s="20" t="n">
        <f>G3776*H3776*7</f>
        <v>420</v>
      </c>
      <c r="J3776" s="12" t="s">
        <v>121</v>
      </c>
      <c r="K3776" s="14" t="n">
        <v>253365</v>
      </c>
      <c r="L3776" s="14" t="n">
        <v>1815</v>
      </c>
      <c r="M3776" s="15" t="n">
        <v>113</v>
      </c>
      <c r="N3776" s="11" t="n">
        <v>0.02</v>
      </c>
      <c r="O3776" s="11" t="n">
        <v>0.38</v>
      </c>
      <c r="P3776" s="11" t="n">
        <v>43.1</v>
      </c>
      <c r="Q3776" s="22" t="n">
        <f>M3776/H3776</f>
        <v>0.565</v>
      </c>
    </row>
    <row r="3777" ht="22.5" customHeight="1">
      <c r="A3777" s="31"/>
      <c r="B3777" s="19"/>
      <c r="C3777" s="12" t="n">
        <v>11792342</v>
      </c>
      <c r="D3777" s="12" t="s">
        <v>82</v>
      </c>
      <c r="E3777" s="12" t="s">
        <v>29</v>
      </c>
      <c r="F3777" s="12" t="s">
        <v>15</v>
      </c>
      <c r="G3777" s="20" t="n">
        <v>0.2</v>
      </c>
      <c r="H3777" s="12" t="n">
        <v>40</v>
      </c>
      <c r="I3777" s="20" t="n">
        <f>G3777*H3777*7</f>
        <v>56</v>
      </c>
      <c r="J3777" s="12" t="s">
        <v>121</v>
      </c>
      <c r="K3777" s="14" t="n">
        <v>5286</v>
      </c>
      <c r="L3777" s="14" t="n">
        <v>495</v>
      </c>
      <c r="M3777" s="15" t="n">
        <v>0</v>
      </c>
      <c r="N3777" s="11" t="n">
        <v>0</v>
      </c>
      <c r="O3777" s="11" t="n">
        <v>0</v>
      </c>
      <c r="P3777" s="11" t="n">
        <v>0</v>
      </c>
      <c r="Q3777" s="22" t="n">
        <f>M3777/H3777</f>
        <v>0</v>
      </c>
    </row>
    <row r="3778" ht="22.5" customHeight="1">
      <c r="A3778" s="31"/>
      <c r="B3778" s="19"/>
      <c r="C3778" s="12" t="n">
        <v>5365722</v>
      </c>
      <c r="D3778" s="12" t="s">
        <v>83</v>
      </c>
      <c r="E3778" s="12" t="s">
        <v>84</v>
      </c>
      <c r="F3778" s="12" t="s">
        <v>12</v>
      </c>
      <c r="G3778" s="20" t="n">
        <v>0.3</v>
      </c>
      <c r="H3778" s="12" t="n">
        <v>50</v>
      </c>
      <c r="I3778" s="20" t="n">
        <f>G3778*H3778*7</f>
        <v>105</v>
      </c>
      <c r="J3778" s="12" t="s">
        <v>121</v>
      </c>
      <c r="K3778" s="14" t="n">
        <v>3982</v>
      </c>
      <c r="L3778" s="14" t="n">
        <v>1311</v>
      </c>
      <c r="M3778" s="15" t="n">
        <v>26</v>
      </c>
      <c r="N3778" s="11" t="n">
        <v>0.005</v>
      </c>
      <c r="O3778" s="11" t="n">
        <v>0.271</v>
      </c>
      <c r="P3778" s="11" t="n">
        <v>7.0573</v>
      </c>
      <c r="Q3778" s="22" t="n">
        <f>M3778/H3778</f>
        <v>0.52</v>
      </c>
    </row>
    <row r="3779" ht="22.5" customHeight="1">
      <c r="A3779" s="31"/>
      <c r="B3779" s="19"/>
      <c r="C3779" s="12" t="n">
        <v>11924654</v>
      </c>
      <c r="D3779" s="12" t="s">
        <v>83</v>
      </c>
      <c r="E3779" s="12" t="s">
        <v>84</v>
      </c>
      <c r="F3779" s="12" t="s">
        <v>12</v>
      </c>
      <c r="G3779" s="20" t="n">
        <v>0.3</v>
      </c>
      <c r="H3779" s="12" t="n">
        <v>50</v>
      </c>
      <c r="I3779" s="20" t="n">
        <f>G3779*H3779*7</f>
        <v>105</v>
      </c>
      <c r="J3779" s="12" t="s">
        <v>121</v>
      </c>
      <c r="K3779" s="14" t="n">
        <v>752</v>
      </c>
      <c r="L3779" s="14" t="n">
        <v>201</v>
      </c>
      <c r="M3779" s="15" t="n">
        <v>1</v>
      </c>
      <c r="N3779" s="11" t="n">
        <v>0.001</v>
      </c>
      <c r="O3779" s="11" t="n">
        <v>0.146</v>
      </c>
      <c r="P3779" s="11" t="n">
        <v>0.1459</v>
      </c>
      <c r="Q3779" s="22" t="n">
        <f>M3779/H3779</f>
        <v>0.02</v>
      </c>
    </row>
    <row r="3780" ht="22.5" customHeight="1">
      <c r="A3780" s="18"/>
      <c r="C3780" s="10"/>
      <c r="D3780" s="10"/>
      <c r="E3780" s="10"/>
      <c r="F3780" s="10"/>
      <c r="G3780" s="17"/>
      <c r="H3780" s="10"/>
      <c r="I3780" s="17"/>
      <c r="J3780" s="10"/>
      <c r="K3780" s="15"/>
      <c r="L3780" s="15"/>
      <c r="M3780" s="15"/>
      <c r="N3780" s="15"/>
      <c r="O3780" s="15"/>
      <c r="P3780" s="70"/>
      <c r="Q3780" s="7"/>
    </row>
    <row r="3781" ht="22.5" customHeight="1">
      <c r="A3781" s="18" t="s">
        <v>116</v>
      </c>
      <c r="B3781" s="8" t="s">
        <v>148</v>
      </c>
      <c r="C3781" s="10"/>
      <c r="D3781" s="10"/>
      <c r="E3781" s="10"/>
      <c r="F3781" s="10"/>
      <c r="G3781" s="17"/>
      <c r="H3781" s="10"/>
      <c r="I3781" s="17"/>
      <c r="J3781" s="10"/>
      <c r="K3781" s="21" t="n">
        <f>K3784+K3787+K3790+K3793+K3796+K3799+K3802+K3805+K3808+K3811+K3814+K3817+K3820+K3823+K3826+K3829+K3832+K3835+K3838+K3841+K3844+K3847+K3850+K3853+K3856+K3859+K3862+K3865+K3868+K3871+K3874+K3877+K3880+K3883+K3886+K3889+K3892+K3895+K3898+K3901+K3904+K3907+K3910+K3913+K3916+K3919+K3922+K3925+K3928+K3931+K3934+K3937+K3940+K3943+K3946+K3949+K3952+K3955+K3958+K3961+K3964+K3967+K3970+K3973+K3976+K3979+K3982+K3985+K3988+K3991+K3994+K3997+K4000+K4003+K4006+K4009+K4012+K4015+K4018+K4021+K4024+K4027+K4030+K4033+K4036+K4039+K4042+K4045+K4048+K4051+K4054+K4057+K4060+K4063+K4066+K4069+K4072+K4075+K4078+K4081+K4084+K4087+K4090+K4093+K4096+K4099+K4102+K4105+K4108+K4111+K4114+K4117+K4120+K4123+K4126+K4129+K4132+K4135+K4138+K4141+K4144+K4147+K4150+K4153+K4156+K4159+K4162+K4165+K4168+K4171+K4174+K4177+K4180</f>
        <v>9345504</v>
      </c>
      <c r="L3781" s="21" t="n">
        <f>L3784+L3787+L3790+L3793+L3796+L3799+L3802+L3805+L3808+L3811+L3814+L3817+L3820+L3823+L3826+L3829+L3832+L3835+L3838+L3841+L3844+L3847+L3850+L3853+L3856+L3859+L3862+L3865+L3868+L3871+L3874+L3877+L3880+L3883+L3886+L3889+L3892+L3895+L3898+L3901+L3904+L3907+L3910+L3913+L3916+L3919+L3922+L3925+L3928+L3931+L3934+L3937+L3940+L3943+L3946+L3949+L3952+L3955+L3958+L3961+L3964+L3967+L3970+L3973+L3976+L3979+L3982+L3985+L3988+L3991+L3994+L3997+L4000+L4003+L4006+L4009+L4012+L4015+L4018+L4021+L4024+L4027+L4030+L4033+L4036+L4039+L4042+L4045+L4048+L4051+L4054+L4057+L4060+L4063+L4066+L4069+L4072+L4075+L4078+L4081+L4084+L4087+L4090+L4093+L4096+L4099+L4102+L4105+L4108+L4111+L4114+L4117+L4120+L4123+L4126+L4129+L4132+L4135+L4138+L4141+L4144+L4147+L4150+L4153+L4156+L4159+L4162+L4165+L4168+L4171+L4174+L4177+L4180</f>
        <v>1439392</v>
      </c>
      <c r="M3781" s="15"/>
      <c r="N3781" s="15"/>
      <c r="O3781" s="15"/>
      <c r="P3781" s="24" t="n">
        <f>P3784+P3787+P3790+P3793+P3796+P3799+P3802+P3805+P3808+P3811+P3814+P3817+P3820+P3823+P3826+P3829+P3832+P3835+P3838+P3841+P3844+P3847+P3850+P3853+P3856+P3859+P3862+P3865+P3868+P3871+P3874+P3877+P3880+P3883+P3886+P3889+P3892+P3895+P3898+P3901+P3904+P3907+P3910+P3913+P3916+P3919+P3922+P3925+P3928+P3931+P3934+P3937+P3940+P3943+P3946+P3949+P3952+P3955+P3958+P3961+P3964+P3967+P3970+P3973+P3976+P3979+P3982+P3985+P3988+P3991+P3994+P3997+P4000+P4003+P4006+P4009+P4012+P4015+P4018+P4021+P4024+P4027+P4030+P4033+P4036+P4039+P4042+P4045+P4048+P4051+P4054+P4057+P4060+P4063+P4066+P4069+P4072+P4075+P4078+P4081+P4084+P4087+P4090+P4093+P4096+P4099+P4102+P4105+P4108+P4111+P4114+P4117+P4120+P4123+P4126+P4129+P4132+P4135+P4138+P4141+P4144+P4147+P4150+P4153+P4156+P4159+P4162+P4165+P4168+P4171+P4174+P4177+P4180</f>
        <v>4186.4332</v>
      </c>
      <c r="Q3781" s="7"/>
    </row>
    <row r="3782" ht="22.5" customHeight="1">
      <c r="A3782" s="80" t="n">
        <v>46269</v>
      </c>
      <c r="B3782" s="75" t="s">
        <v>118</v>
      </c>
      <c r="C3782" s="12" t="n">
        <v>10813123</v>
      </c>
      <c r="D3782" s="12" t="s">
        <v>10</v>
      </c>
      <c r="E3782" s="13" t="s">
        <v>11</v>
      </c>
      <c r="F3782" s="12" t="s">
        <v>12</v>
      </c>
      <c r="G3782" s="20" t="n">
        <v>0.25</v>
      </c>
      <c r="H3782" s="12" t="n">
        <v>1000</v>
      </c>
      <c r="I3782" s="20" t="n">
        <f>G3782*H3782*7</f>
        <v>1750</v>
      </c>
      <c r="J3782" s="12" t="s">
        <v>119</v>
      </c>
      <c r="K3782" s="10" t="n">
        <v>31806</v>
      </c>
      <c r="L3782" s="10" t="n">
        <v>1508</v>
      </c>
      <c r="M3782" s="10" t="n">
        <v>7</v>
      </c>
      <c r="N3782" s="11" t="n">
        <v>0.004</v>
      </c>
      <c r="O3782" s="11" t="n">
        <v>0.828</v>
      </c>
      <c r="P3782" s="11" t="n">
        <v>5.7944</v>
      </c>
      <c r="Q3782" s="22" t="n">
        <f>M3784/H3782</f>
        <v>0.267</v>
      </c>
    </row>
    <row r="3783" ht="22.5" customHeight="1">
      <c r="A3783" s="33"/>
      <c r="B3783" s="33"/>
      <c r="C3783" s="12"/>
      <c r="D3783" s="19"/>
      <c r="E3783" s="28"/>
      <c r="F3783" s="19"/>
      <c r="G3783" s="19"/>
      <c r="H3783" s="19"/>
      <c r="I3783" s="19"/>
      <c r="J3783" s="12" t="s">
        <v>120</v>
      </c>
      <c r="K3783" s="10" t="n">
        <v>80095</v>
      </c>
      <c r="L3783" s="10" t="n">
        <v>3788</v>
      </c>
      <c r="M3783" s="10" t="n">
        <v>65</v>
      </c>
      <c r="N3783" s="11" t="n">
        <v>0.006</v>
      </c>
      <c r="O3783" s="11" t="n">
        <v>0.368</v>
      </c>
      <c r="P3783" s="11" t="n">
        <v>23.9301</v>
      </c>
      <c r="Q3783" s="25"/>
    </row>
    <row r="3784" ht="22.5" customHeight="1">
      <c r="A3784" s="33"/>
      <c r="B3784" s="33"/>
      <c r="C3784" s="12"/>
      <c r="D3784" s="19"/>
      <c r="E3784" s="28"/>
      <c r="F3784" s="19"/>
      <c r="G3784" s="19"/>
      <c r="H3784" s="19"/>
      <c r="I3784" s="19"/>
      <c r="J3784" s="12" t="s">
        <v>121</v>
      </c>
      <c r="K3784" s="10" t="n">
        <v>238887</v>
      </c>
      <c r="L3784" s="10" t="n">
        <v>11157</v>
      </c>
      <c r="M3784" s="10" t="n">
        <v>267</v>
      </c>
      <c r="N3784" s="11" t="n">
        <v>0.008</v>
      </c>
      <c r="O3784" s="11" t="n">
        <v>0.324</v>
      </c>
      <c r="P3784" s="11" t="n">
        <v>86.427</v>
      </c>
      <c r="Q3784" s="25"/>
    </row>
    <row r="3785" ht="22.5" customHeight="1">
      <c r="A3785" s="33"/>
      <c r="B3785" s="33"/>
      <c r="C3785" s="12" t="n">
        <v>1745925</v>
      </c>
      <c r="D3785" s="12" t="s">
        <v>13</v>
      </c>
      <c r="E3785" s="13" t="s">
        <v>14</v>
      </c>
      <c r="F3785" s="12" t="s">
        <v>15</v>
      </c>
      <c r="G3785" s="20" t="n">
        <v>0.15</v>
      </c>
      <c r="H3785" s="12" t="n">
        <v>500</v>
      </c>
      <c r="I3785" s="20" t="n">
        <f>G3785*H3785*7</f>
        <v>525</v>
      </c>
      <c r="J3785" s="12" t="s">
        <v>119</v>
      </c>
      <c r="K3785" s="16" t="n">
        <v>58</v>
      </c>
      <c r="L3785" s="14" t="n">
        <v>23</v>
      </c>
      <c r="M3785" s="14" t="n">
        <v>0</v>
      </c>
      <c r="N3785" s="11" t="n">
        <v>0</v>
      </c>
      <c r="O3785" s="11" t="n">
        <v>0</v>
      </c>
      <c r="P3785" s="11" t="n">
        <v>0</v>
      </c>
      <c r="Q3785" s="22" t="n">
        <f>M3787/H3785</f>
        <v>1</v>
      </c>
    </row>
    <row r="3786" ht="22.5" customHeight="1">
      <c r="A3786" s="33"/>
      <c r="B3786" s="33"/>
      <c r="C3786" s="12"/>
      <c r="D3786" s="19"/>
      <c r="E3786" s="28"/>
      <c r="F3786" s="19"/>
      <c r="G3786" s="19"/>
      <c r="H3786" s="19"/>
      <c r="I3786" s="19"/>
      <c r="J3786" s="12" t="s">
        <v>120</v>
      </c>
      <c r="K3786" s="16" t="n">
        <v>15212</v>
      </c>
      <c r="L3786" s="14" t="n">
        <v>6375</v>
      </c>
      <c r="M3786" s="14" t="n">
        <v>129</v>
      </c>
      <c r="N3786" s="11" t="n">
        <v>0.003</v>
      </c>
      <c r="O3786" s="11" t="n">
        <v>0.15</v>
      </c>
      <c r="P3786" s="11" t="n">
        <v>19.35</v>
      </c>
      <c r="Q3786" s="25"/>
      <c r="R3786" s="4" t="s">
        <v>161</v>
      </c>
    </row>
    <row r="3787" ht="22.5" customHeight="1">
      <c r="A3787" s="33"/>
      <c r="B3787" s="33"/>
      <c r="C3787" s="12"/>
      <c r="D3787" s="19"/>
      <c r="E3787" s="28"/>
      <c r="F3787" s="19"/>
      <c r="G3787" s="19"/>
      <c r="H3787" s="19"/>
      <c r="I3787" s="19"/>
      <c r="J3787" s="12" t="s">
        <v>121</v>
      </c>
      <c r="K3787" s="14" t="n">
        <v>71306</v>
      </c>
      <c r="L3787" s="14" t="n">
        <v>31949</v>
      </c>
      <c r="M3787" s="14" t="n">
        <v>500</v>
      </c>
      <c r="N3787" s="11" t="n">
        <v>0.002</v>
      </c>
      <c r="O3787" s="11" t="n">
        <v>0.15</v>
      </c>
      <c r="P3787" s="11" t="n">
        <v>75</v>
      </c>
      <c r="Q3787" s="25"/>
    </row>
    <row r="3788" ht="22.5" customHeight="1">
      <c r="A3788" s="33"/>
      <c r="B3788" s="33"/>
      <c r="C3788" s="12" t="n">
        <v>6951600</v>
      </c>
      <c r="D3788" s="12" t="s">
        <v>16</v>
      </c>
      <c r="E3788" s="13" t="s">
        <v>17</v>
      </c>
      <c r="F3788" s="12" t="s">
        <v>15</v>
      </c>
      <c r="G3788" s="20" t="n">
        <v>0.17</v>
      </c>
      <c r="H3788" s="12" t="n">
        <v>100</v>
      </c>
      <c r="I3788" s="20" t="n">
        <f>G3788*H3788*7</f>
        <v>119</v>
      </c>
      <c r="J3788" s="12" t="s">
        <v>119</v>
      </c>
      <c r="K3788" s="14" t="n">
        <v>377</v>
      </c>
      <c r="L3788" s="14" t="n">
        <v>177</v>
      </c>
      <c r="M3788" s="14" t="n">
        <v>0</v>
      </c>
      <c r="N3788" s="11" t="n">
        <v>0</v>
      </c>
      <c r="O3788" s="11" t="n">
        <v>0</v>
      </c>
      <c r="P3788" s="11" t="n">
        <v>0</v>
      </c>
      <c r="Q3788" s="22" t="n">
        <f>M3790/H3788</f>
        <v>0.55</v>
      </c>
    </row>
    <row r="3789" ht="22.5" customHeight="1">
      <c r="A3789" s="33"/>
      <c r="B3789" s="33"/>
      <c r="C3789" s="12"/>
      <c r="D3789" s="19"/>
      <c r="E3789" s="28"/>
      <c r="F3789" s="19"/>
      <c r="G3789" s="19"/>
      <c r="H3789" s="19"/>
      <c r="I3789" s="19"/>
      <c r="J3789" s="12" t="s">
        <v>120</v>
      </c>
      <c r="K3789" s="14" t="n">
        <v>6175</v>
      </c>
      <c r="L3789" s="14" t="n">
        <v>2544</v>
      </c>
      <c r="M3789" s="14" t="n">
        <v>29</v>
      </c>
      <c r="N3789" s="11" t="n">
        <v>0.002</v>
      </c>
      <c r="O3789" s="11" t="n">
        <v>0.174</v>
      </c>
      <c r="P3789" s="11" t="n">
        <v>5.032</v>
      </c>
      <c r="Q3789" s="25"/>
    </row>
    <row r="3790" ht="22.5" customHeight="1">
      <c r="A3790" s="33"/>
      <c r="B3790" s="33"/>
      <c r="C3790" s="12"/>
      <c r="D3790" s="19"/>
      <c r="E3790" s="28"/>
      <c r="F3790" s="19"/>
      <c r="G3790" s="19"/>
      <c r="H3790" s="19"/>
      <c r="I3790" s="19"/>
      <c r="J3790" s="12" t="s">
        <v>121</v>
      </c>
      <c r="K3790" s="14" t="n">
        <v>15554</v>
      </c>
      <c r="L3790" s="14" t="n">
        <v>6556</v>
      </c>
      <c r="M3790" s="14" t="n">
        <v>55</v>
      </c>
      <c r="N3790" s="11" t="n">
        <v>0.001</v>
      </c>
      <c r="O3790" s="11" t="n">
        <v>0.173</v>
      </c>
      <c r="P3790" s="11" t="n">
        <v>9.52</v>
      </c>
      <c r="Q3790" s="25"/>
    </row>
    <row r="3791" ht="22.5" customHeight="1">
      <c r="A3791" s="33"/>
      <c r="B3791" s="33"/>
      <c r="C3791" s="12" t="n">
        <v>6951594</v>
      </c>
      <c r="D3791" s="12" t="s">
        <v>16</v>
      </c>
      <c r="E3791" s="13" t="s">
        <v>18</v>
      </c>
      <c r="F3791" s="12" t="s">
        <v>15</v>
      </c>
      <c r="G3791" s="20" t="n">
        <v>0.7</v>
      </c>
      <c r="H3791" s="12" t="n">
        <v>400</v>
      </c>
      <c r="I3791" s="20" t="n">
        <f>G3791*H3791*7</f>
        <v>1960</v>
      </c>
      <c r="J3791" s="12" t="s">
        <v>119</v>
      </c>
      <c r="K3791" s="14" t="n">
        <v>905</v>
      </c>
      <c r="L3791" s="14" t="n">
        <v>371</v>
      </c>
      <c r="M3791" s="14" t="n">
        <v>0</v>
      </c>
      <c r="N3791" s="11" t="n">
        <v>0</v>
      </c>
      <c r="O3791" s="11" t="n">
        <v>0</v>
      </c>
      <c r="P3791" s="11" t="n">
        <v>0</v>
      </c>
      <c r="Q3791" s="22" t="n">
        <f>M3793/H3791</f>
        <v>0.2675</v>
      </c>
    </row>
    <row r="3792" ht="22.5" customHeight="1">
      <c r="A3792" s="33"/>
      <c r="B3792" s="33"/>
      <c r="C3792" s="12"/>
      <c r="D3792" s="19"/>
      <c r="E3792" s="28"/>
      <c r="F3792" s="19"/>
      <c r="G3792" s="19"/>
      <c r="H3792" s="19"/>
      <c r="I3792" s="19"/>
      <c r="J3792" s="12" t="s">
        <v>120</v>
      </c>
      <c r="K3792" s="14" t="n">
        <v>18504</v>
      </c>
      <c r="L3792" s="14" t="n">
        <v>7833</v>
      </c>
      <c r="M3792" s="14" t="n">
        <v>72</v>
      </c>
      <c r="N3792" s="11" t="n">
        <v>0.006</v>
      </c>
      <c r="O3792" s="11" t="n">
        <v>0.7</v>
      </c>
      <c r="P3792" s="11" t="n">
        <v>50.4</v>
      </c>
      <c r="Q3792" s="25"/>
    </row>
    <row r="3793" ht="22.5" customHeight="1">
      <c r="A3793" s="33"/>
      <c r="B3793" s="33"/>
      <c r="C3793" s="12"/>
      <c r="D3793" s="19"/>
      <c r="E3793" s="28"/>
      <c r="F3793" s="19"/>
      <c r="G3793" s="19"/>
      <c r="H3793" s="19"/>
      <c r="I3793" s="19"/>
      <c r="J3793" s="12" t="s">
        <v>121</v>
      </c>
      <c r="K3793" s="14" t="n">
        <v>94499</v>
      </c>
      <c r="L3793" s="14" t="n">
        <v>40228</v>
      </c>
      <c r="M3793" s="14" t="n">
        <v>107</v>
      </c>
      <c r="N3793" s="11" t="n">
        <v>0.002</v>
      </c>
      <c r="O3793" s="11" t="n">
        <v>0.7</v>
      </c>
      <c r="P3793" s="11" t="n">
        <v>74.9</v>
      </c>
      <c r="Q3793" s="25"/>
    </row>
    <row r="3794" ht="22.5" customHeight="1">
      <c r="A3794" s="33"/>
      <c r="B3794" s="33"/>
      <c r="C3794" s="12" t="n">
        <v>2732727</v>
      </c>
      <c r="D3794" s="12" t="s">
        <v>10</v>
      </c>
      <c r="E3794" s="13" t="s">
        <v>19</v>
      </c>
      <c r="F3794" s="12" t="s">
        <v>15</v>
      </c>
      <c r="G3794" s="20" t="n">
        <v>0.25</v>
      </c>
      <c r="H3794" s="12" t="n">
        <v>1000</v>
      </c>
      <c r="I3794" s="20" t="n">
        <f>G3794*H3794*7</f>
        <v>1750</v>
      </c>
      <c r="J3794" s="12" t="s">
        <v>119</v>
      </c>
      <c r="K3794" s="14" t="n">
        <v>526</v>
      </c>
      <c r="L3794" s="14" t="n">
        <v>218</v>
      </c>
      <c r="M3794" s="14" t="n">
        <v>29</v>
      </c>
      <c r="N3794" s="11" t="n">
        <v>0.033</v>
      </c>
      <c r="O3794" s="11" t="n">
        <v>0.248</v>
      </c>
      <c r="P3794" s="11" t="n">
        <v>7.2</v>
      </c>
      <c r="Q3794" s="22" t="n">
        <f>M3796/H3794</f>
        <v>0.58</v>
      </c>
    </row>
    <row r="3795" ht="22.5" customHeight="1">
      <c r="A3795" s="33"/>
      <c r="B3795" s="33"/>
      <c r="C3795" s="12"/>
      <c r="D3795" s="19"/>
      <c r="E3795" s="28"/>
      <c r="F3795" s="19"/>
      <c r="G3795" s="19"/>
      <c r="H3795" s="19"/>
      <c r="I3795" s="19"/>
      <c r="J3795" s="12" t="s">
        <v>120</v>
      </c>
      <c r="K3795" s="14" t="n">
        <v>6711</v>
      </c>
      <c r="L3795" s="14" t="n">
        <v>2123</v>
      </c>
      <c r="M3795" s="14" t="n">
        <v>105</v>
      </c>
      <c r="N3795" s="11" t="n">
        <v>0.012</v>
      </c>
      <c r="O3795" s="11" t="n">
        <v>0.25</v>
      </c>
      <c r="P3795" s="11" t="n">
        <v>26.225</v>
      </c>
      <c r="Q3795" s="25"/>
    </row>
    <row r="3796" ht="22.5" customHeight="1">
      <c r="A3796" s="33"/>
      <c r="B3796" s="33"/>
      <c r="C3796" s="12"/>
      <c r="D3796" s="19"/>
      <c r="E3796" s="28"/>
      <c r="F3796" s="19"/>
      <c r="G3796" s="19"/>
      <c r="H3796" s="19"/>
      <c r="I3796" s="19"/>
      <c r="J3796" s="12" t="s">
        <v>121</v>
      </c>
      <c r="K3796" s="14" t="n">
        <v>31496</v>
      </c>
      <c r="L3796" s="14" t="n">
        <v>11279</v>
      </c>
      <c r="M3796" s="14" t="n">
        <v>580</v>
      </c>
      <c r="N3796" s="11" t="n">
        <v>0.013</v>
      </c>
      <c r="O3796" s="11" t="n">
        <v>0.25</v>
      </c>
      <c r="P3796" s="11" t="n">
        <v>145.025</v>
      </c>
      <c r="Q3796" s="25"/>
    </row>
    <row r="3797" ht="22.5" customHeight="1">
      <c r="A3797" s="33"/>
      <c r="B3797" s="33"/>
      <c r="C3797" s="12" t="n">
        <v>5619156</v>
      </c>
      <c r="D3797" s="12" t="s">
        <v>10</v>
      </c>
      <c r="E3797" s="13" t="s">
        <v>19</v>
      </c>
      <c r="F3797" s="12" t="s">
        <v>12</v>
      </c>
      <c r="G3797" s="20" t="n">
        <v>0.24</v>
      </c>
      <c r="H3797" s="12" t="n">
        <v>500</v>
      </c>
      <c r="I3797" s="20" t="n">
        <f>G3797*H3797*7</f>
        <v>840</v>
      </c>
      <c r="J3797" s="12" t="s">
        <v>119</v>
      </c>
      <c r="K3797" s="14" t="n">
        <v>5226</v>
      </c>
      <c r="L3797" s="14" t="n">
        <v>1148</v>
      </c>
      <c r="M3797" s="14" t="n">
        <v>1</v>
      </c>
      <c r="N3797" s="11" t="n">
        <v>0</v>
      </c>
      <c r="O3797" s="11" t="n">
        <v>0.1745</v>
      </c>
      <c r="P3797" s="11" t="n">
        <v>0.1745</v>
      </c>
      <c r="Q3797" s="22" t="n">
        <f>M3799/H3797</f>
        <v>0.026</v>
      </c>
    </row>
    <row r="3798" ht="22.5" customHeight="1">
      <c r="A3798" s="33"/>
      <c r="B3798" s="33"/>
      <c r="C3798" s="12"/>
      <c r="D3798" s="19"/>
      <c r="E3798" s="28"/>
      <c r="F3798" s="19"/>
      <c r="G3798" s="19"/>
      <c r="H3798" s="19"/>
      <c r="I3798" s="19"/>
      <c r="J3798" s="12" t="s">
        <v>120</v>
      </c>
      <c r="K3798" s="14" t="n">
        <v>58813</v>
      </c>
      <c r="L3798" s="14" t="n">
        <v>12891</v>
      </c>
      <c r="M3798" s="14" t="n">
        <v>2</v>
      </c>
      <c r="N3798" s="11" t="n">
        <v>0</v>
      </c>
      <c r="O3798" s="11" t="n">
        <v>0.938</v>
      </c>
      <c r="P3798" s="11" t="n">
        <v>1.8764</v>
      </c>
      <c r="Q3798" s="25"/>
    </row>
    <row r="3799" ht="22.5" customHeight="1">
      <c r="A3799" s="33"/>
      <c r="B3799" s="33"/>
      <c r="C3799" s="12"/>
      <c r="D3799" s="19"/>
      <c r="E3799" s="28"/>
      <c r="F3799" s="19"/>
      <c r="G3799" s="19"/>
      <c r="H3799" s="19"/>
      <c r="I3799" s="19"/>
      <c r="J3799" s="12" t="s">
        <v>121</v>
      </c>
      <c r="K3799" s="14" t="n">
        <v>183666</v>
      </c>
      <c r="L3799" s="14" t="n">
        <v>36525</v>
      </c>
      <c r="M3799" s="14" t="n">
        <v>13</v>
      </c>
      <c r="N3799" s="11" t="n">
        <v>0</v>
      </c>
      <c r="O3799" s="11" t="n">
        <v>0.478</v>
      </c>
      <c r="P3799" s="11" t="n">
        <v>6.2129</v>
      </c>
      <c r="Q3799" s="25"/>
    </row>
    <row r="3800" ht="22.5" customHeight="1">
      <c r="A3800" s="33"/>
      <c r="B3800" s="33"/>
      <c r="C3800" s="12" t="n">
        <v>6425889</v>
      </c>
      <c r="D3800" s="12" t="s">
        <v>10</v>
      </c>
      <c r="E3800" s="13" t="s">
        <v>20</v>
      </c>
      <c r="F3800" s="12" t="s">
        <v>15</v>
      </c>
      <c r="G3800" s="20" t="n">
        <v>0.25</v>
      </c>
      <c r="H3800" s="12" t="n">
        <v>400</v>
      </c>
      <c r="I3800" s="20" t="n">
        <f>G3800*H3800*7</f>
        <v>700</v>
      </c>
      <c r="J3800" s="12" t="s">
        <v>119</v>
      </c>
      <c r="K3800" s="14" t="n">
        <v>107</v>
      </c>
      <c r="L3800" s="14" t="n">
        <v>35</v>
      </c>
      <c r="M3800" s="14" t="n">
        <v>0</v>
      </c>
      <c r="N3800" s="11" t="n">
        <v>0</v>
      </c>
      <c r="O3800" s="11" t="n">
        <v>0</v>
      </c>
      <c r="P3800" s="11" t="n">
        <v>0</v>
      </c>
      <c r="Q3800" s="22" t="n">
        <v>0.003</v>
      </c>
    </row>
    <row r="3801" ht="22.5" customHeight="1">
      <c r="A3801" s="33"/>
      <c r="B3801" s="33"/>
      <c r="C3801" s="12"/>
      <c r="D3801" s="19"/>
      <c r="E3801" s="28"/>
      <c r="F3801" s="19"/>
      <c r="G3801" s="19"/>
      <c r="H3801" s="19"/>
      <c r="I3801" s="19"/>
      <c r="J3801" s="12" t="s">
        <v>120</v>
      </c>
      <c r="K3801" s="14" t="n">
        <v>4171</v>
      </c>
      <c r="L3801" s="35" t="n">
        <v>1556</v>
      </c>
      <c r="M3801" s="14" t="n">
        <v>25</v>
      </c>
      <c r="N3801" s="11" t="n">
        <v>0.004</v>
      </c>
      <c r="O3801" s="11" t="n">
        <v>0.252</v>
      </c>
      <c r="P3801" s="11" t="n">
        <v>6.3</v>
      </c>
      <c r="Q3801" s="25"/>
    </row>
    <row r="3802" ht="22.5" customHeight="1">
      <c r="A3802" s="33"/>
      <c r="B3802" s="33"/>
      <c r="C3802" s="12"/>
      <c r="D3802" s="19"/>
      <c r="E3802" s="28"/>
      <c r="F3802" s="19"/>
      <c r="G3802" s="19"/>
      <c r="H3802" s="19"/>
      <c r="I3802" s="19"/>
      <c r="J3802" s="12" t="s">
        <v>121</v>
      </c>
      <c r="K3802" s="14" t="n">
        <v>16185</v>
      </c>
      <c r="L3802" s="14" t="n">
        <v>5426</v>
      </c>
      <c r="M3802" s="14" t="n">
        <v>155</v>
      </c>
      <c r="N3802" s="11" t="n">
        <v>0.007</v>
      </c>
      <c r="O3802" s="11" t="n">
        <v>0.252</v>
      </c>
      <c r="P3802" s="11" t="n">
        <v>39.125</v>
      </c>
      <c r="Q3802" s="25"/>
    </row>
    <row r="3803" ht="22.5" customHeight="1">
      <c r="A3803" s="33"/>
      <c r="B3803" s="33"/>
      <c r="C3803" s="12" t="n">
        <v>6439005</v>
      </c>
      <c r="D3803" s="12" t="s">
        <v>10</v>
      </c>
      <c r="E3803" s="13" t="s">
        <v>20</v>
      </c>
      <c r="F3803" s="12" t="s">
        <v>21</v>
      </c>
      <c r="G3803" s="20" t="n">
        <v>0.25</v>
      </c>
      <c r="H3803" s="12" t="n">
        <v>300</v>
      </c>
      <c r="I3803" s="20" t="n">
        <f>G3803*H3803*7</f>
        <v>525</v>
      </c>
      <c r="J3803" s="12" t="s">
        <v>119</v>
      </c>
      <c r="K3803" s="14" t="n">
        <v>0</v>
      </c>
      <c r="L3803" s="14" t="n">
        <v>0</v>
      </c>
      <c r="M3803" s="14" t="n">
        <v>0</v>
      </c>
      <c r="N3803" s="11" t="n">
        <v>0</v>
      </c>
      <c r="O3803" s="11" t="n">
        <v>0</v>
      </c>
      <c r="P3803" s="11" t="n">
        <v>0</v>
      </c>
      <c r="Q3803" s="22" t="n">
        <f>M3805/H3803</f>
        <v>0.283333333333333</v>
      </c>
    </row>
    <row r="3804" ht="22.5" customHeight="1">
      <c r="A3804" s="33"/>
      <c r="B3804" s="33"/>
      <c r="C3804" s="12"/>
      <c r="D3804" s="19"/>
      <c r="E3804" s="28"/>
      <c r="F3804" s="19"/>
      <c r="G3804" s="19"/>
      <c r="H3804" s="19"/>
      <c r="I3804" s="19"/>
      <c r="J3804" s="12" t="s">
        <v>120</v>
      </c>
      <c r="K3804" s="14" t="n">
        <v>5453</v>
      </c>
      <c r="L3804" s="14" t="n">
        <v>1954</v>
      </c>
      <c r="M3804" s="14" t="n">
        <v>18</v>
      </c>
      <c r="N3804" s="11" t="n">
        <v>0.0023</v>
      </c>
      <c r="O3804" s="11" t="n">
        <v>0.25</v>
      </c>
      <c r="P3804" s="11" t="n">
        <v>4.5</v>
      </c>
      <c r="Q3804" s="25"/>
    </row>
    <row r="3805" ht="22.5" customHeight="1">
      <c r="A3805" s="33"/>
      <c r="B3805" s="33"/>
      <c r="C3805" s="12"/>
      <c r="D3805" s="19"/>
      <c r="E3805" s="28"/>
      <c r="F3805" s="19"/>
      <c r="G3805" s="19"/>
      <c r="H3805" s="19"/>
      <c r="I3805" s="19"/>
      <c r="J3805" s="12" t="s">
        <v>121</v>
      </c>
      <c r="K3805" s="14" t="n">
        <v>53743</v>
      </c>
      <c r="L3805" s="14" t="n">
        <v>15880</v>
      </c>
      <c r="M3805" s="14" t="n">
        <v>85</v>
      </c>
      <c r="N3805" s="11" t="n">
        <v>0.0013</v>
      </c>
      <c r="O3805" s="11" t="n">
        <v>0.25</v>
      </c>
      <c r="P3805" s="11" t="n">
        <v>21.25</v>
      </c>
      <c r="Q3805" s="25"/>
    </row>
    <row r="3806" ht="22.5" customHeight="1">
      <c r="A3806" s="33"/>
      <c r="B3806" s="33"/>
      <c r="C3806" s="12" t="n">
        <v>7203110</v>
      </c>
      <c r="D3806" s="12" t="s">
        <v>22</v>
      </c>
      <c r="E3806" s="13" t="s">
        <v>23</v>
      </c>
      <c r="F3806" s="12" t="s">
        <v>15</v>
      </c>
      <c r="G3806" s="20" t="n">
        <v>0.2</v>
      </c>
      <c r="H3806" s="12" t="n">
        <v>100</v>
      </c>
      <c r="I3806" s="20" t="n">
        <f>G3806*H3806*7</f>
        <v>140</v>
      </c>
      <c r="J3806" s="12" t="s">
        <v>119</v>
      </c>
      <c r="K3806" s="14" t="n">
        <v>289</v>
      </c>
      <c r="L3806" s="14" t="n">
        <v>185</v>
      </c>
      <c r="M3806" s="14" t="n">
        <v>0</v>
      </c>
      <c r="N3806" s="11" t="n">
        <v>0</v>
      </c>
      <c r="O3806" s="11" t="n">
        <v>0</v>
      </c>
      <c r="P3806" s="11" t="n">
        <v>0</v>
      </c>
      <c r="Q3806" s="22" t="n">
        <f>M3808/H3806</f>
        <v>0.1</v>
      </c>
    </row>
    <row r="3807" ht="22.5" customHeight="1">
      <c r="A3807" s="33"/>
      <c r="B3807" s="33"/>
      <c r="C3807" s="12"/>
      <c r="D3807" s="19"/>
      <c r="E3807" s="28"/>
      <c r="F3807" s="19"/>
      <c r="G3807" s="19"/>
      <c r="H3807" s="19"/>
      <c r="I3807" s="19"/>
      <c r="J3807" s="12" t="s">
        <v>120</v>
      </c>
      <c r="K3807" s="14" t="n">
        <v>7029</v>
      </c>
      <c r="L3807" s="14" t="n">
        <v>4868</v>
      </c>
      <c r="M3807" s="14" t="n">
        <v>2</v>
      </c>
      <c r="N3807" s="11" t="n">
        <v>0</v>
      </c>
      <c r="O3807" s="11" t="n">
        <v>0.2</v>
      </c>
      <c r="P3807" s="11" t="n">
        <v>0.4</v>
      </c>
      <c r="Q3807" s="25"/>
    </row>
    <row r="3808" ht="22.5" customHeight="1">
      <c r="A3808" s="33"/>
      <c r="B3808" s="33"/>
      <c r="C3808" s="12"/>
      <c r="D3808" s="19"/>
      <c r="E3808" s="28"/>
      <c r="F3808" s="19"/>
      <c r="G3808" s="19"/>
      <c r="H3808" s="19"/>
      <c r="I3808" s="19"/>
      <c r="J3808" s="12" t="s">
        <v>121</v>
      </c>
      <c r="K3808" s="14" t="n">
        <v>28533</v>
      </c>
      <c r="L3808" s="14" t="n">
        <v>19861</v>
      </c>
      <c r="M3808" s="14" t="n">
        <v>10</v>
      </c>
      <c r="N3808" s="11" t="n">
        <v>0</v>
      </c>
      <c r="O3808" s="11" t="n">
        <v>0.2</v>
      </c>
      <c r="P3808" s="11" t="n">
        <v>2</v>
      </c>
      <c r="Q3808" s="25"/>
    </row>
    <row r="3809" ht="22.5" customHeight="1">
      <c r="A3809" s="33"/>
      <c r="B3809" s="33"/>
      <c r="C3809" s="12" t="n">
        <v>7202934</v>
      </c>
      <c r="D3809" s="12" t="s">
        <v>22</v>
      </c>
      <c r="E3809" s="13" t="s">
        <v>24</v>
      </c>
      <c r="F3809" s="12" t="s">
        <v>15</v>
      </c>
      <c r="G3809" s="20" t="n">
        <v>0.35</v>
      </c>
      <c r="H3809" s="12" t="n">
        <v>200</v>
      </c>
      <c r="I3809" s="20" t="n">
        <f>G3809*H3809*7</f>
        <v>490</v>
      </c>
      <c r="J3809" s="12" t="s">
        <v>119</v>
      </c>
      <c r="K3809" s="14" t="n">
        <v>800</v>
      </c>
      <c r="L3809" s="14" t="n">
        <v>418</v>
      </c>
      <c r="M3809" s="14" t="n">
        <v>0</v>
      </c>
      <c r="N3809" s="11" t="n">
        <v>0</v>
      </c>
      <c r="O3809" s="11" t="n">
        <v>0</v>
      </c>
      <c r="P3809" s="11" t="n">
        <v>0</v>
      </c>
      <c r="Q3809" s="22" t="n">
        <v>0</v>
      </c>
    </row>
    <row r="3810" ht="22.5" customHeight="1">
      <c r="A3810" s="33"/>
      <c r="B3810" s="33"/>
      <c r="C3810" s="12"/>
      <c r="D3810" s="19"/>
      <c r="E3810" s="28"/>
      <c r="F3810" s="19"/>
      <c r="G3810" s="19"/>
      <c r="H3810" s="19"/>
      <c r="I3810" s="19"/>
      <c r="J3810" s="12" t="s">
        <v>120</v>
      </c>
      <c r="K3810" s="14" t="n">
        <v>153843</v>
      </c>
      <c r="L3810" s="14" t="n">
        <v>95135</v>
      </c>
      <c r="M3810" s="14" t="n">
        <v>76</v>
      </c>
      <c r="N3810" s="11" t="n">
        <v>0</v>
      </c>
      <c r="O3810" s="11" t="n">
        <v>0.354</v>
      </c>
      <c r="P3810" s="11" t="n">
        <v>26.88</v>
      </c>
      <c r="Q3810" s="25"/>
    </row>
    <row r="3811" ht="22.5" customHeight="1">
      <c r="A3811" s="33"/>
      <c r="B3811" s="33"/>
      <c r="C3811" s="12"/>
      <c r="D3811" s="19"/>
      <c r="E3811" s="28"/>
      <c r="F3811" s="19"/>
      <c r="G3811" s="19"/>
      <c r="H3811" s="19"/>
      <c r="I3811" s="19"/>
      <c r="J3811" s="12" t="s">
        <v>121</v>
      </c>
      <c r="K3811" s="14" t="n">
        <v>180447</v>
      </c>
      <c r="L3811" s="14" t="n">
        <v>107633</v>
      </c>
      <c r="M3811" s="14" t="n">
        <v>90</v>
      </c>
      <c r="N3811" s="11" t="n">
        <v>0</v>
      </c>
      <c r="O3811" s="11" t="n">
        <v>0.354</v>
      </c>
      <c r="P3811" s="11" t="n">
        <v>31.87</v>
      </c>
      <c r="Q3811" s="25"/>
    </row>
    <row r="3812" ht="22.5" customHeight="1">
      <c r="A3812" s="33"/>
      <c r="B3812" s="33"/>
      <c r="C3812" s="12" t="n">
        <v>5847496</v>
      </c>
      <c r="D3812" s="12" t="s">
        <v>10</v>
      </c>
      <c r="E3812" s="13" t="s">
        <v>25</v>
      </c>
      <c r="F3812" s="12" t="s">
        <v>12</v>
      </c>
      <c r="G3812" s="20" t="n">
        <v>0.3</v>
      </c>
      <c r="H3812" s="12" t="n">
        <v>200</v>
      </c>
      <c r="I3812" s="20" t="n">
        <f>G3812*H3812*7</f>
        <v>420</v>
      </c>
      <c r="J3812" s="12" t="s">
        <v>119</v>
      </c>
      <c r="K3812" s="14" t="n">
        <v>1593</v>
      </c>
      <c r="L3812" s="14" t="n">
        <v>98</v>
      </c>
      <c r="M3812" s="14" t="n">
        <v>1</v>
      </c>
      <c r="N3812" s="11" t="n">
        <v>0</v>
      </c>
      <c r="O3812" s="11" t="n">
        <v>0.099</v>
      </c>
      <c r="P3812" s="11" t="n">
        <v>0.099</v>
      </c>
      <c r="Q3812" s="22" t="n">
        <f>M3814/H3812</f>
        <v>0.03</v>
      </c>
    </row>
    <row r="3813" ht="22.5" customHeight="1">
      <c r="A3813" s="33"/>
      <c r="B3813" s="33"/>
      <c r="C3813" s="12"/>
      <c r="D3813" s="19"/>
      <c r="E3813" s="28"/>
      <c r="F3813" s="19"/>
      <c r="G3813" s="19"/>
      <c r="H3813" s="19"/>
      <c r="I3813" s="19"/>
      <c r="J3813" s="12" t="s">
        <v>120</v>
      </c>
      <c r="K3813" s="14" t="n">
        <v>13146</v>
      </c>
      <c r="L3813" s="14" t="n">
        <v>1166</v>
      </c>
      <c r="M3813" s="14" t="n">
        <v>6</v>
      </c>
      <c r="N3813" s="11" t="n">
        <v>0</v>
      </c>
      <c r="O3813" s="11" t="n">
        <v>0.584</v>
      </c>
      <c r="P3813" s="11" t="n">
        <v>3.506</v>
      </c>
      <c r="Q3813" s="25"/>
    </row>
    <row r="3814" ht="22.5" customHeight="1">
      <c r="A3814" s="33"/>
      <c r="B3814" s="33"/>
      <c r="C3814" s="12"/>
      <c r="D3814" s="19"/>
      <c r="E3814" s="28"/>
      <c r="F3814" s="19"/>
      <c r="G3814" s="19"/>
      <c r="H3814" s="19"/>
      <c r="I3814" s="19"/>
      <c r="J3814" s="12" t="s">
        <v>121</v>
      </c>
      <c r="K3814" s="14" t="n">
        <v>28153</v>
      </c>
      <c r="L3814" s="14" t="n">
        <v>1918</v>
      </c>
      <c r="M3814" s="14" t="n">
        <v>6</v>
      </c>
      <c r="N3814" s="11" t="n">
        <v>0.003</v>
      </c>
      <c r="O3814" s="11" t="n">
        <v>1.045</v>
      </c>
      <c r="P3814" s="11" t="n">
        <v>6.2719</v>
      </c>
      <c r="Q3814" s="25"/>
    </row>
    <row r="3815" ht="22.5" customHeight="1">
      <c r="A3815" s="33"/>
      <c r="B3815" s="33"/>
      <c r="C3815" s="12" t="n">
        <v>7572369</v>
      </c>
      <c r="D3815" s="12" t="s">
        <v>10</v>
      </c>
      <c r="E3815" s="13" t="s">
        <v>25</v>
      </c>
      <c r="F3815" s="12" t="s">
        <v>15</v>
      </c>
      <c r="G3815" s="20" t="n">
        <v>0.3</v>
      </c>
      <c r="H3815" s="12" t="n">
        <v>400</v>
      </c>
      <c r="I3815" s="20" t="n">
        <f>G3815*H3815*7</f>
        <v>840</v>
      </c>
      <c r="J3815" s="12" t="s">
        <v>119</v>
      </c>
      <c r="K3815" s="14" t="n">
        <v>14</v>
      </c>
      <c r="L3815" s="14" t="n">
        <v>1</v>
      </c>
      <c r="M3815" s="14" t="n">
        <v>0</v>
      </c>
      <c r="N3815" s="11" t="n">
        <v>0</v>
      </c>
      <c r="O3815" s="11" t="n">
        <v>0</v>
      </c>
      <c r="P3815" s="11" t="n">
        <v>0</v>
      </c>
      <c r="Q3815" s="22" t="n">
        <f>M3817/H3815</f>
        <v>0.2075</v>
      </c>
    </row>
    <row r="3816" ht="22.5" customHeight="1">
      <c r="A3816" s="33"/>
      <c r="B3816" s="33"/>
      <c r="C3816" s="12"/>
      <c r="D3816" s="19"/>
      <c r="E3816" s="28"/>
      <c r="F3816" s="19"/>
      <c r="G3816" s="19"/>
      <c r="H3816" s="19"/>
      <c r="I3816" s="19"/>
      <c r="J3816" s="12" t="s">
        <v>120</v>
      </c>
      <c r="K3816" s="14" t="n">
        <v>5219</v>
      </c>
      <c r="L3816" s="14" t="n">
        <v>1897</v>
      </c>
      <c r="M3816" s="14" t="n">
        <v>32</v>
      </c>
      <c r="N3816" s="11" t="n">
        <v>0.005</v>
      </c>
      <c r="O3816" s="11" t="n">
        <v>0.304</v>
      </c>
      <c r="P3816" s="11" t="n">
        <v>9.72</v>
      </c>
      <c r="Q3816" s="25"/>
    </row>
    <row r="3817" ht="22.5" customHeight="1">
      <c r="A3817" s="33"/>
      <c r="B3817" s="33"/>
      <c r="C3817" s="12"/>
      <c r="D3817" s="19"/>
      <c r="E3817" s="28"/>
      <c r="F3817" s="19"/>
      <c r="G3817" s="19"/>
      <c r="H3817" s="19"/>
      <c r="I3817" s="19"/>
      <c r="J3817" s="12" t="s">
        <v>121</v>
      </c>
      <c r="K3817" s="14" t="n">
        <v>11420</v>
      </c>
      <c r="L3817" s="14" t="n">
        <v>3777</v>
      </c>
      <c r="M3817" s="14" t="n">
        <v>83</v>
      </c>
      <c r="N3817" s="11" t="n">
        <v>0.007</v>
      </c>
      <c r="O3817" s="11" t="n">
        <v>0.305</v>
      </c>
      <c r="P3817" s="11" t="n">
        <v>25.35</v>
      </c>
      <c r="Q3817" s="25"/>
    </row>
    <row r="3818" ht="22.5" customHeight="1">
      <c r="A3818" s="33"/>
      <c r="B3818" s="33"/>
      <c r="C3818" s="12" t="n">
        <v>8460883</v>
      </c>
      <c r="D3818" s="12" t="s">
        <v>16</v>
      </c>
      <c r="E3818" s="13" t="s">
        <v>11</v>
      </c>
      <c r="F3818" s="12" t="s">
        <v>15</v>
      </c>
      <c r="G3818" s="20" t="n">
        <v>0.14</v>
      </c>
      <c r="H3818" s="12" t="n">
        <v>1400</v>
      </c>
      <c r="I3818" s="20" t="n">
        <f>G3818*H3818*7</f>
        <v>1372</v>
      </c>
      <c r="J3818" s="12" t="s">
        <v>119</v>
      </c>
      <c r="K3818" s="35" t="n">
        <v>4455</v>
      </c>
      <c r="L3818" s="14" t="n">
        <v>1319</v>
      </c>
      <c r="M3818" s="14" t="n">
        <v>48</v>
      </c>
      <c r="N3818" s="11" t="n">
        <v>0.005</v>
      </c>
      <c r="O3818" s="11" t="n">
        <v>0.141</v>
      </c>
      <c r="P3818" s="11" t="n">
        <v>6.79</v>
      </c>
      <c r="Q3818" s="22" t="n">
        <f>M3820/H3818</f>
        <v>0.254285714285714</v>
      </c>
    </row>
    <row r="3819" ht="22.5" customHeight="1">
      <c r="A3819" s="33"/>
      <c r="B3819" s="33"/>
      <c r="C3819" s="12"/>
      <c r="D3819" s="19"/>
      <c r="E3819" s="28"/>
      <c r="F3819" s="19"/>
      <c r="G3819" s="19"/>
      <c r="H3819" s="19"/>
      <c r="I3819" s="19"/>
      <c r="J3819" s="12" t="s">
        <v>120</v>
      </c>
      <c r="K3819" s="14" t="n">
        <v>20210</v>
      </c>
      <c r="L3819" s="14" t="n">
        <v>5981</v>
      </c>
      <c r="M3819" s="14" t="n">
        <v>221</v>
      </c>
      <c r="N3819" s="11" t="n">
        <v>0.005</v>
      </c>
      <c r="O3819" s="11" t="n">
        <v>0.141</v>
      </c>
      <c r="P3819" s="11" t="n">
        <v>31.122</v>
      </c>
      <c r="Q3819" s="25"/>
    </row>
    <row r="3820" ht="22.5" customHeight="1">
      <c r="A3820" s="33"/>
      <c r="B3820" s="33"/>
      <c r="C3820" s="12"/>
      <c r="D3820" s="19"/>
      <c r="E3820" s="28"/>
      <c r="F3820" s="19"/>
      <c r="G3820" s="19"/>
      <c r="H3820" s="19"/>
      <c r="I3820" s="19"/>
      <c r="J3820" s="12" t="s">
        <v>121</v>
      </c>
      <c r="K3820" s="14" t="n">
        <v>76713</v>
      </c>
      <c r="L3820" s="14" t="n">
        <v>26125</v>
      </c>
      <c r="M3820" s="14" t="n">
        <v>356</v>
      </c>
      <c r="N3820" s="11" t="n">
        <v>0.002</v>
      </c>
      <c r="O3820" s="11" t="n">
        <v>0.141</v>
      </c>
      <c r="P3820" s="11" t="n">
        <v>50.246</v>
      </c>
      <c r="Q3820" s="25"/>
    </row>
    <row r="3821" ht="22.5" customHeight="1">
      <c r="A3821" s="33"/>
      <c r="B3821" s="33"/>
      <c r="C3821" s="12" t="n">
        <v>8531973</v>
      </c>
      <c r="D3821" s="12" t="s">
        <v>16</v>
      </c>
      <c r="E3821" s="13" t="s">
        <v>18</v>
      </c>
      <c r="F3821" s="12" t="s">
        <v>26</v>
      </c>
      <c r="G3821" s="20" t="n">
        <v>0.45</v>
      </c>
      <c r="H3821" s="12" t="n">
        <v>150</v>
      </c>
      <c r="I3821" s="20" t="n">
        <f>G3821*H3821*7</f>
        <v>472.5</v>
      </c>
      <c r="J3821" s="12" t="s">
        <v>119</v>
      </c>
      <c r="K3821" s="14" t="n">
        <v>0</v>
      </c>
      <c r="L3821" s="14" t="n">
        <v>0</v>
      </c>
      <c r="M3821" s="14" t="n">
        <v>0</v>
      </c>
      <c r="N3821" s="11" t="n">
        <v>0</v>
      </c>
      <c r="O3821" s="11" t="n">
        <v>0</v>
      </c>
      <c r="P3821" s="11" t="n">
        <v>0</v>
      </c>
      <c r="Q3821" s="22" t="n">
        <f>M3823/H3821</f>
        <v>0</v>
      </c>
    </row>
    <row r="3822" ht="22.5" customHeight="1">
      <c r="A3822" s="33"/>
      <c r="B3822" s="33"/>
      <c r="C3822" s="12"/>
      <c r="D3822" s="19"/>
      <c r="E3822" s="28"/>
      <c r="F3822" s="19"/>
      <c r="G3822" s="19"/>
      <c r="H3822" s="19"/>
      <c r="I3822" s="19"/>
      <c r="J3822" s="12" t="s">
        <v>120</v>
      </c>
      <c r="K3822" s="14" t="n">
        <v>16664</v>
      </c>
      <c r="L3822" s="14" t="n">
        <v>29</v>
      </c>
      <c r="M3822" s="14" t="n">
        <v>0</v>
      </c>
      <c r="N3822" s="11" t="n">
        <v>0</v>
      </c>
      <c r="O3822" s="11" t="n">
        <v>0</v>
      </c>
      <c r="P3822" s="11" t="n">
        <v>0.29</v>
      </c>
      <c r="Q3822" s="25"/>
    </row>
    <row r="3823" ht="22.5" customHeight="1">
      <c r="A3823" s="33"/>
      <c r="B3823" s="33"/>
      <c r="C3823" s="12"/>
      <c r="D3823" s="19"/>
      <c r="E3823" s="28"/>
      <c r="F3823" s="19"/>
      <c r="G3823" s="19"/>
      <c r="H3823" s="19"/>
      <c r="I3823" s="19"/>
      <c r="J3823" s="12" t="s">
        <v>121</v>
      </c>
      <c r="K3823" s="14" t="n">
        <v>48243</v>
      </c>
      <c r="L3823" s="14" t="n">
        <v>116</v>
      </c>
      <c r="M3823" s="14" t="n">
        <v>0</v>
      </c>
      <c r="N3823" s="11" t="n">
        <v>0</v>
      </c>
      <c r="O3823" s="11" t="n">
        <v>0</v>
      </c>
      <c r="P3823" s="11" t="n">
        <v>1.31</v>
      </c>
      <c r="Q3823" s="25"/>
    </row>
    <row r="3824" ht="22.5" customHeight="1">
      <c r="A3824" s="33"/>
      <c r="B3824" s="33"/>
      <c r="C3824" s="12" t="n">
        <v>8156506</v>
      </c>
      <c r="D3824" s="12" t="s">
        <v>27</v>
      </c>
      <c r="E3824" s="13" t="s">
        <v>14</v>
      </c>
      <c r="F3824" s="12" t="s">
        <v>15</v>
      </c>
      <c r="G3824" s="20" t="n">
        <v>0.1</v>
      </c>
      <c r="H3824" s="12" t="n">
        <v>1000</v>
      </c>
      <c r="I3824" s="20" t="n">
        <f>G3824*H3824*7</f>
        <v>700</v>
      </c>
      <c r="J3824" s="12" t="s">
        <v>119</v>
      </c>
      <c r="K3824" s="14" t="n">
        <v>86</v>
      </c>
      <c r="L3824" s="14" t="n">
        <v>31</v>
      </c>
      <c r="M3824" s="14" t="n">
        <v>0</v>
      </c>
      <c r="N3824" s="11" t="n">
        <v>0</v>
      </c>
      <c r="O3824" s="11" t="n">
        <v>0</v>
      </c>
      <c r="P3824" s="11" t="n">
        <v>0</v>
      </c>
      <c r="Q3824" s="22" t="n">
        <f>M3826/H3824</f>
        <v>1</v>
      </c>
    </row>
    <row r="3825" ht="22.5" customHeight="1">
      <c r="A3825" s="33"/>
      <c r="B3825" s="33"/>
      <c r="C3825" s="12"/>
      <c r="D3825" s="19"/>
      <c r="E3825" s="28"/>
      <c r="F3825" s="19"/>
      <c r="G3825" s="19"/>
      <c r="H3825" s="19"/>
      <c r="I3825" s="19"/>
      <c r="J3825" s="12" t="s">
        <v>120</v>
      </c>
      <c r="K3825" s="14" t="n">
        <v>10571</v>
      </c>
      <c r="L3825" s="14" t="n">
        <v>3508</v>
      </c>
      <c r="M3825" s="14" t="n">
        <v>210</v>
      </c>
      <c r="N3825" s="11" t="n">
        <v>0.006</v>
      </c>
      <c r="O3825" s="11" t="n">
        <v>0.1</v>
      </c>
      <c r="P3825" s="11" t="n">
        <v>21</v>
      </c>
      <c r="Q3825" s="25"/>
    </row>
    <row r="3826" ht="22.5" customHeight="1">
      <c r="A3826" s="33"/>
      <c r="B3826" s="33"/>
      <c r="C3826" s="12"/>
      <c r="D3826" s="19"/>
      <c r="E3826" s="28"/>
      <c r="F3826" s="19"/>
      <c r="G3826" s="19"/>
      <c r="H3826" s="19"/>
      <c r="I3826" s="19"/>
      <c r="J3826" s="12" t="s">
        <v>121</v>
      </c>
      <c r="K3826" s="14" t="n">
        <v>51482</v>
      </c>
      <c r="L3826" s="14" t="n">
        <v>19145</v>
      </c>
      <c r="M3826" s="14" t="n">
        <v>1000</v>
      </c>
      <c r="N3826" s="11" t="n">
        <v>0.005</v>
      </c>
      <c r="O3826" s="11" t="n">
        <v>0.1</v>
      </c>
      <c r="P3826" s="11" t="n">
        <v>100</v>
      </c>
      <c r="Q3826" s="25"/>
    </row>
    <row r="3827" ht="22.5" customHeight="1">
      <c r="A3827" s="33"/>
      <c r="B3827" s="33"/>
      <c r="C3827" s="12" t="n">
        <v>8819666</v>
      </c>
      <c r="D3827" s="12" t="s">
        <v>27</v>
      </c>
      <c r="E3827" s="13" t="s">
        <v>14</v>
      </c>
      <c r="F3827" s="12" t="s">
        <v>12</v>
      </c>
      <c r="G3827" s="20" t="n">
        <v>0.08</v>
      </c>
      <c r="H3827" s="12" t="n">
        <v>200</v>
      </c>
      <c r="I3827" s="20" t="n">
        <f>G3827*H3827*7</f>
        <v>112</v>
      </c>
      <c r="J3827" s="12" t="s">
        <v>119</v>
      </c>
      <c r="K3827" s="14" t="n">
        <v>601</v>
      </c>
      <c r="L3827" s="14" t="n">
        <v>107</v>
      </c>
      <c r="M3827" s="14" t="n">
        <v>17</v>
      </c>
      <c r="N3827" s="11" t="n">
        <v>0.02</v>
      </c>
      <c r="O3827" s="11" t="n">
        <v>0.124</v>
      </c>
      <c r="P3827" s="11" t="n">
        <v>2.1142</v>
      </c>
      <c r="Q3827" s="22" t="n">
        <f>M3829/H3827</f>
        <v>0.985</v>
      </c>
    </row>
    <row r="3828" ht="22.5" customHeight="1">
      <c r="A3828" s="33"/>
      <c r="B3828" s="33"/>
      <c r="C3828" s="12"/>
      <c r="D3828" s="19"/>
      <c r="E3828" s="28"/>
      <c r="F3828" s="19"/>
      <c r="G3828" s="19"/>
      <c r="H3828" s="19"/>
      <c r="I3828" s="19"/>
      <c r="J3828" s="12" t="s">
        <v>120</v>
      </c>
      <c r="K3828" s="14" t="n">
        <v>3148</v>
      </c>
      <c r="L3828" s="14" t="n">
        <v>605</v>
      </c>
      <c r="M3828" s="14" t="n">
        <v>73</v>
      </c>
      <c r="N3828" s="11" t="n">
        <v>0.015</v>
      </c>
      <c r="O3828" s="11" t="n">
        <v>0.123</v>
      </c>
      <c r="P3828" s="11" t="n">
        <v>8.9854</v>
      </c>
      <c r="Q3828" s="25"/>
    </row>
    <row r="3829" ht="22.5" customHeight="1">
      <c r="A3829" s="33"/>
      <c r="B3829" s="33"/>
      <c r="C3829" s="12"/>
      <c r="D3829" s="19"/>
      <c r="E3829" s="28"/>
      <c r="F3829" s="19"/>
      <c r="G3829" s="19"/>
      <c r="H3829" s="19"/>
      <c r="I3829" s="19"/>
      <c r="J3829" s="12" t="s">
        <v>121</v>
      </c>
      <c r="K3829" s="14" t="n">
        <v>7942</v>
      </c>
      <c r="L3829" s="14" t="n">
        <v>1577</v>
      </c>
      <c r="M3829" s="14" t="n">
        <v>197</v>
      </c>
      <c r="N3829" s="11" t="n">
        <v>0.013</v>
      </c>
      <c r="O3829" s="11" t="n">
        <v>0.102</v>
      </c>
      <c r="P3829" s="70" t="n">
        <v>20.0936</v>
      </c>
      <c r="Q3829" s="25"/>
    </row>
    <row r="3830" ht="22.5" customHeight="1">
      <c r="A3830" s="33"/>
      <c r="B3830" s="33"/>
      <c r="C3830" s="12" t="n">
        <v>91410799</v>
      </c>
      <c r="D3830" s="12" t="s">
        <v>28</v>
      </c>
      <c r="E3830" s="13" t="s">
        <v>29</v>
      </c>
      <c r="F3830" s="12" t="s">
        <v>15</v>
      </c>
      <c r="G3830" s="20" t="n">
        <v>0.02</v>
      </c>
      <c r="H3830" s="12" t="n">
        <v>500</v>
      </c>
      <c r="I3830" s="20" t="n">
        <f>G3830*H3830*7</f>
        <v>70</v>
      </c>
      <c r="J3830" s="12" t="s">
        <v>119</v>
      </c>
      <c r="K3830" s="14" t="n">
        <v>73</v>
      </c>
      <c r="L3830" s="14" t="n">
        <v>5</v>
      </c>
      <c r="M3830" s="14" t="n">
        <v>0</v>
      </c>
      <c r="N3830" s="11" t="n">
        <v>0</v>
      </c>
      <c r="O3830" s="11" t="n">
        <v>0</v>
      </c>
      <c r="P3830" s="11" t="n">
        <v>0</v>
      </c>
      <c r="Q3830" s="22" t="n">
        <f>M3832/H3830</f>
        <v>0.996</v>
      </c>
    </row>
    <row r="3831" ht="22.5" customHeight="1">
      <c r="A3831" s="33"/>
      <c r="B3831" s="33"/>
      <c r="C3831" s="12"/>
      <c r="D3831" s="19"/>
      <c r="E3831" s="28"/>
      <c r="F3831" s="19"/>
      <c r="G3831" s="19"/>
      <c r="H3831" s="19"/>
      <c r="I3831" s="19"/>
      <c r="J3831" s="12" t="s">
        <v>120</v>
      </c>
      <c r="K3831" s="14" t="n">
        <v>295417</v>
      </c>
      <c r="L3831" s="14" t="n">
        <v>71839</v>
      </c>
      <c r="M3831" s="14" t="n">
        <v>498</v>
      </c>
      <c r="N3831" s="11" t="n">
        <v>0</v>
      </c>
      <c r="O3831" s="11" t="n">
        <v>0.02</v>
      </c>
      <c r="P3831" s="11" t="n">
        <v>9.96</v>
      </c>
      <c r="Q3831" s="25"/>
    </row>
    <row r="3832" ht="22.5" customHeight="1">
      <c r="A3832" s="33"/>
      <c r="B3832" s="33"/>
      <c r="C3832" s="12"/>
      <c r="D3832" s="19"/>
      <c r="E3832" s="28"/>
      <c r="F3832" s="19"/>
      <c r="G3832" s="19"/>
      <c r="H3832" s="19"/>
      <c r="I3832" s="19"/>
      <c r="J3832" s="12" t="s">
        <v>121</v>
      </c>
      <c r="K3832" s="14" t="n">
        <v>314924</v>
      </c>
      <c r="L3832" s="14" t="n">
        <v>74338</v>
      </c>
      <c r="M3832" s="14" t="n">
        <v>498</v>
      </c>
      <c r="N3832" s="11" t="n">
        <v>0</v>
      </c>
      <c r="O3832" s="11" t="n">
        <v>0.02</v>
      </c>
      <c r="P3832" s="11" t="n">
        <v>9.96</v>
      </c>
      <c r="Q3832" s="25"/>
    </row>
    <row r="3833" ht="22.5" customHeight="1">
      <c r="A3833" s="33"/>
      <c r="B3833" s="33"/>
      <c r="C3833" s="12" t="n">
        <v>7872826</v>
      </c>
      <c r="D3833" s="12" t="s">
        <v>30</v>
      </c>
      <c r="E3833" s="13" t="s">
        <v>14</v>
      </c>
      <c r="F3833" s="12" t="s">
        <v>15</v>
      </c>
      <c r="G3833" s="20" t="n">
        <v>0.48</v>
      </c>
      <c r="H3833" s="12" t="n">
        <v>400</v>
      </c>
      <c r="I3833" s="20" t="n">
        <f>G3833*H3833*7</f>
        <v>1344</v>
      </c>
      <c r="J3833" s="12" t="s">
        <v>119</v>
      </c>
      <c r="K3833" s="14" t="n">
        <v>194</v>
      </c>
      <c r="L3833" s="14" t="n">
        <v>39</v>
      </c>
      <c r="M3833" s="14" t="n">
        <v>0</v>
      </c>
      <c r="N3833" s="11" t="n">
        <v>0</v>
      </c>
      <c r="O3833" s="11" t="n">
        <v>0</v>
      </c>
      <c r="P3833" s="11" t="n">
        <v>0</v>
      </c>
      <c r="Q3833" s="22" t="n">
        <f>M3835/H3833</f>
        <v>0.2175</v>
      </c>
    </row>
    <row r="3834" ht="22.5" customHeight="1">
      <c r="A3834" s="33"/>
      <c r="B3834" s="33"/>
      <c r="C3834" s="12"/>
      <c r="D3834" s="19"/>
      <c r="E3834" s="28"/>
      <c r="F3834" s="19"/>
      <c r="G3834" s="19"/>
      <c r="H3834" s="19"/>
      <c r="I3834" s="19"/>
      <c r="J3834" s="12" t="s">
        <v>120</v>
      </c>
      <c r="K3834" s="35" t="n">
        <v>12547</v>
      </c>
      <c r="L3834" s="14" t="n">
        <v>2553</v>
      </c>
      <c r="M3834" s="14" t="n">
        <v>22</v>
      </c>
      <c r="N3834" s="11" t="n">
        <v>0.004</v>
      </c>
      <c r="O3834" s="11" t="n">
        <v>0.484</v>
      </c>
      <c r="P3834" s="11" t="n">
        <v>10.65</v>
      </c>
      <c r="Q3834" s="25"/>
    </row>
    <row r="3835" ht="22.5" customHeight="1">
      <c r="A3835" s="33"/>
      <c r="B3835" s="33"/>
      <c r="C3835" s="12"/>
      <c r="D3835" s="19"/>
      <c r="E3835" s="28"/>
      <c r="F3835" s="19"/>
      <c r="G3835" s="19"/>
      <c r="H3835" s="19"/>
      <c r="I3835" s="19"/>
      <c r="J3835" s="12" t="s">
        <v>121</v>
      </c>
      <c r="K3835" s="14" t="n">
        <v>51762</v>
      </c>
      <c r="L3835" s="14" t="n">
        <v>10974</v>
      </c>
      <c r="M3835" s="14" t="n">
        <v>87</v>
      </c>
      <c r="N3835" s="11" t="n">
        <v>0.004</v>
      </c>
      <c r="O3835" s="11" t="n">
        <v>0.488</v>
      </c>
      <c r="P3835" s="11" t="n">
        <v>42.42</v>
      </c>
      <c r="Q3835" s="25"/>
    </row>
    <row r="3836" ht="22.5" customHeight="1">
      <c r="A3836" s="33"/>
      <c r="B3836" s="33"/>
      <c r="C3836" s="12" t="n">
        <v>9311355</v>
      </c>
      <c r="D3836" s="12" t="s">
        <v>31</v>
      </c>
      <c r="E3836" s="13" t="s">
        <v>14</v>
      </c>
      <c r="F3836" s="12" t="s">
        <v>15</v>
      </c>
      <c r="G3836" s="20" t="n">
        <v>0.15</v>
      </c>
      <c r="H3836" s="12" t="n">
        <v>20</v>
      </c>
      <c r="I3836" s="20" t="n">
        <f>G3836*H3836*7</f>
        <v>21</v>
      </c>
      <c r="J3836" s="12" t="s">
        <v>119</v>
      </c>
      <c r="K3836" s="14" t="n">
        <v>3</v>
      </c>
      <c r="L3836" s="14" t="n">
        <v>1</v>
      </c>
      <c r="M3836" s="14" t="n">
        <v>0</v>
      </c>
      <c r="N3836" s="11" t="n">
        <v>0</v>
      </c>
      <c r="O3836" s="11" t="n">
        <v>0</v>
      </c>
      <c r="P3836" s="11" t="n">
        <v>0</v>
      </c>
      <c r="Q3836" s="22" t="n">
        <f>M3838/H3836</f>
        <v>1</v>
      </c>
    </row>
    <row r="3837" ht="22.5" customHeight="1">
      <c r="A3837" s="33"/>
      <c r="B3837" s="33"/>
      <c r="C3837" s="12"/>
      <c r="D3837" s="19"/>
      <c r="E3837" s="28"/>
      <c r="F3837" s="19"/>
      <c r="G3837" s="19"/>
      <c r="H3837" s="19"/>
      <c r="I3837" s="19"/>
      <c r="J3837" s="12" t="s">
        <v>120</v>
      </c>
      <c r="K3837" s="35" t="n">
        <v>2858</v>
      </c>
      <c r="L3837" s="14" t="n">
        <v>877</v>
      </c>
      <c r="M3837" s="14" t="n">
        <v>20</v>
      </c>
      <c r="N3837" s="11" t="n">
        <v>0.003</v>
      </c>
      <c r="O3837" s="11" t="n">
        <v>0.15</v>
      </c>
      <c r="P3837" s="11" t="n">
        <v>3</v>
      </c>
      <c r="Q3837" s="25"/>
    </row>
    <row r="3838" ht="22.5" customHeight="1">
      <c r="A3838" s="33"/>
      <c r="B3838" s="33"/>
      <c r="C3838" s="12"/>
      <c r="D3838" s="19"/>
      <c r="E3838" s="28"/>
      <c r="F3838" s="19"/>
      <c r="G3838" s="19"/>
      <c r="H3838" s="19"/>
      <c r="I3838" s="19"/>
      <c r="J3838" s="12" t="s">
        <v>121</v>
      </c>
      <c r="K3838" s="14" t="n">
        <v>4427</v>
      </c>
      <c r="L3838" s="14" t="n">
        <v>1023</v>
      </c>
      <c r="M3838" s="14" t="n">
        <v>20</v>
      </c>
      <c r="N3838" s="11" t="n">
        <v>0.003</v>
      </c>
      <c r="O3838" s="11" t="n">
        <v>0.15</v>
      </c>
      <c r="P3838" s="11" t="n">
        <v>3</v>
      </c>
      <c r="Q3838" s="25"/>
    </row>
    <row r="3839" ht="22.5" customHeight="1">
      <c r="A3839" s="33"/>
      <c r="B3839" s="33"/>
      <c r="C3839" s="12" t="n">
        <v>10210818</v>
      </c>
      <c r="D3839" s="12" t="s">
        <v>27</v>
      </c>
      <c r="E3839" s="13" t="s">
        <v>14</v>
      </c>
      <c r="F3839" s="12" t="s">
        <v>26</v>
      </c>
      <c r="G3839" s="20" t="n">
        <v>0.2</v>
      </c>
      <c r="H3839" s="12" t="n">
        <v>100</v>
      </c>
      <c r="I3839" s="20" t="n">
        <f>G3839*H3839*7</f>
        <v>140</v>
      </c>
      <c r="J3839" s="12" t="s">
        <v>119</v>
      </c>
      <c r="K3839" s="14" t="n">
        <v>0</v>
      </c>
      <c r="L3839" s="14" t="n">
        <v>0</v>
      </c>
      <c r="M3839" s="14" t="n">
        <v>0</v>
      </c>
      <c r="N3839" s="11" t="n">
        <v>0</v>
      </c>
      <c r="O3839" s="11" t="n">
        <v>0</v>
      </c>
      <c r="P3839" s="11" t="n">
        <v>0</v>
      </c>
      <c r="Q3839" s="22" t="n">
        <f>M3841/H3839</f>
        <v>0.64</v>
      </c>
    </row>
    <row r="3840" ht="22.5" customHeight="1">
      <c r="A3840" s="33"/>
      <c r="B3840" s="33"/>
      <c r="C3840" s="12"/>
      <c r="D3840" s="19"/>
      <c r="E3840" s="28"/>
      <c r="F3840" s="19"/>
      <c r="G3840" s="19"/>
      <c r="H3840" s="19"/>
      <c r="I3840" s="19"/>
      <c r="J3840" s="12" t="s">
        <v>120</v>
      </c>
      <c r="K3840" s="14" t="n">
        <v>10331</v>
      </c>
      <c r="L3840" s="14" t="n">
        <v>172</v>
      </c>
      <c r="M3840" s="14" t="n">
        <v>24</v>
      </c>
      <c r="N3840" s="11" t="n">
        <v>0.02</v>
      </c>
      <c r="O3840" s="11" t="n">
        <v>0.17</v>
      </c>
      <c r="P3840" s="11" t="n">
        <v>4.07</v>
      </c>
      <c r="Q3840" s="25"/>
    </row>
    <row r="3841" ht="22.5" customHeight="1">
      <c r="A3841" s="33"/>
      <c r="B3841" s="33"/>
      <c r="C3841" s="12"/>
      <c r="D3841" s="19"/>
      <c r="E3841" s="28"/>
      <c r="F3841" s="19"/>
      <c r="G3841" s="19"/>
      <c r="H3841" s="19"/>
      <c r="I3841" s="19"/>
      <c r="J3841" s="12" t="s">
        <v>121</v>
      </c>
      <c r="K3841" s="14" t="n">
        <v>67101</v>
      </c>
      <c r="L3841" s="14" t="n">
        <v>518</v>
      </c>
      <c r="M3841" s="14" t="n">
        <v>64</v>
      </c>
      <c r="N3841" s="11" t="n">
        <v>0.02</v>
      </c>
      <c r="O3841" s="11" t="n">
        <v>0.18</v>
      </c>
      <c r="P3841" s="11" t="n">
        <v>11.33</v>
      </c>
      <c r="Q3841" s="25"/>
    </row>
    <row r="3842" ht="22.5" customHeight="1">
      <c r="A3842" s="33"/>
      <c r="B3842" s="33"/>
      <c r="C3842" s="12" t="n">
        <v>10501490</v>
      </c>
      <c r="D3842" s="12" t="s">
        <v>13</v>
      </c>
      <c r="E3842" s="13" t="s">
        <v>14</v>
      </c>
      <c r="F3842" s="12" t="s">
        <v>15</v>
      </c>
      <c r="G3842" s="20" t="n">
        <v>0.15</v>
      </c>
      <c r="H3842" s="12" t="n">
        <v>100</v>
      </c>
      <c r="I3842" s="20" t="n">
        <f>G3842*H3842*7</f>
        <v>105</v>
      </c>
      <c r="J3842" s="12" t="s">
        <v>119</v>
      </c>
      <c r="K3842" s="14" t="n">
        <v>0</v>
      </c>
      <c r="L3842" s="14" t="n">
        <v>0</v>
      </c>
      <c r="M3842" s="14" t="n">
        <v>0</v>
      </c>
      <c r="N3842" s="11" t="n">
        <v>0</v>
      </c>
      <c r="O3842" s="11" t="n">
        <v>0</v>
      </c>
      <c r="P3842" s="11" t="n">
        <v>0</v>
      </c>
      <c r="Q3842" s="22" t="n">
        <f>M3844/H3842</f>
        <v>0.1</v>
      </c>
    </row>
    <row r="3843" ht="22.5" customHeight="1">
      <c r="A3843" s="33"/>
      <c r="B3843" s="33"/>
      <c r="C3843" s="12"/>
      <c r="D3843" s="19"/>
      <c r="E3843" s="28"/>
      <c r="F3843" s="19"/>
      <c r="G3843" s="19"/>
      <c r="H3843" s="19"/>
      <c r="I3843" s="19"/>
      <c r="J3843" s="12" t="s">
        <v>120</v>
      </c>
      <c r="K3843" s="16" t="n">
        <v>259</v>
      </c>
      <c r="L3843" s="14" t="n">
        <v>140</v>
      </c>
      <c r="M3843" s="14" t="n">
        <v>2</v>
      </c>
      <c r="N3843" s="11" t="n">
        <v>0.002</v>
      </c>
      <c r="O3843" s="11" t="n">
        <v>0.13</v>
      </c>
      <c r="P3843" s="11" t="n">
        <v>0.26</v>
      </c>
      <c r="Q3843" s="25"/>
    </row>
    <row r="3844" ht="22.5" customHeight="1">
      <c r="A3844" s="33"/>
      <c r="B3844" s="33"/>
      <c r="C3844" s="12"/>
      <c r="D3844" s="19"/>
      <c r="E3844" s="28"/>
      <c r="F3844" s="19"/>
      <c r="G3844" s="19"/>
      <c r="H3844" s="19"/>
      <c r="I3844" s="19"/>
      <c r="J3844" s="12" t="s">
        <v>121</v>
      </c>
      <c r="K3844" s="14" t="n">
        <v>820</v>
      </c>
      <c r="L3844" s="14" t="n">
        <v>367</v>
      </c>
      <c r="M3844" s="14" t="n">
        <v>10</v>
      </c>
      <c r="N3844" s="11" t="n">
        <v>0.004</v>
      </c>
      <c r="O3844" s="11" t="n">
        <v>0.13</v>
      </c>
      <c r="P3844" s="11" t="n">
        <v>1.3</v>
      </c>
      <c r="Q3844" s="25"/>
    </row>
    <row r="3845" ht="22.5" customHeight="1">
      <c r="A3845" s="33"/>
      <c r="B3845" s="33"/>
      <c r="C3845" s="52" t="n">
        <v>10912510</v>
      </c>
      <c r="D3845" s="12" t="s">
        <v>10</v>
      </c>
      <c r="E3845" s="13" t="s">
        <v>11</v>
      </c>
      <c r="F3845" s="12" t="s">
        <v>32</v>
      </c>
      <c r="G3845" s="20" t="n">
        <v>0.17</v>
      </c>
      <c r="H3845" s="12" t="n">
        <v>1500</v>
      </c>
      <c r="I3845" s="20" t="n">
        <f>G3845*H3845*7</f>
        <v>1785</v>
      </c>
      <c r="J3845" s="12" t="s">
        <v>119</v>
      </c>
      <c r="K3845" s="14" t="n">
        <v>10736</v>
      </c>
      <c r="L3845" s="14" t="n">
        <v>1713</v>
      </c>
      <c r="M3845" s="14" t="n">
        <v>61</v>
      </c>
      <c r="N3845" s="11" t="n">
        <v>0.01</v>
      </c>
      <c r="O3845" s="11" t="n">
        <v>0.23</v>
      </c>
      <c r="P3845" s="11" t="n">
        <v>14.23</v>
      </c>
      <c r="Q3845" s="22" t="n">
        <f>M3847/H3845</f>
        <v>0.543333333333333</v>
      </c>
    </row>
    <row r="3846" ht="22.5" customHeight="1">
      <c r="A3846" s="33"/>
      <c r="B3846" s="33"/>
      <c r="C3846" s="12"/>
      <c r="D3846" s="19"/>
      <c r="E3846" s="28"/>
      <c r="F3846" s="19"/>
      <c r="G3846" s="19"/>
      <c r="H3846" s="19"/>
      <c r="I3846" s="19"/>
      <c r="J3846" s="12" t="s">
        <v>120</v>
      </c>
      <c r="K3846" s="16" t="n">
        <v>37253</v>
      </c>
      <c r="L3846" s="14" t="n">
        <v>7460</v>
      </c>
      <c r="M3846" s="14" t="n">
        <v>209</v>
      </c>
      <c r="N3846" s="11" t="n">
        <v>0.01</v>
      </c>
      <c r="O3846" s="11" t="n">
        <v>0.31</v>
      </c>
      <c r="P3846" s="11" t="n">
        <v>63.76</v>
      </c>
      <c r="Q3846" s="25"/>
    </row>
    <row r="3847" ht="22.5" customHeight="1">
      <c r="A3847" s="33"/>
      <c r="B3847" s="33"/>
      <c r="C3847" s="12"/>
      <c r="D3847" s="19"/>
      <c r="E3847" s="28"/>
      <c r="F3847" s="19"/>
      <c r="G3847" s="19"/>
      <c r="H3847" s="19"/>
      <c r="I3847" s="19"/>
      <c r="J3847" s="12" t="s">
        <v>121</v>
      </c>
      <c r="K3847" s="14" t="n">
        <v>130261</v>
      </c>
      <c r="L3847" s="14" t="n">
        <v>24239</v>
      </c>
      <c r="M3847" s="14" t="n">
        <v>815</v>
      </c>
      <c r="N3847" s="11" t="n">
        <v>0.01</v>
      </c>
      <c r="O3847" s="11" t="n">
        <v>0.26</v>
      </c>
      <c r="P3847" s="11" t="n">
        <v>215.97</v>
      </c>
      <c r="Q3847" s="25"/>
    </row>
    <row r="3848" ht="22.5" customHeight="1">
      <c r="A3848" s="33"/>
      <c r="B3848" s="33"/>
      <c r="C3848" s="52" t="n">
        <v>11080098</v>
      </c>
      <c r="D3848" s="12" t="s">
        <v>22</v>
      </c>
      <c r="E3848" s="13" t="s">
        <v>24</v>
      </c>
      <c r="F3848" s="12" t="s">
        <v>15</v>
      </c>
      <c r="G3848" s="20" t="n">
        <v>0.6</v>
      </c>
      <c r="H3848" s="12" t="n">
        <v>100</v>
      </c>
      <c r="I3848" s="20" t="n">
        <f>G3848*H3848*7</f>
        <v>420</v>
      </c>
      <c r="J3848" s="12" t="s">
        <v>119</v>
      </c>
      <c r="K3848" s="14" t="n">
        <v>0</v>
      </c>
      <c r="L3848" s="14" t="n">
        <v>0</v>
      </c>
      <c r="M3848" s="14" t="n">
        <v>0</v>
      </c>
      <c r="N3848" s="11" t="n">
        <v>0</v>
      </c>
      <c r="O3848" s="11" t="n">
        <v>0</v>
      </c>
      <c r="P3848" s="11" t="n">
        <v>0</v>
      </c>
      <c r="Q3848" s="22" t="n">
        <f>M3850/H3848</f>
        <v>0.01</v>
      </c>
    </row>
    <row r="3849" ht="22.5" customHeight="1">
      <c r="A3849" s="33"/>
      <c r="B3849" s="33"/>
      <c r="C3849" s="12"/>
      <c r="D3849" s="19"/>
      <c r="E3849" s="28"/>
      <c r="F3849" s="19"/>
      <c r="G3849" s="19"/>
      <c r="H3849" s="19"/>
      <c r="I3849" s="19"/>
      <c r="J3849" s="12" t="s">
        <v>120</v>
      </c>
      <c r="K3849" s="16" t="n">
        <v>453</v>
      </c>
      <c r="L3849" s="14" t="n">
        <v>279</v>
      </c>
      <c r="M3849" s="14" t="n">
        <v>1</v>
      </c>
      <c r="N3849" s="11" t="n">
        <v>0.002</v>
      </c>
      <c r="O3849" s="11" t="n">
        <v>0.6</v>
      </c>
      <c r="P3849" s="11" t="n">
        <v>0.6</v>
      </c>
      <c r="Q3849" s="25"/>
    </row>
    <row r="3850" ht="22.5" customHeight="1">
      <c r="A3850" s="33"/>
      <c r="B3850" s="33"/>
      <c r="C3850" s="12"/>
      <c r="D3850" s="19"/>
      <c r="E3850" s="28"/>
      <c r="F3850" s="19"/>
      <c r="G3850" s="19"/>
      <c r="H3850" s="19"/>
      <c r="I3850" s="19"/>
      <c r="J3850" s="12" t="s">
        <v>121</v>
      </c>
      <c r="K3850" s="14" t="n">
        <v>709</v>
      </c>
      <c r="L3850" s="14" t="n">
        <v>377</v>
      </c>
      <c r="M3850" s="14" t="n">
        <v>1</v>
      </c>
      <c r="N3850" s="11" t="n">
        <v>0.002</v>
      </c>
      <c r="O3850" s="11" t="n">
        <v>0.6</v>
      </c>
      <c r="P3850" s="11" t="n">
        <v>0.6</v>
      </c>
      <c r="Q3850" s="25"/>
    </row>
    <row r="3851" ht="22.5" customHeight="1">
      <c r="A3851" s="33"/>
      <c r="B3851" s="33"/>
      <c r="C3851" s="52" t="n">
        <v>91540124</v>
      </c>
      <c r="D3851" s="12" t="s">
        <v>33</v>
      </c>
      <c r="E3851" s="13" t="s">
        <v>34</v>
      </c>
      <c r="F3851" s="12" t="s">
        <v>12</v>
      </c>
      <c r="G3851" s="20" t="n">
        <v>0.5</v>
      </c>
      <c r="H3851" s="12" t="n">
        <v>50</v>
      </c>
      <c r="I3851" s="20" t="n">
        <f>G3851*H3851*7</f>
        <v>175</v>
      </c>
      <c r="J3851" s="12" t="s">
        <v>119</v>
      </c>
      <c r="K3851" s="14" t="n">
        <v>0</v>
      </c>
      <c r="L3851" s="14" t="n">
        <v>0</v>
      </c>
      <c r="M3851" s="14" t="n">
        <v>0</v>
      </c>
      <c r="N3851" s="11" t="n">
        <v>0</v>
      </c>
      <c r="O3851" s="11" t="n">
        <v>0</v>
      </c>
      <c r="P3851" s="11" t="n">
        <v>0</v>
      </c>
      <c r="Q3851" s="22" t="n">
        <f>M3853/H3851</f>
        <v>0.58</v>
      </c>
    </row>
    <row r="3852" ht="22.5" customHeight="1">
      <c r="A3852" s="33"/>
      <c r="B3852" s="33"/>
      <c r="C3852" s="12"/>
      <c r="D3852" s="19"/>
      <c r="E3852" s="28"/>
      <c r="F3852" s="19"/>
      <c r="G3852" s="19"/>
      <c r="H3852" s="19"/>
      <c r="I3852" s="19"/>
      <c r="J3852" s="12" t="s">
        <v>120</v>
      </c>
      <c r="K3852" s="14" t="n">
        <v>1312</v>
      </c>
      <c r="L3852" s="14" t="n">
        <v>345</v>
      </c>
      <c r="M3852" s="14" t="n">
        <v>29</v>
      </c>
      <c r="N3852" s="11" t="n">
        <v>0</v>
      </c>
      <c r="O3852" s="11" t="n">
        <v>0.384</v>
      </c>
      <c r="P3852" s="11" t="n">
        <v>11.1397</v>
      </c>
      <c r="Q3852" s="25"/>
    </row>
    <row r="3853" ht="22.5" customHeight="1">
      <c r="A3853" s="33"/>
      <c r="B3853" s="33"/>
      <c r="C3853" s="12"/>
      <c r="D3853" s="19"/>
      <c r="E3853" s="28"/>
      <c r="F3853" s="19"/>
      <c r="G3853" s="19"/>
      <c r="H3853" s="19"/>
      <c r="I3853" s="19"/>
      <c r="J3853" s="12" t="s">
        <v>121</v>
      </c>
      <c r="K3853" s="14" t="n">
        <v>3618</v>
      </c>
      <c r="L3853" s="14" t="n">
        <v>944</v>
      </c>
      <c r="M3853" s="14" t="n">
        <v>29</v>
      </c>
      <c r="N3853" s="11" t="n">
        <v>0.022</v>
      </c>
      <c r="O3853" s="11" t="n">
        <v>0.708</v>
      </c>
      <c r="P3853" s="11" t="n">
        <v>20.5391</v>
      </c>
      <c r="Q3853" s="25"/>
    </row>
    <row r="3854" ht="22.5" customHeight="1">
      <c r="A3854" s="33"/>
      <c r="B3854" s="33"/>
      <c r="C3854" s="52" t="n">
        <v>91548042</v>
      </c>
      <c r="D3854" s="12" t="s">
        <v>13</v>
      </c>
      <c r="E3854" s="13" t="s">
        <v>14</v>
      </c>
      <c r="F3854" s="12" t="s">
        <v>12</v>
      </c>
      <c r="G3854" s="20" t="n">
        <v>0.3</v>
      </c>
      <c r="H3854" s="12" t="n">
        <v>50</v>
      </c>
      <c r="I3854" s="20" t="n">
        <f>G3854*H3854*7</f>
        <v>105</v>
      </c>
      <c r="J3854" s="12" t="s">
        <v>119</v>
      </c>
      <c r="K3854" s="14" t="n">
        <v>0</v>
      </c>
      <c r="L3854" s="14" t="n">
        <v>0</v>
      </c>
      <c r="M3854" s="14" t="n">
        <v>0</v>
      </c>
      <c r="N3854" s="11" t="n">
        <v>0</v>
      </c>
      <c r="O3854" s="11" t="n">
        <v>0</v>
      </c>
      <c r="P3854" s="11" t="n">
        <v>0</v>
      </c>
      <c r="Q3854" s="22" t="n">
        <f>M3856/H3854</f>
        <v>0</v>
      </c>
    </row>
    <row r="3855" ht="22.5" customHeight="1">
      <c r="A3855" s="33"/>
      <c r="B3855" s="33"/>
      <c r="C3855" s="12"/>
      <c r="D3855" s="19"/>
      <c r="E3855" s="28"/>
      <c r="F3855" s="19"/>
      <c r="G3855" s="19"/>
      <c r="H3855" s="19"/>
      <c r="I3855" s="19"/>
      <c r="J3855" s="12" t="s">
        <v>120</v>
      </c>
      <c r="K3855" s="14" t="n">
        <v>1399</v>
      </c>
      <c r="L3855" s="14" t="n">
        <v>5</v>
      </c>
      <c r="M3855" s="14" t="n">
        <v>0</v>
      </c>
      <c r="N3855" s="11" t="n">
        <v>0</v>
      </c>
      <c r="O3855" s="11" t="n">
        <v>0</v>
      </c>
      <c r="P3855" s="11" t="n">
        <v>0.0026</v>
      </c>
      <c r="Q3855" s="25"/>
    </row>
    <row r="3856" ht="22.5" customHeight="1">
      <c r="A3856" s="33"/>
      <c r="B3856" s="33"/>
      <c r="C3856" s="12"/>
      <c r="D3856" s="19"/>
      <c r="E3856" s="28"/>
      <c r="F3856" s="19"/>
      <c r="G3856" s="19"/>
      <c r="H3856" s="19"/>
      <c r="I3856" s="19"/>
      <c r="J3856" s="12" t="s">
        <v>121</v>
      </c>
      <c r="K3856" s="14" t="n">
        <v>4700</v>
      </c>
      <c r="L3856" s="14" t="n">
        <v>39</v>
      </c>
      <c r="M3856" s="14" t="n">
        <v>0</v>
      </c>
      <c r="N3856" s="11" t="n">
        <v>0</v>
      </c>
      <c r="O3856" s="11" t="n">
        <v>0</v>
      </c>
      <c r="P3856" s="11" t="n">
        <v>0.0447</v>
      </c>
      <c r="Q3856" s="25"/>
    </row>
    <row r="3857" ht="22.5" customHeight="1">
      <c r="A3857" s="33"/>
      <c r="B3857" s="33"/>
      <c r="C3857" s="52" t="n">
        <v>91548043</v>
      </c>
      <c r="D3857" s="12" t="s">
        <v>28</v>
      </c>
      <c r="E3857" s="13" t="s">
        <v>36</v>
      </c>
      <c r="F3857" s="12" t="s">
        <v>15</v>
      </c>
      <c r="G3857" s="20" t="n">
        <v>0.1</v>
      </c>
      <c r="H3857" s="12" t="n">
        <v>200</v>
      </c>
      <c r="I3857" s="20" t="n">
        <f>G3857*H3857*7</f>
        <v>140</v>
      </c>
      <c r="J3857" s="12" t="s">
        <v>119</v>
      </c>
      <c r="K3857" s="14" t="n">
        <v>36</v>
      </c>
      <c r="L3857" s="14" t="n">
        <v>9</v>
      </c>
      <c r="M3857" s="14" t="n">
        <v>0</v>
      </c>
      <c r="N3857" s="11" t="n">
        <v>0</v>
      </c>
      <c r="O3857" s="11" t="n">
        <v>0</v>
      </c>
      <c r="P3857" s="11" t="n">
        <v>0</v>
      </c>
      <c r="Q3857" s="22" t="n">
        <f>M3859/H3857</f>
        <v>0.995</v>
      </c>
    </row>
    <row r="3858" ht="22.5" customHeight="1">
      <c r="A3858" s="33"/>
      <c r="B3858" s="33"/>
      <c r="C3858" s="12"/>
      <c r="D3858" s="19"/>
      <c r="E3858" s="28"/>
      <c r="F3858" s="19"/>
      <c r="G3858" s="19"/>
      <c r="H3858" s="19"/>
      <c r="I3858" s="19"/>
      <c r="J3858" s="12" t="s">
        <v>120</v>
      </c>
      <c r="K3858" s="14" t="n">
        <v>9253</v>
      </c>
      <c r="L3858" s="14" t="n">
        <v>4785</v>
      </c>
      <c r="M3858" s="14" t="n">
        <v>81</v>
      </c>
      <c r="N3858" s="11" t="n">
        <v>0.002</v>
      </c>
      <c r="O3858" s="11" t="n">
        <v>0.1</v>
      </c>
      <c r="P3858" s="11" t="n">
        <v>8.1</v>
      </c>
      <c r="Q3858" s="25"/>
    </row>
    <row r="3859" ht="22.5" customHeight="1">
      <c r="A3859" s="33"/>
      <c r="B3859" s="33"/>
      <c r="C3859" s="12"/>
      <c r="D3859" s="19"/>
      <c r="E3859" s="28"/>
      <c r="F3859" s="19"/>
      <c r="G3859" s="19"/>
      <c r="H3859" s="19"/>
      <c r="I3859" s="19"/>
      <c r="J3859" s="12" t="s">
        <v>121</v>
      </c>
      <c r="K3859" s="14" t="n">
        <v>32579</v>
      </c>
      <c r="L3859" s="14" t="n">
        <v>14776</v>
      </c>
      <c r="M3859" s="14" t="n">
        <v>199</v>
      </c>
      <c r="N3859" s="11" t="n">
        <v>0.001</v>
      </c>
      <c r="O3859" s="11" t="n">
        <v>0.1</v>
      </c>
      <c r="P3859" s="11" t="n">
        <v>19.9</v>
      </c>
      <c r="Q3859" s="25"/>
    </row>
    <row r="3860" ht="22.5" customHeight="1">
      <c r="A3860" s="33"/>
      <c r="B3860" s="33"/>
      <c r="C3860" s="52" t="n">
        <v>11715627</v>
      </c>
      <c r="D3860" s="12" t="s">
        <v>31</v>
      </c>
      <c r="E3860" s="13" t="s">
        <v>14</v>
      </c>
      <c r="F3860" s="12" t="s">
        <v>15</v>
      </c>
      <c r="G3860" s="20" t="n">
        <v>0.4</v>
      </c>
      <c r="H3860" s="12" t="n">
        <v>100</v>
      </c>
      <c r="I3860" s="20" t="n">
        <f>G3860*H3860*7</f>
        <v>280</v>
      </c>
      <c r="J3860" s="12" t="s">
        <v>119</v>
      </c>
      <c r="K3860" s="14" t="n">
        <v>0</v>
      </c>
      <c r="L3860" s="14" t="n">
        <v>0</v>
      </c>
      <c r="M3860" s="14" t="n">
        <v>0</v>
      </c>
      <c r="N3860" s="11" t="n">
        <v>0</v>
      </c>
      <c r="O3860" s="11" t="n">
        <v>0</v>
      </c>
      <c r="P3860" s="11" t="n">
        <v>0</v>
      </c>
      <c r="Q3860" s="22" t="n">
        <f>M3862/H3860</f>
        <v>0</v>
      </c>
    </row>
    <row r="3861" ht="22.5" customHeight="1">
      <c r="A3861" s="33"/>
      <c r="B3861" s="33"/>
      <c r="C3861" s="12"/>
      <c r="D3861" s="19"/>
      <c r="E3861" s="28"/>
      <c r="F3861" s="19"/>
      <c r="G3861" s="19"/>
      <c r="H3861" s="19"/>
      <c r="I3861" s="19"/>
      <c r="J3861" s="12" t="s">
        <v>120</v>
      </c>
      <c r="K3861" s="14" t="n">
        <v>21</v>
      </c>
      <c r="L3861" s="14" t="n">
        <v>0</v>
      </c>
      <c r="M3861" s="14" t="n">
        <v>0</v>
      </c>
      <c r="N3861" s="11" t="n">
        <v>0</v>
      </c>
      <c r="O3861" s="11" t="n">
        <v>0</v>
      </c>
      <c r="P3861" s="11" t="n">
        <v>0</v>
      </c>
      <c r="Q3861" s="25"/>
    </row>
    <row r="3862" ht="22.5" customHeight="1">
      <c r="A3862" s="33"/>
      <c r="B3862" s="33"/>
      <c r="C3862" s="12"/>
      <c r="D3862" s="19"/>
      <c r="E3862" s="28"/>
      <c r="F3862" s="19"/>
      <c r="G3862" s="19"/>
      <c r="H3862" s="19"/>
      <c r="I3862" s="19"/>
      <c r="J3862" s="12" t="s">
        <v>121</v>
      </c>
      <c r="K3862" s="14" t="n">
        <v>56</v>
      </c>
      <c r="L3862" s="14" t="n">
        <v>2</v>
      </c>
      <c r="M3862" s="14" t="n">
        <v>0</v>
      </c>
      <c r="N3862" s="11" t="n">
        <v>0</v>
      </c>
      <c r="O3862" s="11" t="n">
        <v>0</v>
      </c>
      <c r="P3862" s="11" t="n">
        <v>0</v>
      </c>
      <c r="Q3862" s="25"/>
    </row>
    <row r="3863" ht="22.5" customHeight="1">
      <c r="A3863" s="33"/>
      <c r="B3863" s="33"/>
      <c r="C3863" s="52" t="n">
        <v>11715655</v>
      </c>
      <c r="D3863" s="12" t="s">
        <v>16</v>
      </c>
      <c r="E3863" s="13" t="s">
        <v>11</v>
      </c>
      <c r="F3863" s="12" t="s">
        <v>15</v>
      </c>
      <c r="G3863" s="20" t="n">
        <v>0.15</v>
      </c>
      <c r="H3863" s="12" t="n">
        <v>100</v>
      </c>
      <c r="I3863" s="20" t="n">
        <f>G3863*H3863*7</f>
        <v>105</v>
      </c>
      <c r="J3863" s="12" t="s">
        <v>119</v>
      </c>
      <c r="K3863" s="14" t="n">
        <v>0</v>
      </c>
      <c r="L3863" s="14" t="n">
        <v>0</v>
      </c>
      <c r="M3863" s="14" t="n">
        <v>0</v>
      </c>
      <c r="N3863" s="11" t="n">
        <v>0</v>
      </c>
      <c r="O3863" s="11" t="n">
        <v>0</v>
      </c>
      <c r="P3863" s="11" t="n">
        <v>0</v>
      </c>
      <c r="Q3863" s="22" t="n">
        <f>M3865/H3863</f>
        <v>0</v>
      </c>
    </row>
    <row r="3864" ht="22.5" customHeight="1">
      <c r="A3864" s="33"/>
      <c r="B3864" s="33"/>
      <c r="C3864" s="12"/>
      <c r="D3864" s="19"/>
      <c r="E3864" s="28"/>
      <c r="F3864" s="19"/>
      <c r="G3864" s="19"/>
      <c r="H3864" s="19"/>
      <c r="I3864" s="19"/>
      <c r="J3864" s="12" t="s">
        <v>120</v>
      </c>
      <c r="K3864" s="14" t="n">
        <v>57</v>
      </c>
      <c r="L3864" s="14" t="n">
        <v>1</v>
      </c>
      <c r="M3864" s="14" t="n">
        <v>0</v>
      </c>
      <c r="N3864" s="11" t="n">
        <v>0</v>
      </c>
      <c r="O3864" s="11" t="n">
        <v>0</v>
      </c>
      <c r="P3864" s="11" t="n">
        <v>0</v>
      </c>
      <c r="Q3864" s="25"/>
    </row>
    <row r="3865" ht="22.5" customHeight="1">
      <c r="A3865" s="33"/>
      <c r="B3865" s="33"/>
      <c r="C3865" s="12"/>
      <c r="D3865" s="19"/>
      <c r="E3865" s="28"/>
      <c r="F3865" s="19"/>
      <c r="G3865" s="19"/>
      <c r="H3865" s="19"/>
      <c r="I3865" s="19"/>
      <c r="J3865" s="12" t="s">
        <v>121</v>
      </c>
      <c r="K3865" s="14" t="n">
        <v>199</v>
      </c>
      <c r="L3865" s="14" t="n">
        <v>5</v>
      </c>
      <c r="M3865" s="14" t="n">
        <v>0</v>
      </c>
      <c r="N3865" s="11" t="n">
        <v>0</v>
      </c>
      <c r="O3865" s="11" t="n">
        <v>0</v>
      </c>
      <c r="P3865" s="11" t="n">
        <v>0</v>
      </c>
      <c r="Q3865" s="25"/>
    </row>
    <row r="3866" ht="22.5" customHeight="1">
      <c r="A3866" s="33"/>
      <c r="B3866" s="33"/>
      <c r="C3866" s="52" t="n">
        <v>11715811</v>
      </c>
      <c r="D3866" s="12" t="s">
        <v>16</v>
      </c>
      <c r="E3866" s="13" t="s">
        <v>17</v>
      </c>
      <c r="F3866" s="12" t="s">
        <v>15</v>
      </c>
      <c r="G3866" s="20" t="n">
        <v>0.17</v>
      </c>
      <c r="H3866" s="12" t="n">
        <v>100</v>
      </c>
      <c r="I3866" s="20" t="n">
        <f>G3866*H3866*7</f>
        <v>119</v>
      </c>
      <c r="J3866" s="12" t="s">
        <v>119</v>
      </c>
      <c r="K3866" s="14" t="n">
        <v>0</v>
      </c>
      <c r="L3866" s="14" t="n">
        <v>0</v>
      </c>
      <c r="M3866" s="14" t="n">
        <v>0</v>
      </c>
      <c r="N3866" s="11" t="n">
        <v>0</v>
      </c>
      <c r="O3866" s="11" t="n">
        <v>0</v>
      </c>
      <c r="P3866" s="11" t="n">
        <v>0</v>
      </c>
      <c r="Q3866" s="22" t="n">
        <f>M3868/H3866</f>
        <v>0</v>
      </c>
    </row>
    <row r="3867" ht="22.5" customHeight="1">
      <c r="A3867" s="33"/>
      <c r="B3867" s="33"/>
      <c r="C3867" s="12"/>
      <c r="D3867" s="19"/>
      <c r="E3867" s="28"/>
      <c r="F3867" s="19"/>
      <c r="G3867" s="19"/>
      <c r="H3867" s="19"/>
      <c r="I3867" s="19"/>
      <c r="J3867" s="12" t="s">
        <v>120</v>
      </c>
      <c r="K3867" s="14" t="n">
        <v>34</v>
      </c>
      <c r="L3867" s="14" t="n">
        <v>0</v>
      </c>
      <c r="M3867" s="14" t="n">
        <v>0</v>
      </c>
      <c r="N3867" s="11" t="n">
        <v>0</v>
      </c>
      <c r="O3867" s="11" t="n">
        <v>0</v>
      </c>
      <c r="P3867" s="11" t="n">
        <v>0</v>
      </c>
      <c r="Q3867" s="25"/>
    </row>
    <row r="3868" ht="22.5" customHeight="1">
      <c r="A3868" s="33"/>
      <c r="B3868" s="33"/>
      <c r="C3868" s="12"/>
      <c r="D3868" s="19"/>
      <c r="E3868" s="28"/>
      <c r="F3868" s="19"/>
      <c r="G3868" s="19"/>
      <c r="H3868" s="19"/>
      <c r="I3868" s="19"/>
      <c r="J3868" s="12" t="s">
        <v>121</v>
      </c>
      <c r="K3868" s="14" t="n">
        <v>94</v>
      </c>
      <c r="L3868" s="14" t="n">
        <v>1</v>
      </c>
      <c r="M3868" s="14" t="n">
        <v>0</v>
      </c>
      <c r="N3868" s="11" t="n">
        <v>0</v>
      </c>
      <c r="O3868" s="11" t="n">
        <v>0</v>
      </c>
      <c r="P3868" s="11" t="n">
        <v>0</v>
      </c>
      <c r="Q3868" s="25"/>
    </row>
    <row r="3869" ht="22.5" customHeight="1">
      <c r="A3869" s="33"/>
      <c r="B3869" s="33"/>
      <c r="C3869" s="52" t="n">
        <v>11729927</v>
      </c>
      <c r="D3869" s="12" t="s">
        <v>10</v>
      </c>
      <c r="E3869" s="13" t="s">
        <v>20</v>
      </c>
      <c r="F3869" s="12" t="s">
        <v>15</v>
      </c>
      <c r="G3869" s="20" t="n">
        <v>0.25</v>
      </c>
      <c r="H3869" s="12" t="n">
        <v>100</v>
      </c>
      <c r="I3869" s="20" t="n">
        <f>G3869*H3869*7</f>
        <v>175</v>
      </c>
      <c r="J3869" s="12" t="s">
        <v>119</v>
      </c>
      <c r="K3869" s="14" t="n">
        <v>0</v>
      </c>
      <c r="L3869" s="14" t="n">
        <v>0</v>
      </c>
      <c r="M3869" s="14" t="n">
        <v>0</v>
      </c>
      <c r="N3869" s="11" t="n">
        <v>0</v>
      </c>
      <c r="O3869" s="11" t="n">
        <v>0</v>
      </c>
      <c r="P3869" s="11" t="n">
        <v>0</v>
      </c>
      <c r="Q3869" s="22" t="n">
        <f>M3871/H3869</f>
        <v>0.01</v>
      </c>
    </row>
    <row r="3870" ht="22.5" customHeight="1">
      <c r="A3870" s="33"/>
      <c r="B3870" s="33"/>
      <c r="C3870" s="12"/>
      <c r="D3870" s="19"/>
      <c r="E3870" s="28"/>
      <c r="F3870" s="19"/>
      <c r="G3870" s="19"/>
      <c r="H3870" s="19"/>
      <c r="I3870" s="19"/>
      <c r="J3870" s="12" t="s">
        <v>120</v>
      </c>
      <c r="K3870" s="14" t="n">
        <v>179</v>
      </c>
      <c r="L3870" s="14" t="n">
        <v>12</v>
      </c>
      <c r="M3870" s="14" t="n">
        <v>0</v>
      </c>
      <c r="N3870" s="11" t="n">
        <v>0</v>
      </c>
      <c r="O3870" s="11" t="n">
        <v>0</v>
      </c>
      <c r="P3870" s="11" t="n">
        <v>0</v>
      </c>
      <c r="Q3870" s="25"/>
    </row>
    <row r="3871" ht="22.5" customHeight="1">
      <c r="A3871" s="33"/>
      <c r="B3871" s="33"/>
      <c r="C3871" s="12"/>
      <c r="D3871" s="19"/>
      <c r="E3871" s="28"/>
      <c r="F3871" s="19"/>
      <c r="G3871" s="19"/>
      <c r="H3871" s="19"/>
      <c r="I3871" s="19"/>
      <c r="J3871" s="12" t="s">
        <v>121</v>
      </c>
      <c r="K3871" s="14" t="n">
        <v>544</v>
      </c>
      <c r="L3871" s="14" t="n">
        <v>22</v>
      </c>
      <c r="M3871" s="14" t="n">
        <v>1</v>
      </c>
      <c r="N3871" s="11" t="n">
        <v>0.011</v>
      </c>
      <c r="O3871" s="11" t="n">
        <v>0.25</v>
      </c>
      <c r="P3871" s="11" t="n">
        <v>0.25</v>
      </c>
      <c r="Q3871" s="25"/>
    </row>
    <row r="3872" ht="22.5" customHeight="1">
      <c r="A3872" s="33"/>
      <c r="B3872" s="33"/>
      <c r="C3872" s="52" t="n">
        <v>11729820</v>
      </c>
      <c r="D3872" s="12" t="s">
        <v>10</v>
      </c>
      <c r="E3872" s="13" t="s">
        <v>25</v>
      </c>
      <c r="F3872" s="12" t="s">
        <v>15</v>
      </c>
      <c r="G3872" s="20" t="n">
        <v>0.3</v>
      </c>
      <c r="H3872" s="12" t="n">
        <v>100</v>
      </c>
      <c r="I3872" s="20" t="n">
        <f>G3872*H3872*7</f>
        <v>210</v>
      </c>
      <c r="J3872" s="12" t="s">
        <v>119</v>
      </c>
      <c r="K3872" s="14" t="n">
        <v>0</v>
      </c>
      <c r="L3872" s="14" t="n">
        <v>0</v>
      </c>
      <c r="M3872" s="14" t="n">
        <v>0</v>
      </c>
      <c r="N3872" s="11" t="n">
        <v>0</v>
      </c>
      <c r="O3872" s="11" t="n">
        <v>0</v>
      </c>
      <c r="P3872" s="11" t="n">
        <v>0</v>
      </c>
      <c r="Q3872" s="22" t="n">
        <f>M3874/H3872</f>
        <v>0</v>
      </c>
    </row>
    <row r="3873" ht="22.5" customHeight="1">
      <c r="A3873" s="33"/>
      <c r="B3873" s="33"/>
      <c r="C3873" s="12"/>
      <c r="D3873" s="19"/>
      <c r="E3873" s="28"/>
      <c r="F3873" s="19"/>
      <c r="G3873" s="19"/>
      <c r="H3873" s="19"/>
      <c r="I3873" s="19"/>
      <c r="J3873" s="12" t="s">
        <v>120</v>
      </c>
      <c r="K3873" s="14" t="n">
        <v>12</v>
      </c>
      <c r="L3873" s="14" t="n">
        <v>2</v>
      </c>
      <c r="M3873" s="14" t="n">
        <v>0</v>
      </c>
      <c r="N3873" s="11" t="n">
        <v>0</v>
      </c>
      <c r="O3873" s="11" t="n">
        <v>0</v>
      </c>
      <c r="P3873" s="11" t="n">
        <v>0</v>
      </c>
      <c r="Q3873" s="25"/>
    </row>
    <row r="3874" ht="22.5" customHeight="1">
      <c r="A3874" s="33"/>
      <c r="B3874" s="33"/>
      <c r="C3874" s="12"/>
      <c r="D3874" s="19"/>
      <c r="E3874" s="28"/>
      <c r="F3874" s="19"/>
      <c r="G3874" s="19"/>
      <c r="H3874" s="19"/>
      <c r="I3874" s="19"/>
      <c r="J3874" s="12" t="s">
        <v>121</v>
      </c>
      <c r="K3874" s="14" t="n">
        <v>21</v>
      </c>
      <c r="L3874" s="14" t="n">
        <v>2</v>
      </c>
      <c r="M3874" s="14" t="n">
        <v>0</v>
      </c>
      <c r="N3874" s="11" t="n">
        <v>0</v>
      </c>
      <c r="O3874" s="11" t="n">
        <v>0</v>
      </c>
      <c r="P3874" s="11" t="n">
        <v>0</v>
      </c>
      <c r="Q3874" s="25"/>
    </row>
    <row r="3875" ht="22.5" customHeight="1">
      <c r="A3875" s="33"/>
      <c r="B3875" s="33"/>
      <c r="C3875" s="52" t="n">
        <v>11729830</v>
      </c>
      <c r="D3875" s="12" t="s">
        <v>10</v>
      </c>
      <c r="E3875" s="13" t="s">
        <v>11</v>
      </c>
      <c r="F3875" s="12" t="s">
        <v>12</v>
      </c>
      <c r="G3875" s="20" t="n">
        <v>0.17</v>
      </c>
      <c r="H3875" s="12" t="n">
        <v>100</v>
      </c>
      <c r="I3875" s="20" t="n">
        <f>G3875*H3875*7</f>
        <v>119</v>
      </c>
      <c r="J3875" s="12" t="s">
        <v>119</v>
      </c>
      <c r="K3875" s="14" t="n">
        <v>0</v>
      </c>
      <c r="L3875" s="14" t="n">
        <v>0</v>
      </c>
      <c r="M3875" s="14" t="n">
        <v>0</v>
      </c>
      <c r="N3875" s="11" t="n">
        <v>0</v>
      </c>
      <c r="O3875" s="11" t="n">
        <v>0</v>
      </c>
      <c r="P3875" s="11" t="n">
        <v>0</v>
      </c>
      <c r="Q3875" s="22" t="n">
        <f>M3877/H3875</f>
        <v>0</v>
      </c>
    </row>
    <row r="3876" ht="22.5" customHeight="1">
      <c r="A3876" s="33"/>
      <c r="B3876" s="33"/>
      <c r="C3876" s="12"/>
      <c r="D3876" s="19"/>
      <c r="E3876" s="28"/>
      <c r="F3876" s="19"/>
      <c r="G3876" s="19"/>
      <c r="H3876" s="19"/>
      <c r="I3876" s="19"/>
      <c r="J3876" s="12" t="s">
        <v>120</v>
      </c>
      <c r="K3876" s="14" t="n">
        <v>8</v>
      </c>
      <c r="L3876" s="14" t="n">
        <v>2</v>
      </c>
      <c r="M3876" s="14" t="n">
        <v>0</v>
      </c>
      <c r="N3876" s="11" t="n">
        <v>0</v>
      </c>
      <c r="O3876" s="11" t="n">
        <v>0</v>
      </c>
      <c r="P3876" s="11" t="n">
        <v>0</v>
      </c>
      <c r="Q3876" s="25"/>
    </row>
    <row r="3877" ht="22.5" customHeight="1">
      <c r="A3877" s="33"/>
      <c r="B3877" s="33"/>
      <c r="C3877" s="12"/>
      <c r="D3877" s="19"/>
      <c r="E3877" s="28"/>
      <c r="F3877" s="19"/>
      <c r="G3877" s="19"/>
      <c r="H3877" s="19"/>
      <c r="I3877" s="19"/>
      <c r="J3877" s="12" t="s">
        <v>121</v>
      </c>
      <c r="K3877" s="14" t="n">
        <v>47</v>
      </c>
      <c r="L3877" s="14" t="n">
        <v>3</v>
      </c>
      <c r="M3877" s="14" t="n">
        <v>0</v>
      </c>
      <c r="N3877" s="11" t="n">
        <v>0</v>
      </c>
      <c r="O3877" s="11" t="n">
        <v>0</v>
      </c>
      <c r="P3877" s="11" t="n">
        <v>0.0023</v>
      </c>
      <c r="Q3877" s="25"/>
    </row>
    <row r="3878" ht="22.5" customHeight="1">
      <c r="A3878" s="33"/>
      <c r="B3878" s="33"/>
      <c r="C3878" s="52" t="n">
        <v>11892329</v>
      </c>
      <c r="D3878" s="12" t="s">
        <v>10</v>
      </c>
      <c r="E3878" s="13" t="s">
        <v>11</v>
      </c>
      <c r="F3878" s="12" t="s">
        <v>15</v>
      </c>
      <c r="G3878" s="20" t="n">
        <v>0.25</v>
      </c>
      <c r="H3878" s="12" t="n">
        <v>500</v>
      </c>
      <c r="I3878" s="20" t="n">
        <f>G3878*H3878*7</f>
        <v>875</v>
      </c>
      <c r="J3878" s="12" t="s">
        <v>119</v>
      </c>
      <c r="K3878" s="14" t="n">
        <v>22482</v>
      </c>
      <c r="L3878" s="14" t="n">
        <v>9968</v>
      </c>
      <c r="M3878" s="14" t="n">
        <v>0</v>
      </c>
      <c r="N3878" s="11" t="n">
        <v>0</v>
      </c>
      <c r="O3878" s="11" t="n">
        <v>0</v>
      </c>
      <c r="P3878" s="11" t="n">
        <v>0</v>
      </c>
      <c r="Q3878" s="22" t="n">
        <f>M3880/H3878</f>
        <v>1.002</v>
      </c>
    </row>
    <row r="3879" ht="22.5" customHeight="1">
      <c r="A3879" s="33"/>
      <c r="B3879" s="33"/>
      <c r="C3879" s="12"/>
      <c r="D3879" s="19"/>
      <c r="E3879" s="28"/>
      <c r="F3879" s="19"/>
      <c r="G3879" s="19"/>
      <c r="H3879" s="19"/>
      <c r="I3879" s="19"/>
      <c r="J3879" s="12" t="s">
        <v>120</v>
      </c>
      <c r="K3879" s="14" t="n">
        <v>56820</v>
      </c>
      <c r="L3879" s="14" t="n">
        <v>24786</v>
      </c>
      <c r="M3879" s="14" t="n">
        <v>501</v>
      </c>
      <c r="N3879" s="11" t="n">
        <v>0.005</v>
      </c>
      <c r="O3879" s="11" t="n">
        <v>0.25</v>
      </c>
      <c r="P3879" s="11" t="n">
        <v>125.25</v>
      </c>
      <c r="Q3879" s="25"/>
    </row>
    <row r="3880" ht="22.5" customHeight="1">
      <c r="A3880" s="33"/>
      <c r="B3880" s="33"/>
      <c r="C3880" s="12"/>
      <c r="D3880" s="19"/>
      <c r="E3880" s="28"/>
      <c r="F3880" s="19"/>
      <c r="G3880" s="19"/>
      <c r="H3880" s="19"/>
      <c r="I3880" s="19"/>
      <c r="J3880" s="12" t="s">
        <v>121</v>
      </c>
      <c r="K3880" s="14" t="n">
        <v>240805</v>
      </c>
      <c r="L3880" s="14" t="n">
        <v>105339</v>
      </c>
      <c r="M3880" s="14" t="n">
        <v>501</v>
      </c>
      <c r="N3880" s="11" t="n">
        <v>0.005</v>
      </c>
      <c r="O3880" s="11" t="n">
        <v>0.25</v>
      </c>
      <c r="P3880" s="11" t="n">
        <v>125.25</v>
      </c>
      <c r="Q3880" s="25"/>
    </row>
    <row r="3881" ht="22.5" customHeight="1">
      <c r="A3881" s="33"/>
      <c r="B3881" s="33"/>
      <c r="C3881" s="52" t="n">
        <v>91557161</v>
      </c>
      <c r="D3881" s="12" t="s">
        <v>86</v>
      </c>
      <c r="E3881" s="13" t="s">
        <v>14</v>
      </c>
      <c r="F3881" s="12" t="s">
        <v>12</v>
      </c>
      <c r="G3881" s="20" t="n">
        <v>0.7</v>
      </c>
      <c r="H3881" s="12" t="n">
        <v>50</v>
      </c>
      <c r="I3881" s="20" t="n">
        <f>G3881*H3881*7</f>
        <v>245</v>
      </c>
      <c r="J3881" s="12" t="s">
        <v>119</v>
      </c>
      <c r="K3881" s="14" t="s">
        <v>133</v>
      </c>
      <c r="L3881" s="14"/>
      <c r="M3881" s="14"/>
      <c r="N3881" s="11"/>
      <c r="O3881" s="11"/>
      <c r="P3881" s="11"/>
      <c r="Q3881" s="22" t="n">
        <f>M3883/H3881</f>
        <v>0</v>
      </c>
    </row>
    <row r="3882" ht="22.5" customHeight="1">
      <c r="A3882" s="33"/>
      <c r="B3882" s="33"/>
      <c r="C3882" s="12"/>
      <c r="D3882" s="19"/>
      <c r="E3882" s="28"/>
      <c r="F3882" s="19"/>
      <c r="G3882" s="19"/>
      <c r="H3882" s="19"/>
      <c r="I3882" s="19"/>
      <c r="J3882" s="12" t="s">
        <v>120</v>
      </c>
      <c r="K3882" s="14" t="n">
        <v>205</v>
      </c>
      <c r="L3882" s="14" t="n">
        <v>1</v>
      </c>
      <c r="M3882" s="14" t="n">
        <v>0</v>
      </c>
      <c r="N3882" s="11" t="n">
        <v>0</v>
      </c>
      <c r="O3882" s="11" t="n">
        <v>0</v>
      </c>
      <c r="P3882" s="11" t="n">
        <v>0.0108</v>
      </c>
      <c r="Q3882" s="25"/>
    </row>
    <row r="3883" ht="22.5" customHeight="1">
      <c r="A3883" s="33"/>
      <c r="B3883" s="33"/>
      <c r="C3883" s="12"/>
      <c r="D3883" s="19"/>
      <c r="E3883" s="28"/>
      <c r="F3883" s="19"/>
      <c r="G3883" s="19"/>
      <c r="H3883" s="19"/>
      <c r="I3883" s="19"/>
      <c r="J3883" s="12" t="s">
        <v>121</v>
      </c>
      <c r="K3883" s="14" t="n">
        <v>917</v>
      </c>
      <c r="L3883" s="14" t="n">
        <v>3</v>
      </c>
      <c r="M3883" s="14" t="n">
        <v>0</v>
      </c>
      <c r="N3883" s="11" t="n">
        <v>0</v>
      </c>
      <c r="O3883" s="11" t="n">
        <v>0</v>
      </c>
      <c r="P3883" s="11" t="n">
        <v>0.0279</v>
      </c>
      <c r="Q3883" s="25"/>
    </row>
    <row r="3884" ht="22.5" customHeight="1">
      <c r="A3884" s="33"/>
      <c r="B3884" s="33"/>
      <c r="C3884" s="52" t="n">
        <v>91557333</v>
      </c>
      <c r="D3884" s="12" t="s">
        <v>91</v>
      </c>
      <c r="E3884" s="13" t="s">
        <v>14</v>
      </c>
      <c r="F3884" s="12" t="s">
        <v>12</v>
      </c>
      <c r="G3884" s="20" t="n">
        <v>0.5</v>
      </c>
      <c r="H3884" s="12" t="n">
        <v>99</v>
      </c>
      <c r="I3884" s="20" t="n">
        <f>G3884*H3884*7</f>
        <v>346.5</v>
      </c>
      <c r="J3884" s="12" t="s">
        <v>119</v>
      </c>
      <c r="K3884" s="14" t="s">
        <v>133</v>
      </c>
      <c r="L3884" s="14"/>
      <c r="M3884" s="14"/>
      <c r="N3884" s="11"/>
      <c r="O3884" s="11"/>
      <c r="P3884" s="11"/>
      <c r="Q3884" s="22" t="n">
        <f>M3886/H3884</f>
        <v>0</v>
      </c>
    </row>
    <row r="3885" ht="22.5" customHeight="1">
      <c r="A3885" s="33"/>
      <c r="B3885" s="33"/>
      <c r="C3885" s="12"/>
      <c r="D3885" s="19"/>
      <c r="E3885" s="28"/>
      <c r="F3885" s="19"/>
      <c r="G3885" s="19"/>
      <c r="H3885" s="19"/>
      <c r="I3885" s="19"/>
      <c r="J3885" s="12" t="s">
        <v>120</v>
      </c>
      <c r="K3885" s="14" t="n">
        <v>375</v>
      </c>
      <c r="L3885" s="14" t="n">
        <v>2</v>
      </c>
      <c r="M3885" s="14" t="n">
        <v>0</v>
      </c>
      <c r="N3885" s="11" t="n">
        <v>0</v>
      </c>
      <c r="O3885" s="11" t="n">
        <v>0</v>
      </c>
      <c r="P3885" s="11" t="n">
        <v>0.0024</v>
      </c>
      <c r="Q3885" s="25"/>
    </row>
    <row r="3886" ht="22.5" customHeight="1">
      <c r="A3886" s="33"/>
      <c r="B3886" s="33"/>
      <c r="C3886" s="12"/>
      <c r="D3886" s="19"/>
      <c r="E3886" s="28"/>
      <c r="F3886" s="19"/>
      <c r="G3886" s="19"/>
      <c r="H3886" s="19"/>
      <c r="I3886" s="19"/>
      <c r="J3886" s="12" t="s">
        <v>121</v>
      </c>
      <c r="K3886" s="14" t="n">
        <v>959</v>
      </c>
      <c r="L3886" s="14" t="n">
        <v>7</v>
      </c>
      <c r="M3886" s="14" t="n">
        <v>0</v>
      </c>
      <c r="N3886" s="11" t="n">
        <v>0</v>
      </c>
      <c r="O3886" s="11" t="n">
        <v>0</v>
      </c>
      <c r="P3886" s="11" t="n">
        <v>0.0132</v>
      </c>
      <c r="Q3886" s="25"/>
    </row>
    <row r="3887" ht="22.5" customHeight="1">
      <c r="A3887" s="33"/>
      <c r="B3887" s="33"/>
      <c r="C3887" s="52" t="n">
        <v>91557162</v>
      </c>
      <c r="D3887" s="12" t="s">
        <v>35</v>
      </c>
      <c r="E3887" s="13" t="s">
        <v>14</v>
      </c>
      <c r="F3887" s="12" t="s">
        <v>12</v>
      </c>
      <c r="G3887" s="20" t="n">
        <v>0.2</v>
      </c>
      <c r="H3887" s="12" t="n">
        <v>333</v>
      </c>
      <c r="I3887" s="20" t="n">
        <f>G3887*H3887*7</f>
        <v>466.2</v>
      </c>
      <c r="J3887" s="12" t="s">
        <v>119</v>
      </c>
      <c r="K3887" s="14" t="s">
        <v>133</v>
      </c>
      <c r="L3887" s="14"/>
      <c r="M3887" s="14"/>
      <c r="N3887" s="11"/>
      <c r="O3887" s="11"/>
      <c r="P3887" s="11"/>
      <c r="Q3887" s="22" t="n">
        <f>M3889/H3887</f>
        <v>0</v>
      </c>
    </row>
    <row r="3888" ht="22.5" customHeight="1">
      <c r="A3888" s="33"/>
      <c r="B3888" s="33"/>
      <c r="C3888" s="12"/>
      <c r="D3888" s="19"/>
      <c r="E3888" s="28"/>
      <c r="F3888" s="19"/>
      <c r="G3888" s="19"/>
      <c r="H3888" s="19"/>
      <c r="I3888" s="19"/>
      <c r="J3888" s="12" t="s">
        <v>120</v>
      </c>
      <c r="K3888" s="14" t="n">
        <v>18557</v>
      </c>
      <c r="L3888" s="14" t="n">
        <v>459</v>
      </c>
      <c r="M3888" s="14" t="n">
        <v>0</v>
      </c>
      <c r="N3888" s="11" t="n">
        <v>0</v>
      </c>
      <c r="O3888" s="11" t="n">
        <v>0</v>
      </c>
      <c r="P3888" s="11" t="n">
        <v>1.7287</v>
      </c>
      <c r="Q3888" s="25"/>
    </row>
    <row r="3889" ht="22.5" customHeight="1">
      <c r="A3889" s="33"/>
      <c r="B3889" s="33"/>
      <c r="C3889" s="12"/>
      <c r="D3889" s="19"/>
      <c r="E3889" s="28"/>
      <c r="F3889" s="19"/>
      <c r="G3889" s="19"/>
      <c r="H3889" s="19"/>
      <c r="I3889" s="19"/>
      <c r="J3889" s="12" t="s">
        <v>121</v>
      </c>
      <c r="K3889" s="14" t="n">
        <v>20258</v>
      </c>
      <c r="L3889" s="14" t="n">
        <v>503</v>
      </c>
      <c r="M3889" s="14" t="n">
        <v>0</v>
      </c>
      <c r="N3889" s="11" t="n">
        <v>0</v>
      </c>
      <c r="O3889" s="11" t="n">
        <v>0</v>
      </c>
      <c r="P3889" s="11" t="n">
        <v>1.9316</v>
      </c>
      <c r="Q3889" s="25"/>
    </row>
    <row r="3890" ht="22.5" customHeight="1">
      <c r="A3890" s="33"/>
      <c r="B3890" s="50" t="s">
        <v>122</v>
      </c>
      <c r="C3890" s="12" t="n">
        <v>6061077</v>
      </c>
      <c r="D3890" s="12" t="s">
        <v>38</v>
      </c>
      <c r="E3890" s="13" t="s">
        <v>14</v>
      </c>
      <c r="F3890" s="12" t="s">
        <v>15</v>
      </c>
      <c r="G3890" s="20" t="n">
        <v>2</v>
      </c>
      <c r="H3890" s="12" t="n">
        <v>20</v>
      </c>
      <c r="I3890" s="20" t="n">
        <f>G3890*H3890*7</f>
        <v>280</v>
      </c>
      <c r="J3890" s="12" t="s">
        <v>119</v>
      </c>
      <c r="K3890" s="16" t="n">
        <v>20</v>
      </c>
      <c r="L3890" s="14" t="n">
        <v>0</v>
      </c>
      <c r="M3890" s="14" t="n">
        <v>0</v>
      </c>
      <c r="N3890" s="11" t="n">
        <v>0</v>
      </c>
      <c r="O3890" s="11" t="n">
        <v>0</v>
      </c>
      <c r="P3890" s="11" t="n">
        <v>0</v>
      </c>
      <c r="Q3890" s="22" t="n">
        <f>M3892/H3890</f>
        <v>0</v>
      </c>
    </row>
    <row r="3891" ht="22.5" customHeight="1">
      <c r="A3891" s="33"/>
      <c r="B3891" s="19"/>
      <c r="C3891" s="12"/>
      <c r="D3891" s="19"/>
      <c r="E3891" s="28"/>
      <c r="F3891" s="19"/>
      <c r="G3891" s="19"/>
      <c r="H3891" s="19"/>
      <c r="I3891" s="19"/>
      <c r="J3891" s="12" t="s">
        <v>120</v>
      </c>
      <c r="K3891" s="16" t="n">
        <v>1469</v>
      </c>
      <c r="L3891" s="14" t="n">
        <v>23</v>
      </c>
      <c r="M3891" s="14" t="n">
        <v>0</v>
      </c>
      <c r="N3891" s="11" t="n">
        <v>0</v>
      </c>
      <c r="O3891" s="11" t="n">
        <v>0</v>
      </c>
      <c r="P3891" s="11" t="n">
        <v>0</v>
      </c>
      <c r="Q3891" s="25"/>
    </row>
    <row r="3892" ht="22.5" customHeight="1">
      <c r="A3892" s="33"/>
      <c r="B3892" s="19"/>
      <c r="C3892" s="12"/>
      <c r="D3892" s="19"/>
      <c r="E3892" s="28"/>
      <c r="F3892" s="19"/>
      <c r="G3892" s="19"/>
      <c r="H3892" s="19"/>
      <c r="I3892" s="19"/>
      <c r="J3892" s="12" t="s">
        <v>121</v>
      </c>
      <c r="K3892" s="16" t="n">
        <v>5110</v>
      </c>
      <c r="L3892" s="14" t="n">
        <v>43</v>
      </c>
      <c r="M3892" s="14" t="n">
        <v>0</v>
      </c>
      <c r="N3892" s="11" t="n">
        <v>0</v>
      </c>
      <c r="O3892" s="11" t="n">
        <v>0</v>
      </c>
      <c r="P3892" s="11" t="n">
        <v>0</v>
      </c>
      <c r="Q3892" s="25"/>
    </row>
    <row r="3893" ht="22.5" customHeight="1">
      <c r="A3893" s="33"/>
      <c r="B3893" s="19"/>
      <c r="C3893" s="12" t="n">
        <v>6607117</v>
      </c>
      <c r="D3893" s="12" t="s">
        <v>38</v>
      </c>
      <c r="E3893" s="13" t="s">
        <v>14</v>
      </c>
      <c r="F3893" s="12" t="s">
        <v>15</v>
      </c>
      <c r="G3893" s="20" t="n">
        <v>2</v>
      </c>
      <c r="H3893" s="12" t="n">
        <v>300</v>
      </c>
      <c r="I3893" s="20" t="n">
        <f>G3893*H3893*7</f>
        <v>4200</v>
      </c>
      <c r="J3893" s="12" t="s">
        <v>119</v>
      </c>
      <c r="K3893" s="16" t="n">
        <v>566</v>
      </c>
      <c r="L3893" s="14" t="n">
        <v>91</v>
      </c>
      <c r="M3893" s="14" t="n">
        <v>0</v>
      </c>
      <c r="N3893" s="11" t="n">
        <v>0</v>
      </c>
      <c r="O3893" s="11" t="n">
        <v>0</v>
      </c>
      <c r="P3893" s="11" t="n">
        <v>0</v>
      </c>
      <c r="Q3893" s="22" t="n">
        <f>M3895/H3893</f>
        <v>0.636666666666667</v>
      </c>
    </row>
    <row r="3894" ht="22.5" customHeight="1">
      <c r="A3894" s="33"/>
      <c r="B3894" s="19"/>
      <c r="C3894" s="12"/>
      <c r="D3894" s="19"/>
      <c r="E3894" s="28"/>
      <c r="F3894" s="19"/>
      <c r="G3894" s="19"/>
      <c r="H3894" s="19"/>
      <c r="I3894" s="19"/>
      <c r="J3894" s="12" t="s">
        <v>120</v>
      </c>
      <c r="K3894" s="14" t="n">
        <v>8611</v>
      </c>
      <c r="L3894" s="14" t="n">
        <v>887</v>
      </c>
      <c r="M3894" s="14" t="n">
        <v>15</v>
      </c>
      <c r="N3894" s="11" t="n">
        <v>0.012</v>
      </c>
      <c r="O3894" s="11" t="n">
        <v>0.697</v>
      </c>
      <c r="P3894" s="11" t="n">
        <v>10.462</v>
      </c>
      <c r="Q3894" s="25"/>
    </row>
    <row r="3895" ht="22.5" customHeight="1">
      <c r="A3895" s="33"/>
      <c r="B3895" s="19"/>
      <c r="C3895" s="12"/>
      <c r="D3895" s="19"/>
      <c r="E3895" s="28"/>
      <c r="F3895" s="19"/>
      <c r="G3895" s="19"/>
      <c r="H3895" s="19"/>
      <c r="I3895" s="19"/>
      <c r="J3895" s="12" t="s">
        <v>121</v>
      </c>
      <c r="K3895" s="43" t="n">
        <v>29345</v>
      </c>
      <c r="L3895" s="14" t="n">
        <v>3298</v>
      </c>
      <c r="M3895" s="14" t="n">
        <v>191</v>
      </c>
      <c r="N3895" s="11" t="n">
        <v>0.033</v>
      </c>
      <c r="O3895" s="11" t="n">
        <v>0.565</v>
      </c>
      <c r="P3895" s="11" t="n">
        <v>108.007</v>
      </c>
      <c r="Q3895" s="25"/>
    </row>
    <row r="3896" ht="22.5" customHeight="1">
      <c r="A3896" s="33"/>
      <c r="B3896" s="19"/>
      <c r="C3896" s="12" t="n">
        <v>5497580</v>
      </c>
      <c r="D3896" s="12" t="s">
        <v>28</v>
      </c>
      <c r="E3896" s="13" t="s">
        <v>17</v>
      </c>
      <c r="F3896" s="12" t="s">
        <v>15</v>
      </c>
      <c r="G3896" s="20" t="n">
        <v>0.28</v>
      </c>
      <c r="H3896" s="12" t="n">
        <v>1300</v>
      </c>
      <c r="I3896" s="20" t="n">
        <f>G3896*H3896*7</f>
        <v>2548</v>
      </c>
      <c r="J3896" s="12" t="s">
        <v>119</v>
      </c>
      <c r="K3896" s="16" t="n">
        <v>4504</v>
      </c>
      <c r="L3896" s="14" t="n">
        <v>1053</v>
      </c>
      <c r="M3896" s="14" t="n">
        <v>28</v>
      </c>
      <c r="N3896" s="11" t="n">
        <v>0.006</v>
      </c>
      <c r="O3896" s="11" t="n">
        <v>0.24</v>
      </c>
      <c r="P3896" s="11" t="n">
        <v>6.724</v>
      </c>
      <c r="Q3896" s="22" t="n">
        <f>M3898/H3896</f>
        <v>0.783076923076923</v>
      </c>
    </row>
    <row r="3897" ht="22.5" customHeight="1">
      <c r="A3897" s="33"/>
      <c r="B3897" s="19"/>
      <c r="C3897" s="12"/>
      <c r="D3897" s="19"/>
      <c r="E3897" s="28"/>
      <c r="F3897" s="19"/>
      <c r="G3897" s="19"/>
      <c r="H3897" s="19"/>
      <c r="I3897" s="19"/>
      <c r="J3897" s="12" t="s">
        <v>120</v>
      </c>
      <c r="K3897" s="16" t="n">
        <v>74924</v>
      </c>
      <c r="L3897" s="14" t="n">
        <v>20577</v>
      </c>
      <c r="M3897" s="14" t="n">
        <v>470</v>
      </c>
      <c r="N3897" s="11" t="n">
        <v>0.006</v>
      </c>
      <c r="O3897" s="11" t="n">
        <v>0.248</v>
      </c>
      <c r="P3897" s="11" t="n">
        <v>116.41</v>
      </c>
      <c r="Q3897" s="25"/>
    </row>
    <row r="3898" ht="22.5" customHeight="1">
      <c r="A3898" s="33"/>
      <c r="B3898" s="19"/>
      <c r="C3898" s="12"/>
      <c r="D3898" s="19"/>
      <c r="E3898" s="28"/>
      <c r="F3898" s="19"/>
      <c r="G3898" s="19"/>
      <c r="H3898" s="19"/>
      <c r="I3898" s="19"/>
      <c r="J3898" s="12" t="s">
        <v>121</v>
      </c>
      <c r="K3898" s="16" t="n">
        <v>257047</v>
      </c>
      <c r="L3898" s="14" t="n">
        <v>79299</v>
      </c>
      <c r="M3898" s="14" t="n">
        <v>1018</v>
      </c>
      <c r="N3898" s="11" t="n">
        <v>0.003</v>
      </c>
      <c r="O3898" s="11" t="n">
        <v>0.248</v>
      </c>
      <c r="P3898" s="11" t="n">
        <v>251.953</v>
      </c>
      <c r="Q3898" s="25"/>
    </row>
    <row r="3899" ht="22.5" customHeight="1">
      <c r="A3899" s="33"/>
      <c r="B3899" s="19"/>
      <c r="C3899" s="12" t="n">
        <v>91407542</v>
      </c>
      <c r="D3899" s="12" t="s">
        <v>28</v>
      </c>
      <c r="E3899" s="13" t="s">
        <v>39</v>
      </c>
      <c r="F3899" s="12" t="s">
        <v>15</v>
      </c>
      <c r="G3899" s="20" t="n">
        <v>0.02</v>
      </c>
      <c r="H3899" s="12" t="n">
        <v>1000</v>
      </c>
      <c r="I3899" s="20" t="n">
        <f>G3899*H3899*7</f>
        <v>140</v>
      </c>
      <c r="J3899" s="12" t="s">
        <v>119</v>
      </c>
      <c r="K3899" s="16" t="n">
        <v>965</v>
      </c>
      <c r="L3899" s="14" t="n">
        <v>111</v>
      </c>
      <c r="M3899" s="14" t="n">
        <v>4</v>
      </c>
      <c r="N3899" s="11" t="n">
        <v>0.001</v>
      </c>
      <c r="O3899" s="11" t="n">
        <v>0.024</v>
      </c>
      <c r="P3899" s="11" t="n">
        <v>0.094</v>
      </c>
      <c r="Q3899" s="22" t="n">
        <f>M3901/H3899</f>
        <v>0.498</v>
      </c>
    </row>
    <row r="3900" ht="22.5" customHeight="1">
      <c r="A3900" s="33"/>
      <c r="B3900" s="19"/>
      <c r="C3900" s="12"/>
      <c r="D3900" s="19"/>
      <c r="E3900" s="28"/>
      <c r="F3900" s="19"/>
      <c r="G3900" s="19"/>
      <c r="H3900" s="19"/>
      <c r="I3900" s="19"/>
      <c r="J3900" s="12" t="s">
        <v>120</v>
      </c>
      <c r="K3900" s="16" t="n">
        <v>116752</v>
      </c>
      <c r="L3900" s="14" t="n">
        <v>31228</v>
      </c>
      <c r="M3900" s="14" t="n">
        <v>498</v>
      </c>
      <c r="N3900" s="11" t="n">
        <v>0</v>
      </c>
      <c r="O3900" s="11" t="n">
        <v>0.02</v>
      </c>
      <c r="P3900" s="11" t="n">
        <v>10.048</v>
      </c>
      <c r="Q3900" s="25"/>
    </row>
    <row r="3901" ht="22.5" customHeight="1">
      <c r="A3901" s="33"/>
      <c r="B3901" s="19"/>
      <c r="C3901" s="12"/>
      <c r="D3901" s="19"/>
      <c r="E3901" s="28"/>
      <c r="F3901" s="19"/>
      <c r="G3901" s="19"/>
      <c r="H3901" s="19"/>
      <c r="I3901" s="19"/>
      <c r="J3901" s="12" t="s">
        <v>121</v>
      </c>
      <c r="K3901" s="16" t="n">
        <v>181046</v>
      </c>
      <c r="L3901" s="14" t="n">
        <v>41617</v>
      </c>
      <c r="M3901" s="14" t="n">
        <v>498</v>
      </c>
      <c r="N3901" s="11" t="n">
        <v>0</v>
      </c>
      <c r="O3901" s="11" t="n">
        <v>0.02</v>
      </c>
      <c r="P3901" s="11" t="n">
        <v>10.048</v>
      </c>
      <c r="Q3901" s="25"/>
    </row>
    <row r="3902" ht="22.5" customHeight="1">
      <c r="A3902" s="33"/>
      <c r="B3902" s="19"/>
      <c r="C3902" s="12" t="n">
        <v>8998645</v>
      </c>
      <c r="D3902" s="12" t="s">
        <v>28</v>
      </c>
      <c r="E3902" s="13" t="s">
        <v>17</v>
      </c>
      <c r="F3902" s="12" t="s">
        <v>15</v>
      </c>
      <c r="G3902" s="20" t="n">
        <v>0.28</v>
      </c>
      <c r="H3902" s="12" t="n">
        <v>200</v>
      </c>
      <c r="I3902" s="20" t="n">
        <f>G3902*H3902*7</f>
        <v>392</v>
      </c>
      <c r="J3902" s="12" t="s">
        <v>119</v>
      </c>
      <c r="K3902" s="16" t="n">
        <v>4453</v>
      </c>
      <c r="L3902" s="14" t="n">
        <v>30</v>
      </c>
      <c r="M3902" s="14" t="n">
        <v>0</v>
      </c>
      <c r="N3902" s="11" t="n">
        <v>0</v>
      </c>
      <c r="O3902" s="11" t="n">
        <v>0</v>
      </c>
      <c r="P3902" s="11" t="n">
        <v>0</v>
      </c>
      <c r="Q3902" s="22" t="n">
        <f>M3904/H3902</f>
        <v>0.025</v>
      </c>
    </row>
    <row r="3903" ht="22.5" customHeight="1">
      <c r="A3903" s="33"/>
      <c r="B3903" s="19"/>
      <c r="C3903" s="12"/>
      <c r="D3903" s="19"/>
      <c r="E3903" s="28"/>
      <c r="F3903" s="19"/>
      <c r="G3903" s="19"/>
      <c r="H3903" s="19"/>
      <c r="I3903" s="19"/>
      <c r="J3903" s="12" t="s">
        <v>120</v>
      </c>
      <c r="K3903" s="16" t="n">
        <v>17003</v>
      </c>
      <c r="L3903" s="14" t="n">
        <v>184</v>
      </c>
      <c r="M3903" s="14" t="n">
        <v>2</v>
      </c>
      <c r="N3903" s="11" t="n">
        <v>0</v>
      </c>
      <c r="O3903" s="11" t="n">
        <v>0.02</v>
      </c>
      <c r="P3903" s="11" t="n">
        <v>0.041</v>
      </c>
      <c r="Q3903" s="25"/>
    </row>
    <row r="3904" ht="22.5" customHeight="1">
      <c r="A3904" s="33"/>
      <c r="B3904" s="19"/>
      <c r="C3904" s="12"/>
      <c r="D3904" s="19"/>
      <c r="E3904" s="28"/>
      <c r="F3904" s="19"/>
      <c r="G3904" s="19"/>
      <c r="H3904" s="19"/>
      <c r="I3904" s="19"/>
      <c r="J3904" s="12" t="s">
        <v>121</v>
      </c>
      <c r="K3904" s="16" t="n">
        <v>74259</v>
      </c>
      <c r="L3904" s="14" t="n">
        <v>630</v>
      </c>
      <c r="M3904" s="16" t="n">
        <v>5</v>
      </c>
      <c r="N3904" s="11" t="n">
        <v>0.001</v>
      </c>
      <c r="O3904" s="11" t="n">
        <v>0.083</v>
      </c>
      <c r="P3904" s="11" t="n">
        <v>0.415</v>
      </c>
      <c r="Q3904" s="25"/>
    </row>
    <row r="3905" ht="22.5" customHeight="1">
      <c r="A3905" s="33"/>
      <c r="B3905" s="19"/>
      <c r="C3905" s="12" t="n">
        <v>9102719</v>
      </c>
      <c r="D3905" s="12" t="s">
        <v>95</v>
      </c>
      <c r="E3905" s="13" t="s">
        <v>62</v>
      </c>
      <c r="F3905" s="12" t="s">
        <v>15</v>
      </c>
      <c r="G3905" s="20" t="n">
        <v>0.05</v>
      </c>
      <c r="H3905" s="12" t="n">
        <v>200</v>
      </c>
      <c r="I3905" s="20" t="n">
        <f>G3905*H3905*7</f>
        <v>70</v>
      </c>
      <c r="J3905" s="12" t="s">
        <v>119</v>
      </c>
      <c r="K3905" s="16" t="n">
        <v>4885</v>
      </c>
      <c r="L3905" s="14" t="n">
        <v>152</v>
      </c>
      <c r="M3905" s="14" t="n">
        <v>0</v>
      </c>
      <c r="N3905" s="11" t="n">
        <v>0</v>
      </c>
      <c r="O3905" s="11" t="n">
        <v>0</v>
      </c>
      <c r="P3905" s="11" t="n">
        <v>0</v>
      </c>
      <c r="Q3905" s="22" t="n">
        <f>M3907/H3905</f>
        <v>0.08</v>
      </c>
    </row>
    <row r="3906" ht="22.5" customHeight="1">
      <c r="A3906" s="33"/>
      <c r="B3906" s="19"/>
      <c r="C3906" s="12"/>
      <c r="D3906" s="19"/>
      <c r="E3906" s="28"/>
      <c r="F3906" s="19"/>
      <c r="G3906" s="19"/>
      <c r="H3906" s="19"/>
      <c r="I3906" s="19"/>
      <c r="J3906" s="12" t="s">
        <v>120</v>
      </c>
      <c r="K3906" s="16" t="n">
        <v>12388</v>
      </c>
      <c r="L3906" s="14" t="n">
        <v>485</v>
      </c>
      <c r="M3906" s="14" t="n">
        <v>2</v>
      </c>
      <c r="N3906" s="11" t="n">
        <v>0</v>
      </c>
      <c r="O3906" s="11" t="n">
        <v>0.111</v>
      </c>
      <c r="P3906" s="11" t="n">
        <v>0.222</v>
      </c>
      <c r="Q3906" s="25"/>
      <c r="R3906" s="4" t="s">
        <v>162</v>
      </c>
    </row>
    <row r="3907" ht="22.5" customHeight="1">
      <c r="A3907" s="33"/>
      <c r="B3907" s="19"/>
      <c r="C3907" s="12"/>
      <c r="D3907" s="19"/>
      <c r="E3907" s="28"/>
      <c r="F3907" s="19"/>
      <c r="G3907" s="19"/>
      <c r="H3907" s="19"/>
      <c r="I3907" s="19"/>
      <c r="J3907" s="12" t="s">
        <v>121</v>
      </c>
      <c r="K3907" s="16" t="n">
        <v>15713</v>
      </c>
      <c r="L3907" s="14" t="n">
        <v>655</v>
      </c>
      <c r="M3907" s="14" t="n">
        <v>16</v>
      </c>
      <c r="N3907" s="11" t="n">
        <v>0.004</v>
      </c>
      <c r="O3907" s="11" t="n">
        <v>0.174</v>
      </c>
      <c r="P3907" s="11" t="n">
        <v>2.78</v>
      </c>
      <c r="Q3907" s="25"/>
    </row>
    <row r="3908" ht="22.5" customHeight="1">
      <c r="A3908" s="33"/>
      <c r="B3908" s="19"/>
      <c r="C3908" s="12" t="n">
        <v>4383473</v>
      </c>
      <c r="D3908" s="12" t="s">
        <v>38</v>
      </c>
      <c r="E3908" s="13" t="s">
        <v>14</v>
      </c>
      <c r="F3908" s="12" t="s">
        <v>15</v>
      </c>
      <c r="G3908" s="20" t="n">
        <v>0.2</v>
      </c>
      <c r="H3908" s="12" t="n">
        <v>150</v>
      </c>
      <c r="I3908" s="20" t="n">
        <f>G3908*H3908*7</f>
        <v>210</v>
      </c>
      <c r="J3908" s="12" t="s">
        <v>119</v>
      </c>
      <c r="K3908" s="16" t="n">
        <v>37</v>
      </c>
      <c r="L3908" s="14" t="n">
        <v>7</v>
      </c>
      <c r="M3908" s="14" t="n">
        <v>1</v>
      </c>
      <c r="N3908" s="11" t="n">
        <v>0.026</v>
      </c>
      <c r="O3908" s="11" t="n">
        <v>0.18</v>
      </c>
      <c r="P3908" s="11" t="n">
        <v>0.18</v>
      </c>
      <c r="Q3908" s="22" t="n">
        <f>M3910/H3908</f>
        <v>1</v>
      </c>
    </row>
    <row r="3909" ht="22.5" customHeight="1">
      <c r="A3909" s="33"/>
      <c r="B3909" s="19"/>
      <c r="C3909" s="12"/>
      <c r="D3909" s="19"/>
      <c r="E3909" s="28"/>
      <c r="F3909" s="19"/>
      <c r="G3909" s="19"/>
      <c r="H3909" s="19"/>
      <c r="I3909" s="19"/>
      <c r="J3909" s="12" t="s">
        <v>120</v>
      </c>
      <c r="K3909" s="16" t="n">
        <v>13866</v>
      </c>
      <c r="L3909" s="14" t="n">
        <v>1621</v>
      </c>
      <c r="M3909" s="14" t="n">
        <v>63</v>
      </c>
      <c r="N3909" s="11" t="n">
        <v>0.007</v>
      </c>
      <c r="O3909" s="11" t="n">
        <v>0.176</v>
      </c>
      <c r="P3909" s="11" t="n">
        <v>11.106</v>
      </c>
      <c r="Q3909" s="25"/>
    </row>
    <row r="3910" ht="22.5" customHeight="1">
      <c r="A3910" s="33"/>
      <c r="B3910" s="19"/>
      <c r="C3910" s="12"/>
      <c r="D3910" s="19"/>
      <c r="E3910" s="28"/>
      <c r="F3910" s="19"/>
      <c r="G3910" s="19"/>
      <c r="H3910" s="19"/>
      <c r="I3910" s="19"/>
      <c r="J3910" s="12" t="s">
        <v>121</v>
      </c>
      <c r="K3910" s="16" t="n">
        <v>45578</v>
      </c>
      <c r="L3910" s="14" t="n">
        <v>5542</v>
      </c>
      <c r="M3910" s="14" t="n">
        <v>150</v>
      </c>
      <c r="N3910" s="11" t="n">
        <v>0.005</v>
      </c>
      <c r="O3910" s="11" t="n">
        <v>0.178</v>
      </c>
      <c r="P3910" s="11" t="n">
        <v>26.766</v>
      </c>
      <c r="Q3910" s="25"/>
    </row>
    <row r="3911" ht="22.5" customHeight="1">
      <c r="A3911" s="33"/>
      <c r="B3911" s="19"/>
      <c r="C3911" s="12" t="n">
        <v>8094753</v>
      </c>
      <c r="D3911" s="12" t="s">
        <v>38</v>
      </c>
      <c r="E3911" s="13" t="s">
        <v>14</v>
      </c>
      <c r="F3911" s="12" t="s">
        <v>26</v>
      </c>
      <c r="G3911" s="20" t="n">
        <v>0.3</v>
      </c>
      <c r="H3911" s="12" t="n">
        <v>200</v>
      </c>
      <c r="I3911" s="20" t="n">
        <f>G3911*H3911*7</f>
        <v>420</v>
      </c>
      <c r="J3911" s="12" t="s">
        <v>119</v>
      </c>
      <c r="K3911" s="16" t="n">
        <v>32840</v>
      </c>
      <c r="L3911" s="14" t="n">
        <v>199</v>
      </c>
      <c r="M3911" s="14" t="n">
        <v>15</v>
      </c>
      <c r="N3911" s="11" t="n">
        <v>0.01</v>
      </c>
      <c r="O3911" s="11" t="n">
        <v>0.19</v>
      </c>
      <c r="P3911" s="11" t="n">
        <v>2.84</v>
      </c>
      <c r="Q3911" s="22" t="n">
        <f>M3913/H3911</f>
        <v>0.97</v>
      </c>
    </row>
    <row r="3912" ht="22.5" customHeight="1">
      <c r="A3912" s="33"/>
      <c r="B3912" s="19"/>
      <c r="C3912" s="12"/>
      <c r="D3912" s="19"/>
      <c r="E3912" s="28"/>
      <c r="F3912" s="19"/>
      <c r="G3912" s="19"/>
      <c r="H3912" s="19"/>
      <c r="I3912" s="19"/>
      <c r="J3912" s="12" t="s">
        <v>120</v>
      </c>
      <c r="K3912" s="16" t="n">
        <v>339757</v>
      </c>
      <c r="L3912" s="14" t="n">
        <v>1639</v>
      </c>
      <c r="M3912" s="14" t="n">
        <v>74</v>
      </c>
      <c r="N3912" s="11" t="n">
        <v>0.01</v>
      </c>
      <c r="O3912" s="11" t="n">
        <v>0.32</v>
      </c>
      <c r="P3912" s="11" t="n">
        <v>23.38</v>
      </c>
      <c r="Q3912" s="25"/>
    </row>
    <row r="3913" ht="22.5" customHeight="1">
      <c r="A3913" s="33"/>
      <c r="B3913" s="19"/>
      <c r="C3913" s="12"/>
      <c r="D3913" s="19"/>
      <c r="E3913" s="28"/>
      <c r="F3913" s="19"/>
      <c r="G3913" s="19"/>
      <c r="H3913" s="19"/>
      <c r="I3913" s="19"/>
      <c r="J3913" s="12" t="s">
        <v>121</v>
      </c>
      <c r="K3913" s="16" t="n">
        <v>789388</v>
      </c>
      <c r="L3913" s="14" t="n">
        <v>3939</v>
      </c>
      <c r="M3913" s="14" t="n">
        <v>194</v>
      </c>
      <c r="N3913" s="11" t="n">
        <v>0.02</v>
      </c>
      <c r="O3913" s="11" t="n">
        <v>0.31</v>
      </c>
      <c r="P3913" s="11" t="n">
        <v>59.18</v>
      </c>
      <c r="Q3913" s="25"/>
    </row>
    <row r="3914" ht="22.5" customHeight="1">
      <c r="A3914" s="33"/>
      <c r="B3914" s="19"/>
      <c r="C3914" s="12" t="n">
        <v>9415350</v>
      </c>
      <c r="D3914" s="12" t="s">
        <v>40</v>
      </c>
      <c r="E3914" s="13" t="s">
        <v>14</v>
      </c>
      <c r="F3914" s="12" t="s">
        <v>26</v>
      </c>
      <c r="G3914" s="20" t="n">
        <v>0.15</v>
      </c>
      <c r="H3914" s="12" t="n">
        <v>50</v>
      </c>
      <c r="I3914" s="20" t="n">
        <f>G3914*H3914*7</f>
        <v>52.5</v>
      </c>
      <c r="J3914" s="12" t="s">
        <v>119</v>
      </c>
      <c r="K3914" s="16" t="n">
        <v>5248</v>
      </c>
      <c r="L3914" s="14" t="n">
        <v>30</v>
      </c>
      <c r="M3914" s="14" t="n">
        <v>2</v>
      </c>
      <c r="N3914" s="11" t="n">
        <v>0.01</v>
      </c>
      <c r="O3914" s="11" t="n">
        <v>0.18</v>
      </c>
      <c r="P3914" s="11" t="n">
        <v>0.36</v>
      </c>
      <c r="Q3914" s="22" t="n">
        <f>M3916/H3914</f>
        <v>0.7</v>
      </c>
    </row>
    <row r="3915" ht="22.5" customHeight="1">
      <c r="A3915" s="33"/>
      <c r="B3915" s="19"/>
      <c r="C3915" s="12"/>
      <c r="D3915" s="19"/>
      <c r="E3915" s="28"/>
      <c r="F3915" s="19"/>
      <c r="G3915" s="19"/>
      <c r="H3915" s="19"/>
      <c r="I3915" s="19"/>
      <c r="J3915" s="12" t="s">
        <v>120</v>
      </c>
      <c r="K3915" s="16" t="n">
        <v>15101</v>
      </c>
      <c r="L3915" s="14" t="n">
        <v>116</v>
      </c>
      <c r="M3915" s="14" t="n">
        <v>15</v>
      </c>
      <c r="N3915" s="11" t="n">
        <v>0.02</v>
      </c>
      <c r="O3915" s="11" t="n">
        <v>0.15</v>
      </c>
      <c r="P3915" s="11" t="n">
        <v>2.3</v>
      </c>
      <c r="Q3915" s="25"/>
    </row>
    <row r="3916" ht="22.5" customHeight="1">
      <c r="A3916" s="33"/>
      <c r="B3916" s="19"/>
      <c r="C3916" s="12"/>
      <c r="D3916" s="19"/>
      <c r="E3916" s="28"/>
      <c r="F3916" s="19"/>
      <c r="G3916" s="19"/>
      <c r="H3916" s="19"/>
      <c r="I3916" s="19"/>
      <c r="J3916" s="12" t="s">
        <v>121</v>
      </c>
      <c r="K3916" s="16" t="n">
        <v>46164</v>
      </c>
      <c r="L3916" s="14" t="n">
        <v>295</v>
      </c>
      <c r="M3916" s="14" t="n">
        <v>35</v>
      </c>
      <c r="N3916" s="11" t="n">
        <v>0.02</v>
      </c>
      <c r="O3916" s="11" t="n">
        <v>0.15</v>
      </c>
      <c r="P3916" s="11" t="n">
        <v>5.26</v>
      </c>
      <c r="Q3916" s="25"/>
    </row>
    <row r="3917" ht="22.5" customHeight="1">
      <c r="A3917" s="33"/>
      <c r="B3917" s="19"/>
      <c r="C3917" s="12" t="n">
        <v>2783561</v>
      </c>
      <c r="D3917" s="12" t="s">
        <v>41</v>
      </c>
      <c r="E3917" s="13" t="s">
        <v>14</v>
      </c>
      <c r="F3917" s="12" t="s">
        <v>15</v>
      </c>
      <c r="G3917" s="20" t="n">
        <v>0.1</v>
      </c>
      <c r="H3917" s="12" t="n">
        <v>500</v>
      </c>
      <c r="I3917" s="20" t="n">
        <f>G3917*H3917*7</f>
        <v>350</v>
      </c>
      <c r="J3917" s="12" t="s">
        <v>119</v>
      </c>
      <c r="K3917" s="16" t="n">
        <v>34</v>
      </c>
      <c r="L3917" s="14" t="n">
        <v>2</v>
      </c>
      <c r="M3917" s="14" t="n">
        <v>0</v>
      </c>
      <c r="N3917" s="11" t="n">
        <v>0</v>
      </c>
      <c r="O3917" s="11" t="n">
        <v>0</v>
      </c>
      <c r="P3917" s="11" t="n">
        <v>0</v>
      </c>
      <c r="Q3917" s="22" t="n">
        <f>M3919/H3917</f>
        <v>0.872</v>
      </c>
    </row>
    <row r="3918" ht="22.5" customHeight="1">
      <c r="A3918" s="33"/>
      <c r="B3918" s="19"/>
      <c r="C3918" s="12"/>
      <c r="D3918" s="19"/>
      <c r="E3918" s="28"/>
      <c r="F3918" s="19"/>
      <c r="G3918" s="19"/>
      <c r="H3918" s="19"/>
      <c r="I3918" s="19"/>
      <c r="J3918" s="12" t="s">
        <v>120</v>
      </c>
      <c r="K3918" s="16" t="n">
        <v>26901</v>
      </c>
      <c r="L3918" s="14" t="n">
        <v>9412</v>
      </c>
      <c r="M3918" s="16" t="n">
        <v>342</v>
      </c>
      <c r="N3918" s="11" t="n">
        <v>0.004</v>
      </c>
      <c r="O3918" s="11" t="n">
        <v>0.101</v>
      </c>
      <c r="P3918" s="11" t="n">
        <v>34.5</v>
      </c>
      <c r="Q3918" s="25"/>
    </row>
    <row r="3919" ht="22.5" customHeight="1">
      <c r="A3919" s="33"/>
      <c r="B3919" s="19"/>
      <c r="C3919" s="12"/>
      <c r="D3919" s="19"/>
      <c r="E3919" s="28"/>
      <c r="F3919" s="19"/>
      <c r="G3919" s="19"/>
      <c r="H3919" s="19"/>
      <c r="I3919" s="19"/>
      <c r="J3919" s="12" t="s">
        <v>121</v>
      </c>
      <c r="K3919" s="16" t="n">
        <v>61127</v>
      </c>
      <c r="L3919" s="14" t="n">
        <v>20868</v>
      </c>
      <c r="M3919" s="16" t="n">
        <v>436</v>
      </c>
      <c r="N3919" s="11" t="n">
        <v>0.002</v>
      </c>
      <c r="O3919" s="11" t="n">
        <v>0.101</v>
      </c>
      <c r="P3919" s="11" t="n">
        <v>43.97</v>
      </c>
      <c r="Q3919" s="25"/>
    </row>
    <row r="3920" ht="22.5" customHeight="1">
      <c r="A3920" s="33"/>
      <c r="B3920" s="19"/>
      <c r="C3920" s="12" t="n">
        <v>10599157</v>
      </c>
      <c r="D3920" s="12" t="s">
        <v>42</v>
      </c>
      <c r="E3920" s="13" t="s">
        <v>14</v>
      </c>
      <c r="F3920" s="12" t="s">
        <v>15</v>
      </c>
      <c r="G3920" s="20" t="n">
        <v>0.3</v>
      </c>
      <c r="H3920" s="12" t="n">
        <v>150</v>
      </c>
      <c r="I3920" s="20" t="n">
        <f>G3920*H3920*7</f>
        <v>315</v>
      </c>
      <c r="J3920" s="12" t="s">
        <v>119</v>
      </c>
      <c r="K3920" s="16" t="n">
        <v>110</v>
      </c>
      <c r="L3920" s="14" t="n">
        <v>27</v>
      </c>
      <c r="M3920" s="14" t="n">
        <v>0</v>
      </c>
      <c r="N3920" s="11" t="n">
        <v>0</v>
      </c>
      <c r="O3920" s="11" t="n">
        <v>0</v>
      </c>
      <c r="P3920" s="11" t="n">
        <v>0</v>
      </c>
      <c r="Q3920" s="22" t="n">
        <f>M3922/H3920</f>
        <v>0.606666666666667</v>
      </c>
    </row>
    <row r="3921" ht="22.5" customHeight="1">
      <c r="A3921" s="33"/>
      <c r="B3921" s="19"/>
      <c r="C3921" s="12"/>
      <c r="D3921" s="19"/>
      <c r="E3921" s="28"/>
      <c r="F3921" s="19"/>
      <c r="G3921" s="19"/>
      <c r="H3921" s="19"/>
      <c r="I3921" s="19"/>
      <c r="J3921" s="12" t="s">
        <v>120</v>
      </c>
      <c r="K3921" s="16" t="n">
        <v>6916</v>
      </c>
      <c r="L3921" s="14" t="n">
        <v>1937</v>
      </c>
      <c r="M3921" s="16" t="n">
        <v>34</v>
      </c>
      <c r="N3921" s="11" t="n">
        <v>0.005</v>
      </c>
      <c r="O3921" s="11" t="n">
        <v>0.279</v>
      </c>
      <c r="P3921" s="11" t="n">
        <v>9.5</v>
      </c>
      <c r="Q3921" s="25"/>
    </row>
    <row r="3922" ht="22.5" customHeight="1">
      <c r="A3922" s="33"/>
      <c r="B3922" s="19"/>
      <c r="C3922" s="12"/>
      <c r="D3922" s="19"/>
      <c r="E3922" s="28"/>
      <c r="F3922" s="19"/>
      <c r="G3922" s="19"/>
      <c r="H3922" s="19"/>
      <c r="I3922" s="19"/>
      <c r="J3922" s="12" t="s">
        <v>121</v>
      </c>
      <c r="K3922" s="16" t="n">
        <v>14592</v>
      </c>
      <c r="L3922" s="14" t="n">
        <v>4036</v>
      </c>
      <c r="M3922" s="16" t="n">
        <v>91</v>
      </c>
      <c r="N3922" s="11" t="n">
        <v>0.007</v>
      </c>
      <c r="O3922" s="11" t="n">
        <v>0.298</v>
      </c>
      <c r="P3922" s="11" t="n">
        <v>27.15</v>
      </c>
      <c r="Q3922" s="25"/>
    </row>
    <row r="3923" ht="22.5" customHeight="1">
      <c r="A3923" s="33"/>
      <c r="B3923" s="19"/>
      <c r="C3923" s="12" t="n">
        <v>10599681</v>
      </c>
      <c r="D3923" s="12" t="s">
        <v>43</v>
      </c>
      <c r="E3923" s="13" t="s">
        <v>14</v>
      </c>
      <c r="F3923" s="12" t="s">
        <v>15</v>
      </c>
      <c r="G3923" s="20" t="n">
        <v>0.13</v>
      </c>
      <c r="H3923" s="12" t="n">
        <v>400</v>
      </c>
      <c r="I3923" s="20" t="n">
        <f>G3923*H3923*7</f>
        <v>364</v>
      </c>
      <c r="J3923" s="12" t="s">
        <v>119</v>
      </c>
      <c r="K3923" s="14" t="n">
        <v>279</v>
      </c>
      <c r="L3923" s="14" t="n">
        <v>78</v>
      </c>
      <c r="M3923" s="14" t="n">
        <v>9</v>
      </c>
      <c r="N3923" s="11" t="n">
        <v>0.015</v>
      </c>
      <c r="O3923" s="11" t="n">
        <v>0.13</v>
      </c>
      <c r="P3923" s="11" t="n">
        <v>1.17</v>
      </c>
      <c r="Q3923" s="22" t="n">
        <f>M3925/H3923</f>
        <v>0.765</v>
      </c>
    </row>
    <row r="3924" ht="22.5" customHeight="1">
      <c r="A3924" s="33"/>
      <c r="B3924" s="19"/>
      <c r="C3924" s="12"/>
      <c r="D3924" s="19"/>
      <c r="E3924" s="28"/>
      <c r="F3924" s="19"/>
      <c r="G3924" s="19"/>
      <c r="H3924" s="19"/>
      <c r="I3924" s="19"/>
      <c r="J3924" s="12" t="s">
        <v>120</v>
      </c>
      <c r="K3924" s="16" t="n">
        <v>6665</v>
      </c>
      <c r="L3924" s="14" t="n">
        <v>1716</v>
      </c>
      <c r="M3924" s="16" t="n">
        <v>85</v>
      </c>
      <c r="N3924" s="11" t="n">
        <v>0.008</v>
      </c>
      <c r="O3924" s="11" t="n">
        <v>0.156</v>
      </c>
      <c r="P3924" s="11" t="n">
        <v>13.25</v>
      </c>
      <c r="Q3924" s="25"/>
    </row>
    <row r="3925" ht="22.5" customHeight="1">
      <c r="A3925" s="33"/>
      <c r="B3925" s="19"/>
      <c r="C3925" s="12"/>
      <c r="D3925" s="19"/>
      <c r="E3925" s="28"/>
      <c r="F3925" s="19"/>
      <c r="G3925" s="19"/>
      <c r="H3925" s="19"/>
      <c r="I3925" s="19"/>
      <c r="J3925" s="12" t="s">
        <v>121</v>
      </c>
      <c r="K3925" s="16" t="n">
        <v>17084</v>
      </c>
      <c r="L3925" s="14" t="n">
        <v>4653</v>
      </c>
      <c r="M3925" s="16" t="n">
        <v>306</v>
      </c>
      <c r="N3925" s="11" t="n">
        <v>0.009</v>
      </c>
      <c r="O3925" s="11" t="n">
        <v>0.13</v>
      </c>
      <c r="P3925" s="11" t="n">
        <v>39.78</v>
      </c>
      <c r="Q3925" s="25"/>
    </row>
    <row r="3926" ht="22.5" customHeight="1">
      <c r="A3926" s="33"/>
      <c r="B3926" s="19"/>
      <c r="C3926" s="12" t="n">
        <v>6060965</v>
      </c>
      <c r="D3926" s="12" t="s">
        <v>38</v>
      </c>
      <c r="E3926" s="69" t="s">
        <v>14</v>
      </c>
      <c r="F3926" s="37" t="s">
        <v>15</v>
      </c>
      <c r="G3926" s="39" t="n">
        <v>0.3</v>
      </c>
      <c r="H3926" s="37" t="n">
        <v>200</v>
      </c>
      <c r="I3926" s="39" t="n">
        <f>G3926*H3926*7</f>
        <v>420</v>
      </c>
      <c r="J3926" s="12" t="s">
        <v>119</v>
      </c>
      <c r="K3926" s="14" t="n">
        <v>573</v>
      </c>
      <c r="L3926" s="14" t="n">
        <v>82</v>
      </c>
      <c r="M3926" s="14" t="n">
        <v>2</v>
      </c>
      <c r="N3926" s="11" t="n">
        <v>0.007</v>
      </c>
      <c r="O3926" s="11" t="n">
        <v>0.3</v>
      </c>
      <c r="P3926" s="11" t="n">
        <v>0.6</v>
      </c>
      <c r="Q3926" s="22" t="n">
        <f>M3928/H3926</f>
        <v>0.93</v>
      </c>
    </row>
    <row r="3927" ht="22.5" customHeight="1">
      <c r="A3927" s="33"/>
      <c r="B3927" s="19"/>
      <c r="C3927" s="19"/>
      <c r="D3927" s="19"/>
      <c r="E3927" s="44"/>
      <c r="F3927" s="33"/>
      <c r="G3927" s="33"/>
      <c r="H3927" s="33"/>
      <c r="I3927" s="33"/>
      <c r="J3927" s="12" t="s">
        <v>120</v>
      </c>
      <c r="K3927" s="14" t="n">
        <v>13127</v>
      </c>
      <c r="L3927" s="14" t="n">
        <v>1600</v>
      </c>
      <c r="M3927" s="15" t="n">
        <v>50</v>
      </c>
      <c r="N3927" s="11" t="n">
        <v>0.01</v>
      </c>
      <c r="O3927" s="11" t="n">
        <v>0.307</v>
      </c>
      <c r="P3927" s="11" t="n">
        <v>15.34</v>
      </c>
      <c r="Q3927" s="25"/>
    </row>
    <row r="3928" ht="22.5" customHeight="1">
      <c r="A3928" s="33"/>
      <c r="B3928" s="19"/>
      <c r="C3928" s="19"/>
      <c r="D3928" s="19"/>
      <c r="E3928" s="45"/>
      <c r="F3928" s="29"/>
      <c r="G3928" s="29"/>
      <c r="H3928" s="29"/>
      <c r="I3928" s="29"/>
      <c r="J3928" s="12" t="s">
        <v>121</v>
      </c>
      <c r="K3928" s="14" t="n">
        <v>46790</v>
      </c>
      <c r="L3928" s="14" t="n">
        <v>5840</v>
      </c>
      <c r="M3928" s="15" t="n">
        <v>186</v>
      </c>
      <c r="N3928" s="11" t="n">
        <v>0.01</v>
      </c>
      <c r="O3928" s="11" t="n">
        <v>0.311</v>
      </c>
      <c r="P3928" s="11" t="n">
        <v>57.88</v>
      </c>
      <c r="Q3928" s="25"/>
    </row>
    <row r="3929" ht="22.5" customHeight="1">
      <c r="A3929" s="33"/>
      <c r="B3929" s="19"/>
      <c r="C3929" s="12" t="n">
        <v>10842514</v>
      </c>
      <c r="D3929" s="12" t="s">
        <v>44</v>
      </c>
      <c r="E3929" s="69" t="s">
        <v>14</v>
      </c>
      <c r="F3929" s="37" t="s">
        <v>26</v>
      </c>
      <c r="G3929" s="39" t="n">
        <v>0.15</v>
      </c>
      <c r="H3929" s="37" t="n">
        <v>100</v>
      </c>
      <c r="I3929" s="39" t="n">
        <f>G3929*H3929*7</f>
        <v>105</v>
      </c>
      <c r="J3929" s="12" t="s">
        <v>119</v>
      </c>
      <c r="K3929" s="14" t="n">
        <v>21</v>
      </c>
      <c r="L3929" s="14" t="n">
        <v>1</v>
      </c>
      <c r="M3929" s="14" t="n">
        <v>0</v>
      </c>
      <c r="N3929" s="11" t="n">
        <v>0</v>
      </c>
      <c r="O3929" s="11" t="n">
        <v>0</v>
      </c>
      <c r="P3929" s="11" t="n">
        <v>0</v>
      </c>
      <c r="Q3929" s="22" t="n">
        <f>M3931/H3929</f>
        <v>0.01</v>
      </c>
    </row>
    <row r="3930" ht="22.5" customHeight="1">
      <c r="A3930" s="33"/>
      <c r="B3930" s="19"/>
      <c r="C3930" s="19"/>
      <c r="D3930" s="19"/>
      <c r="E3930" s="44"/>
      <c r="F3930" s="33"/>
      <c r="G3930" s="33"/>
      <c r="H3930" s="33"/>
      <c r="I3930" s="33"/>
      <c r="J3930" s="12" t="s">
        <v>120</v>
      </c>
      <c r="K3930" s="14" t="n">
        <v>622</v>
      </c>
      <c r="L3930" s="14" t="n">
        <v>5</v>
      </c>
      <c r="M3930" s="14" t="n">
        <v>0</v>
      </c>
      <c r="N3930" s="11" t="n">
        <v>0.01</v>
      </c>
      <c r="O3930" s="11" t="n">
        <v>0</v>
      </c>
      <c r="P3930" s="11" t="n">
        <v>0.03</v>
      </c>
      <c r="Q3930" s="25"/>
    </row>
    <row r="3931" ht="22.5" customHeight="1">
      <c r="A3931" s="33"/>
      <c r="B3931" s="19"/>
      <c r="C3931" s="19"/>
      <c r="D3931" s="19"/>
      <c r="E3931" s="45"/>
      <c r="F3931" s="29"/>
      <c r="G3931" s="29"/>
      <c r="H3931" s="29"/>
      <c r="I3931" s="29"/>
      <c r="J3931" s="12" t="s">
        <v>121</v>
      </c>
      <c r="K3931" s="14" t="n">
        <v>1900</v>
      </c>
      <c r="L3931" s="14" t="n">
        <v>51</v>
      </c>
      <c r="M3931" s="14" t="n">
        <v>1</v>
      </c>
      <c r="N3931" s="11" t="n">
        <v>0</v>
      </c>
      <c r="O3931" s="11" t="n">
        <v>0.18</v>
      </c>
      <c r="P3931" s="11" t="n">
        <v>0.18</v>
      </c>
      <c r="Q3931" s="25"/>
    </row>
    <row r="3932" ht="22.5" customHeight="1">
      <c r="A3932" s="33"/>
      <c r="B3932" s="19"/>
      <c r="C3932" s="12" t="n">
        <v>10815258</v>
      </c>
      <c r="D3932" s="12" t="s">
        <v>44</v>
      </c>
      <c r="E3932" s="69" t="s">
        <v>14</v>
      </c>
      <c r="F3932" s="37" t="s">
        <v>15</v>
      </c>
      <c r="G3932" s="39" t="n">
        <v>0.15</v>
      </c>
      <c r="H3932" s="37" t="n">
        <v>100</v>
      </c>
      <c r="I3932" s="39" t="n">
        <f>G3932*H3932*7</f>
        <v>105</v>
      </c>
      <c r="J3932" s="12" t="s">
        <v>119</v>
      </c>
      <c r="K3932" s="14" t="n">
        <v>59</v>
      </c>
      <c r="L3932" s="14" t="n">
        <v>0</v>
      </c>
      <c r="M3932" s="14" t="n">
        <v>0</v>
      </c>
      <c r="N3932" s="11" t="n">
        <v>0</v>
      </c>
      <c r="O3932" s="11" t="n">
        <v>0</v>
      </c>
      <c r="P3932" s="11" t="n">
        <v>0</v>
      </c>
      <c r="Q3932" s="22" t="n">
        <f>M3934/H3932</f>
        <v>0.01</v>
      </c>
    </row>
    <row r="3933" ht="22.5" customHeight="1">
      <c r="A3933" s="33"/>
      <c r="B3933" s="19"/>
      <c r="C3933" s="19"/>
      <c r="D3933" s="19"/>
      <c r="E3933" s="44"/>
      <c r="F3933" s="33"/>
      <c r="G3933" s="33"/>
      <c r="H3933" s="33"/>
      <c r="I3933" s="33"/>
      <c r="J3933" s="12" t="s">
        <v>120</v>
      </c>
      <c r="K3933" s="14" t="n">
        <v>2261</v>
      </c>
      <c r="L3933" s="14" t="n">
        <v>4</v>
      </c>
      <c r="M3933" s="14" t="n">
        <v>1</v>
      </c>
      <c r="N3933" s="11" t="n">
        <v>0.051</v>
      </c>
      <c r="O3933" s="11" t="n">
        <v>0.203</v>
      </c>
      <c r="P3933" s="11" t="n">
        <v>0.203</v>
      </c>
      <c r="Q3933" s="25"/>
    </row>
    <row r="3934" ht="22.5" customHeight="1">
      <c r="A3934" s="33"/>
      <c r="B3934" s="19"/>
      <c r="C3934" s="19"/>
      <c r="D3934" s="19"/>
      <c r="E3934" s="45"/>
      <c r="F3934" s="29"/>
      <c r="G3934" s="29"/>
      <c r="H3934" s="29"/>
      <c r="I3934" s="29"/>
      <c r="J3934" s="12" t="s">
        <v>121</v>
      </c>
      <c r="K3934" s="14" t="n">
        <v>5786</v>
      </c>
      <c r="L3934" s="14" t="n">
        <v>23</v>
      </c>
      <c r="M3934" s="14" t="n">
        <v>1</v>
      </c>
      <c r="N3934" s="11" t="n">
        <v>0.009</v>
      </c>
      <c r="O3934" s="11" t="n">
        <v>0.203</v>
      </c>
      <c r="P3934" s="11" t="n">
        <v>0.203</v>
      </c>
      <c r="Q3934" s="25"/>
    </row>
    <row r="3935" ht="22.5" customHeight="1">
      <c r="A3935" s="33"/>
      <c r="B3935" s="19"/>
      <c r="C3935" s="12" t="n">
        <v>91535229</v>
      </c>
      <c r="D3935" s="12" t="s">
        <v>28</v>
      </c>
      <c r="E3935" s="69" t="s">
        <v>39</v>
      </c>
      <c r="F3935" s="37" t="s">
        <v>15</v>
      </c>
      <c r="G3935" s="39" t="n">
        <v>0.02</v>
      </c>
      <c r="H3935" s="37" t="n">
        <v>500</v>
      </c>
      <c r="I3935" s="39" t="n">
        <f>G3935*H3935*7</f>
        <v>70</v>
      </c>
      <c r="J3935" s="12" t="s">
        <v>119</v>
      </c>
      <c r="K3935" s="14" t="n">
        <v>17</v>
      </c>
      <c r="L3935" s="14" t="n">
        <v>0</v>
      </c>
      <c r="M3935" s="14" t="n">
        <v>0</v>
      </c>
      <c r="N3935" s="11" t="n">
        <v>0</v>
      </c>
      <c r="O3935" s="11" t="n">
        <v>0</v>
      </c>
      <c r="P3935" s="11" t="n">
        <v>0</v>
      </c>
      <c r="Q3935" s="22" t="n">
        <f>M3937/H3935</f>
        <v>0.02</v>
      </c>
    </row>
    <row r="3936" ht="22.5" customHeight="1">
      <c r="A3936" s="33"/>
      <c r="B3936" s="19"/>
      <c r="C3936" s="19"/>
      <c r="D3936" s="19"/>
      <c r="E3936" s="44"/>
      <c r="F3936" s="33"/>
      <c r="G3936" s="33"/>
      <c r="H3936" s="33"/>
      <c r="I3936" s="33"/>
      <c r="J3936" s="12" t="s">
        <v>120</v>
      </c>
      <c r="K3936" s="14" t="n">
        <v>1757</v>
      </c>
      <c r="L3936" s="14" t="n">
        <v>573</v>
      </c>
      <c r="M3936" s="14" t="n">
        <v>8</v>
      </c>
      <c r="N3936" s="11" t="n">
        <v>0.001</v>
      </c>
      <c r="O3936" s="11" t="n">
        <v>0.04</v>
      </c>
      <c r="P3936" s="11" t="n">
        <v>0.32</v>
      </c>
      <c r="Q3936" s="25"/>
    </row>
    <row r="3937" ht="22.5" customHeight="1">
      <c r="A3937" s="33"/>
      <c r="B3937" s="19"/>
      <c r="C3937" s="19"/>
      <c r="D3937" s="19"/>
      <c r="E3937" s="45"/>
      <c r="F3937" s="29"/>
      <c r="G3937" s="29"/>
      <c r="H3937" s="29"/>
      <c r="I3937" s="29"/>
      <c r="J3937" s="12" t="s">
        <v>121</v>
      </c>
      <c r="K3937" s="14" t="n">
        <v>2827</v>
      </c>
      <c r="L3937" s="14" t="n">
        <v>859</v>
      </c>
      <c r="M3937" s="14" t="n">
        <v>10</v>
      </c>
      <c r="N3937" s="11" t="n">
        <v>0</v>
      </c>
      <c r="O3937" s="11" t="n">
        <v>0.04</v>
      </c>
      <c r="P3937" s="11" t="n">
        <v>0.4</v>
      </c>
      <c r="Q3937" s="25"/>
    </row>
    <row r="3938" ht="22.5" customHeight="1">
      <c r="A3938" s="33"/>
      <c r="B3938" s="19"/>
      <c r="C3938" s="12" t="n">
        <v>91535331</v>
      </c>
      <c r="D3938" s="12" t="s">
        <v>28</v>
      </c>
      <c r="E3938" s="69" t="s">
        <v>29</v>
      </c>
      <c r="F3938" s="37" t="s">
        <v>15</v>
      </c>
      <c r="G3938" s="39" t="n">
        <v>0.02</v>
      </c>
      <c r="H3938" s="37" t="n">
        <v>750</v>
      </c>
      <c r="I3938" s="39" t="n">
        <f>G3938*H3938*7</f>
        <v>105</v>
      </c>
      <c r="J3938" s="12" t="s">
        <v>119</v>
      </c>
      <c r="K3938" s="14" t="n">
        <v>12</v>
      </c>
      <c r="L3938" s="14" t="n">
        <v>5</v>
      </c>
      <c r="M3938" s="14" t="n">
        <v>0</v>
      </c>
      <c r="N3938" s="11" t="n">
        <v>0</v>
      </c>
      <c r="O3938" s="11" t="n">
        <v>0</v>
      </c>
      <c r="P3938" s="11" t="n">
        <v>0</v>
      </c>
      <c r="Q3938" s="22" t="n">
        <f>M3940/H3938</f>
        <v>0.0186666666666667</v>
      </c>
    </row>
    <row r="3939" ht="22.5" customHeight="1">
      <c r="A3939" s="33"/>
      <c r="B3939" s="19"/>
      <c r="C3939" s="19"/>
      <c r="D3939" s="19"/>
      <c r="E3939" s="44"/>
      <c r="F3939" s="33"/>
      <c r="G3939" s="33"/>
      <c r="H3939" s="33"/>
      <c r="I3939" s="33"/>
      <c r="J3939" s="12" t="s">
        <v>120</v>
      </c>
      <c r="K3939" s="14" t="n">
        <v>1397</v>
      </c>
      <c r="L3939" s="14" t="n">
        <v>685</v>
      </c>
      <c r="M3939" s="14" t="n">
        <v>12</v>
      </c>
      <c r="N3939" s="11" t="n">
        <v>0.001</v>
      </c>
      <c r="O3939" s="11" t="n">
        <v>0.037</v>
      </c>
      <c r="P3939" s="11" t="n">
        <v>0.44</v>
      </c>
      <c r="Q3939" s="25"/>
    </row>
    <row r="3940" ht="22.5" customHeight="1">
      <c r="A3940" s="33"/>
      <c r="B3940" s="19"/>
      <c r="C3940" s="19"/>
      <c r="D3940" s="19"/>
      <c r="E3940" s="45"/>
      <c r="F3940" s="29"/>
      <c r="G3940" s="29"/>
      <c r="H3940" s="29"/>
      <c r="I3940" s="29"/>
      <c r="J3940" s="12" t="s">
        <v>121</v>
      </c>
      <c r="K3940" s="14" t="n">
        <v>2799</v>
      </c>
      <c r="L3940" s="14" t="n">
        <v>1268</v>
      </c>
      <c r="M3940" s="15" t="n">
        <v>14</v>
      </c>
      <c r="N3940" s="11" t="n">
        <v>0</v>
      </c>
      <c r="O3940" s="11" t="n">
        <v>0.037</v>
      </c>
      <c r="P3940" s="11" t="n">
        <v>0.52</v>
      </c>
      <c r="Q3940" s="25"/>
    </row>
    <row r="3941" ht="22.5" customHeight="1">
      <c r="A3941" s="33"/>
      <c r="B3941" s="19"/>
      <c r="C3941" s="12" t="n">
        <v>11324493</v>
      </c>
      <c r="D3941" s="12" t="s">
        <v>28</v>
      </c>
      <c r="E3941" s="69" t="s">
        <v>17</v>
      </c>
      <c r="F3941" s="37" t="s">
        <v>15</v>
      </c>
      <c r="G3941" s="39" t="n">
        <v>0.28</v>
      </c>
      <c r="H3941" s="37" t="n">
        <v>100</v>
      </c>
      <c r="I3941" s="39" t="n">
        <f>G3941*H3941*7</f>
        <v>196</v>
      </c>
      <c r="J3941" s="12" t="s">
        <v>119</v>
      </c>
      <c r="K3941" s="14" t="n">
        <v>5</v>
      </c>
      <c r="L3941" s="14" t="n">
        <v>1</v>
      </c>
      <c r="M3941" s="14" t="n">
        <v>0</v>
      </c>
      <c r="N3941" s="11" t="n">
        <v>0</v>
      </c>
      <c r="O3941" s="11" t="n">
        <v>0</v>
      </c>
      <c r="P3941" s="11" t="n">
        <v>0</v>
      </c>
      <c r="Q3941" s="22" t="n">
        <f>M3943/H3941</f>
        <v>0.01</v>
      </c>
    </row>
    <row r="3942" ht="22.5" customHeight="1">
      <c r="A3942" s="33"/>
      <c r="B3942" s="19"/>
      <c r="C3942" s="19"/>
      <c r="D3942" s="19"/>
      <c r="E3942" s="44"/>
      <c r="F3942" s="33"/>
      <c r="G3942" s="33"/>
      <c r="H3942" s="33"/>
      <c r="I3942" s="33"/>
      <c r="J3942" s="12" t="s">
        <v>120</v>
      </c>
      <c r="K3942" s="14" t="n">
        <v>169</v>
      </c>
      <c r="L3942" s="14" t="n">
        <v>54</v>
      </c>
      <c r="M3942" s="14" t="n">
        <v>1</v>
      </c>
      <c r="N3942" s="11" t="n">
        <v>0.005</v>
      </c>
      <c r="O3942" s="11" t="n">
        <v>0.28</v>
      </c>
      <c r="P3942" s="11" t="n">
        <v>0.28</v>
      </c>
      <c r="Q3942" s="25"/>
    </row>
    <row r="3943" ht="22.5" customHeight="1">
      <c r="A3943" s="33"/>
      <c r="B3943" s="19"/>
      <c r="C3943" s="19"/>
      <c r="D3943" s="19"/>
      <c r="E3943" s="45"/>
      <c r="F3943" s="29"/>
      <c r="G3943" s="29"/>
      <c r="H3943" s="29"/>
      <c r="I3943" s="29"/>
      <c r="J3943" s="12" t="s">
        <v>121</v>
      </c>
      <c r="K3943" s="14" t="n">
        <v>412</v>
      </c>
      <c r="L3943" s="14" t="n">
        <v>146</v>
      </c>
      <c r="M3943" s="14" t="n">
        <v>1</v>
      </c>
      <c r="N3943" s="11" t="n">
        <v>0.005</v>
      </c>
      <c r="O3943" s="11" t="n">
        <v>0.28</v>
      </c>
      <c r="P3943" s="11" t="n">
        <v>0.28</v>
      </c>
      <c r="Q3943" s="25"/>
    </row>
    <row r="3944" ht="22.5" customHeight="1">
      <c r="A3944" s="33"/>
      <c r="B3944" s="19"/>
      <c r="C3944" s="12" t="n">
        <v>10298628</v>
      </c>
      <c r="D3944" s="12" t="s">
        <v>45</v>
      </c>
      <c r="E3944" s="69" t="s">
        <v>14</v>
      </c>
      <c r="F3944" s="37" t="s">
        <v>26</v>
      </c>
      <c r="G3944" s="39" t="n">
        <v>0.15</v>
      </c>
      <c r="H3944" s="37" t="n">
        <v>300</v>
      </c>
      <c r="I3944" s="39" t="n">
        <f>G3944*H3944*7</f>
        <v>315</v>
      </c>
      <c r="J3944" s="12" t="s">
        <v>119</v>
      </c>
      <c r="K3944" s="14" t="n">
        <v>17579</v>
      </c>
      <c r="L3944" s="14" t="n">
        <v>47</v>
      </c>
      <c r="M3944" s="14" t="n">
        <v>7</v>
      </c>
      <c r="N3944" s="11" t="n">
        <v>0.03</v>
      </c>
      <c r="O3944" s="11" t="n">
        <v>0.2</v>
      </c>
      <c r="P3944" s="11" t="n">
        <v>1.41</v>
      </c>
      <c r="Q3944" s="22" t="n">
        <f>M3946/H3944</f>
        <v>0.416666666666667</v>
      </c>
    </row>
    <row r="3945" ht="22.5" customHeight="1">
      <c r="A3945" s="33"/>
      <c r="B3945" s="19"/>
      <c r="C3945" s="19"/>
      <c r="D3945" s="19"/>
      <c r="E3945" s="44"/>
      <c r="F3945" s="33"/>
      <c r="G3945" s="33"/>
      <c r="H3945" s="33"/>
      <c r="I3945" s="33"/>
      <c r="J3945" s="12" t="s">
        <v>120</v>
      </c>
      <c r="K3945" s="14" t="n">
        <v>109106</v>
      </c>
      <c r="L3945" s="14" t="n">
        <v>236</v>
      </c>
      <c r="M3945" s="14" t="n">
        <v>25</v>
      </c>
      <c r="N3945" s="11" t="n">
        <v>0.04</v>
      </c>
      <c r="O3945" s="11" t="n">
        <v>0.34</v>
      </c>
      <c r="P3945" s="11" t="n">
        <v>8.6</v>
      </c>
      <c r="Q3945" s="25"/>
    </row>
    <row r="3946" ht="22.5" customHeight="1">
      <c r="A3946" s="33"/>
      <c r="B3946" s="19"/>
      <c r="C3946" s="19"/>
      <c r="D3946" s="19"/>
      <c r="E3946" s="45"/>
      <c r="F3946" s="29"/>
      <c r="G3946" s="29"/>
      <c r="H3946" s="29"/>
      <c r="I3946" s="29"/>
      <c r="J3946" s="12" t="s">
        <v>121</v>
      </c>
      <c r="K3946" s="14" t="n">
        <v>533878</v>
      </c>
      <c r="L3946" s="14" t="n">
        <v>1453</v>
      </c>
      <c r="M3946" s="15" t="n">
        <v>125</v>
      </c>
      <c r="N3946" s="11" t="n">
        <v>0.03</v>
      </c>
      <c r="O3946" s="11" t="n">
        <v>0.29</v>
      </c>
      <c r="P3946" s="11" t="n">
        <v>36.87</v>
      </c>
      <c r="Q3946" s="25"/>
    </row>
    <row r="3947" ht="22.5" customHeight="1">
      <c r="A3947" s="33"/>
      <c r="B3947" s="19"/>
      <c r="C3947" s="12" t="n">
        <v>11655595</v>
      </c>
      <c r="D3947" s="12" t="s">
        <v>46</v>
      </c>
      <c r="E3947" s="69" t="s">
        <v>14</v>
      </c>
      <c r="F3947" s="37" t="s">
        <v>26</v>
      </c>
      <c r="G3947" s="39" t="n">
        <v>0.4</v>
      </c>
      <c r="H3947" s="37" t="n">
        <v>100</v>
      </c>
      <c r="I3947" s="39" t="n">
        <f>G3947*H3947*7</f>
        <v>280</v>
      </c>
      <c r="J3947" s="12" t="s">
        <v>119</v>
      </c>
      <c r="K3947" s="14" t="n">
        <v>1219</v>
      </c>
      <c r="L3947" s="14" t="n">
        <v>17</v>
      </c>
      <c r="M3947" s="14" t="n">
        <v>0</v>
      </c>
      <c r="N3947" s="11" t="n">
        <v>0.01</v>
      </c>
      <c r="O3947" s="11" t="n">
        <v>0</v>
      </c>
      <c r="P3947" s="11" t="n">
        <v>0.12</v>
      </c>
      <c r="Q3947" s="22" t="n">
        <f>M3949/H3947</f>
        <v>0.01</v>
      </c>
    </row>
    <row r="3948" ht="22.5" customHeight="1">
      <c r="A3948" s="33"/>
      <c r="B3948" s="19"/>
      <c r="C3948" s="19"/>
      <c r="D3948" s="19"/>
      <c r="E3948" s="44"/>
      <c r="F3948" s="33"/>
      <c r="G3948" s="33"/>
      <c r="H3948" s="33"/>
      <c r="I3948" s="33"/>
      <c r="J3948" s="12" t="s">
        <v>120</v>
      </c>
      <c r="K3948" s="14" t="n">
        <v>3664</v>
      </c>
      <c r="L3948" s="14" t="n">
        <v>39</v>
      </c>
      <c r="M3948" s="14" t="n">
        <v>0</v>
      </c>
      <c r="N3948" s="11" t="n">
        <v>0.01</v>
      </c>
      <c r="O3948" s="11" t="n">
        <v>0</v>
      </c>
      <c r="P3948" s="11" t="n">
        <v>0.31</v>
      </c>
      <c r="Q3948" s="25"/>
    </row>
    <row r="3949" ht="22.5" customHeight="1">
      <c r="A3949" s="33"/>
      <c r="B3949" s="19"/>
      <c r="C3949" s="19"/>
      <c r="D3949" s="19"/>
      <c r="E3949" s="45"/>
      <c r="F3949" s="29"/>
      <c r="G3949" s="29"/>
      <c r="H3949" s="29"/>
      <c r="I3949" s="29"/>
      <c r="J3949" s="12" t="s">
        <v>121</v>
      </c>
      <c r="K3949" s="14" t="n">
        <v>8393</v>
      </c>
      <c r="L3949" s="14" t="n">
        <v>89</v>
      </c>
      <c r="M3949" s="14" t="n">
        <v>1</v>
      </c>
      <c r="N3949" s="11" t="n">
        <v>0.01</v>
      </c>
      <c r="O3949" s="11" t="n">
        <v>0.55</v>
      </c>
      <c r="P3949" s="11" t="n">
        <v>0.55</v>
      </c>
      <c r="Q3949" s="25"/>
    </row>
    <row r="3950" ht="22.5" customHeight="1">
      <c r="A3950" s="33"/>
      <c r="B3950" s="19"/>
      <c r="C3950" s="12" t="n">
        <v>11655596</v>
      </c>
      <c r="D3950" s="12" t="s">
        <v>46</v>
      </c>
      <c r="E3950" s="69" t="s">
        <v>14</v>
      </c>
      <c r="F3950" s="37" t="s">
        <v>12</v>
      </c>
      <c r="G3950" s="39" t="n">
        <v>0.3</v>
      </c>
      <c r="H3950" s="37" t="n">
        <v>50</v>
      </c>
      <c r="I3950" s="39" t="n">
        <f>G3950*H3950*7</f>
        <v>105</v>
      </c>
      <c r="J3950" s="12" t="s">
        <v>119</v>
      </c>
      <c r="K3950" s="14" t="n">
        <v>4</v>
      </c>
      <c r="L3950" s="14" t="n">
        <v>0</v>
      </c>
      <c r="M3950" s="14" t="n">
        <v>0</v>
      </c>
      <c r="N3950" s="11" t="n">
        <v>0</v>
      </c>
      <c r="O3950" s="11" t="n">
        <v>0</v>
      </c>
      <c r="P3950" s="11" t="n">
        <v>0</v>
      </c>
      <c r="Q3950" s="22" t="n">
        <f>M3952/H3950</f>
        <v>0</v>
      </c>
    </row>
    <row r="3951" ht="22.5" customHeight="1">
      <c r="A3951" s="33"/>
      <c r="B3951" s="19"/>
      <c r="C3951" s="19"/>
      <c r="D3951" s="19"/>
      <c r="E3951" s="44"/>
      <c r="F3951" s="33"/>
      <c r="G3951" s="33"/>
      <c r="H3951" s="33"/>
      <c r="I3951" s="33"/>
      <c r="J3951" s="12" t="s">
        <v>120</v>
      </c>
      <c r="K3951" s="14" t="n">
        <v>82</v>
      </c>
      <c r="L3951" s="14" t="n">
        <v>0</v>
      </c>
      <c r="M3951" s="14" t="n">
        <v>0</v>
      </c>
      <c r="N3951" s="11" t="n">
        <v>0</v>
      </c>
      <c r="O3951" s="11" t="n">
        <v>0</v>
      </c>
      <c r="P3951" s="11" t="n">
        <v>0</v>
      </c>
      <c r="Q3951" s="25"/>
      <c r="R3951" s="4" t="s">
        <v>125</v>
      </c>
    </row>
    <row r="3952" ht="22.5" customHeight="1">
      <c r="A3952" s="33"/>
      <c r="B3952" s="19"/>
      <c r="C3952" s="19"/>
      <c r="D3952" s="19"/>
      <c r="E3952" s="45"/>
      <c r="F3952" s="29"/>
      <c r="G3952" s="29"/>
      <c r="H3952" s="29"/>
      <c r="I3952" s="29"/>
      <c r="J3952" s="12" t="s">
        <v>121</v>
      </c>
      <c r="K3952" s="14" t="n">
        <v>684</v>
      </c>
      <c r="L3952" s="14" t="n">
        <v>3</v>
      </c>
      <c r="M3952" s="14" t="n">
        <v>0</v>
      </c>
      <c r="N3952" s="11" t="n">
        <v>0.002</v>
      </c>
      <c r="O3952" s="11" t="n">
        <v>0</v>
      </c>
      <c r="P3952" s="11" t="n">
        <v>0.0073</v>
      </c>
      <c r="Q3952" s="25"/>
    </row>
    <row r="3953" ht="22.5" customHeight="1">
      <c r="A3953" s="33"/>
      <c r="B3953" s="19"/>
      <c r="C3953" s="12" t="n">
        <v>11690183</v>
      </c>
      <c r="D3953" s="12" t="s">
        <v>41</v>
      </c>
      <c r="E3953" s="69" t="s">
        <v>14</v>
      </c>
      <c r="F3953" s="37" t="s">
        <v>15</v>
      </c>
      <c r="G3953" s="39" t="n">
        <v>0.1</v>
      </c>
      <c r="H3953" s="37" t="n">
        <v>100</v>
      </c>
      <c r="I3953" s="39" t="n">
        <f>G3953*H3953*7</f>
        <v>70</v>
      </c>
      <c r="J3953" s="12" t="s">
        <v>119</v>
      </c>
      <c r="K3953" s="14" t="n">
        <v>14</v>
      </c>
      <c r="L3953" s="14" t="n">
        <v>1</v>
      </c>
      <c r="M3953" s="14" t="n">
        <v>0</v>
      </c>
      <c r="N3953" s="11" t="n">
        <v>0</v>
      </c>
      <c r="O3953" s="11" t="n">
        <v>0</v>
      </c>
      <c r="P3953" s="11" t="n">
        <v>0</v>
      </c>
      <c r="Q3953" s="22" t="n">
        <f>M3955/H3953</f>
        <v>0.64</v>
      </c>
    </row>
    <row r="3954" ht="22.5" customHeight="1">
      <c r="A3954" s="33"/>
      <c r="B3954" s="19"/>
      <c r="C3954" s="19"/>
      <c r="D3954" s="19"/>
      <c r="E3954" s="44"/>
      <c r="F3954" s="33"/>
      <c r="G3954" s="33"/>
      <c r="H3954" s="33"/>
      <c r="I3954" s="33"/>
      <c r="J3954" s="12" t="s">
        <v>120</v>
      </c>
      <c r="K3954" s="14" t="n">
        <v>7520</v>
      </c>
      <c r="L3954" s="14" t="n">
        <v>2723</v>
      </c>
      <c r="M3954" s="15" t="n">
        <v>54</v>
      </c>
      <c r="N3954" s="11" t="n">
        <v>0.004</v>
      </c>
      <c r="O3954" s="11" t="n">
        <v>0.2</v>
      </c>
      <c r="P3954" s="11" t="n">
        <v>10.8</v>
      </c>
      <c r="Q3954" s="25"/>
    </row>
    <row r="3955" ht="22.5" customHeight="1">
      <c r="A3955" s="33"/>
      <c r="B3955" s="19"/>
      <c r="C3955" s="19"/>
      <c r="D3955" s="19"/>
      <c r="E3955" s="45"/>
      <c r="F3955" s="29"/>
      <c r="G3955" s="29"/>
      <c r="H3955" s="29"/>
      <c r="I3955" s="29"/>
      <c r="J3955" s="12" t="s">
        <v>121</v>
      </c>
      <c r="K3955" s="14" t="n">
        <v>15690</v>
      </c>
      <c r="L3955" s="14" t="n">
        <v>5238</v>
      </c>
      <c r="M3955" s="15" t="n">
        <v>64</v>
      </c>
      <c r="N3955" s="11" t="n">
        <v>0.002</v>
      </c>
      <c r="O3955" s="11" t="n">
        <v>0.2</v>
      </c>
      <c r="P3955" s="11" t="n">
        <v>12.8</v>
      </c>
      <c r="Q3955" s="25"/>
    </row>
    <row r="3956" ht="22.5" customHeight="1">
      <c r="A3956" s="33"/>
      <c r="B3956" s="19"/>
      <c r="C3956" s="12" t="n">
        <v>7953512</v>
      </c>
      <c r="D3956" s="12" t="s">
        <v>45</v>
      </c>
      <c r="E3956" s="69" t="s">
        <v>14</v>
      </c>
      <c r="F3956" s="37" t="s">
        <v>15</v>
      </c>
      <c r="G3956" s="39" t="n">
        <v>0.18</v>
      </c>
      <c r="H3956" s="37" t="n">
        <v>50</v>
      </c>
      <c r="I3956" s="39" t="n">
        <f>G3956*H3956*7</f>
        <v>63</v>
      </c>
      <c r="J3956" s="12" t="s">
        <v>119</v>
      </c>
      <c r="K3956" s="14" t="n">
        <v>33</v>
      </c>
      <c r="L3956" s="14" t="n">
        <v>0</v>
      </c>
      <c r="M3956" s="14" t="n">
        <v>0</v>
      </c>
      <c r="N3956" s="11" t="n">
        <v>0</v>
      </c>
      <c r="O3956" s="11" t="n">
        <v>0</v>
      </c>
      <c r="P3956" s="11" t="n">
        <v>0</v>
      </c>
      <c r="Q3956" s="22" t="n">
        <f>M3958/H3956</f>
        <v>0.74</v>
      </c>
    </row>
    <row r="3957" ht="22.5" customHeight="1">
      <c r="A3957" s="33"/>
      <c r="B3957" s="19"/>
      <c r="C3957" s="19"/>
      <c r="D3957" s="19"/>
      <c r="E3957" s="44"/>
      <c r="F3957" s="33"/>
      <c r="G3957" s="33"/>
      <c r="H3957" s="33"/>
      <c r="I3957" s="33"/>
      <c r="J3957" s="12" t="s">
        <v>120</v>
      </c>
      <c r="K3957" s="14" t="n">
        <v>4562</v>
      </c>
      <c r="L3957" s="14" t="n">
        <v>619</v>
      </c>
      <c r="M3957" s="15" t="n">
        <v>34</v>
      </c>
      <c r="N3957" s="11" t="n">
        <v>0.005</v>
      </c>
      <c r="O3957" s="11" t="n">
        <v>0.1</v>
      </c>
      <c r="P3957" s="11" t="n">
        <v>3.4</v>
      </c>
      <c r="Q3957" s="25"/>
      <c r="R3957" s="4" t="s">
        <v>162</v>
      </c>
    </row>
    <row r="3958" ht="22.5" customHeight="1">
      <c r="A3958" s="33"/>
      <c r="B3958" s="19"/>
      <c r="C3958" s="19"/>
      <c r="D3958" s="19"/>
      <c r="E3958" s="45"/>
      <c r="F3958" s="29"/>
      <c r="G3958" s="29"/>
      <c r="H3958" s="29"/>
      <c r="I3958" s="29"/>
      <c r="J3958" s="12" t="s">
        <v>121</v>
      </c>
      <c r="K3958" s="14" t="n">
        <v>6064</v>
      </c>
      <c r="L3958" s="14" t="n">
        <v>800</v>
      </c>
      <c r="M3958" s="15" t="n">
        <v>37</v>
      </c>
      <c r="N3958" s="11" t="n">
        <v>0.005</v>
      </c>
      <c r="O3958" s="11" t="n">
        <v>0.102</v>
      </c>
      <c r="P3958" s="11" t="n">
        <v>3.76</v>
      </c>
      <c r="Q3958" s="25"/>
    </row>
    <row r="3959" ht="22.5" customHeight="1">
      <c r="A3959" s="33"/>
      <c r="B3959" s="19"/>
      <c r="C3959" s="12" t="n">
        <v>11763482</v>
      </c>
      <c r="D3959" s="12" t="s">
        <v>46</v>
      </c>
      <c r="E3959" s="69" t="s">
        <v>14</v>
      </c>
      <c r="F3959" s="37" t="s">
        <v>12</v>
      </c>
      <c r="G3959" s="39" t="n">
        <v>0.4</v>
      </c>
      <c r="H3959" s="37" t="n">
        <v>100</v>
      </c>
      <c r="I3959" s="39" t="n">
        <f>G3959*H3959*7</f>
        <v>280</v>
      </c>
      <c r="J3959" s="12" t="s">
        <v>119</v>
      </c>
      <c r="K3959" s="14" t="n">
        <v>13</v>
      </c>
      <c r="L3959" s="14" t="n">
        <v>0</v>
      </c>
      <c r="M3959" s="14" t="n">
        <v>0</v>
      </c>
      <c r="N3959" s="11" t="n">
        <v>0</v>
      </c>
      <c r="O3959" s="11" t="n">
        <v>0</v>
      </c>
      <c r="P3959" s="11" t="n">
        <v>0</v>
      </c>
      <c r="Q3959" s="22" t="n">
        <f>M3961/H3959</f>
        <v>0</v>
      </c>
    </row>
    <row r="3960" ht="22.5" customHeight="1">
      <c r="A3960" s="33"/>
      <c r="B3960" s="19"/>
      <c r="C3960" s="19"/>
      <c r="D3960" s="19"/>
      <c r="E3960" s="44"/>
      <c r="F3960" s="33"/>
      <c r="G3960" s="33"/>
      <c r="H3960" s="33"/>
      <c r="I3960" s="33"/>
      <c r="J3960" s="12" t="s">
        <v>120</v>
      </c>
      <c r="K3960" s="14" t="n">
        <v>151</v>
      </c>
      <c r="L3960" s="14" t="n">
        <v>8</v>
      </c>
      <c r="M3960" s="14" t="n">
        <v>0</v>
      </c>
      <c r="N3960" s="11" t="n">
        <v>0</v>
      </c>
      <c r="O3960" s="11" t="n">
        <v>0</v>
      </c>
      <c r="P3960" s="11" t="n">
        <v>0</v>
      </c>
      <c r="Q3960" s="25"/>
    </row>
    <row r="3961" ht="22.5" customHeight="1">
      <c r="A3961" s="33"/>
      <c r="B3961" s="19"/>
      <c r="C3961" s="19"/>
      <c r="D3961" s="19"/>
      <c r="E3961" s="45"/>
      <c r="F3961" s="29"/>
      <c r="G3961" s="29"/>
      <c r="H3961" s="29"/>
      <c r="I3961" s="29"/>
      <c r="J3961" s="12" t="s">
        <v>121</v>
      </c>
      <c r="K3961" s="14" t="n">
        <v>355</v>
      </c>
      <c r="L3961" s="14" t="n">
        <v>74</v>
      </c>
      <c r="M3961" s="14" t="n">
        <v>0</v>
      </c>
      <c r="N3961" s="11" t="n">
        <v>0.003</v>
      </c>
      <c r="O3961" s="11" t="n">
        <v>0</v>
      </c>
      <c r="P3961" s="11" t="n">
        <v>0.2229</v>
      </c>
      <c r="Q3961" s="25"/>
    </row>
    <row r="3962" ht="22.5" customHeight="1">
      <c r="A3962" s="33"/>
      <c r="B3962" s="75" t="s">
        <v>127</v>
      </c>
      <c r="C3962" s="12" t="n">
        <v>5464039</v>
      </c>
      <c r="D3962" s="12" t="s">
        <v>28</v>
      </c>
      <c r="E3962" s="13" t="s">
        <v>47</v>
      </c>
      <c r="F3962" s="12" t="s">
        <v>15</v>
      </c>
      <c r="G3962" s="20" t="n">
        <v>0.28</v>
      </c>
      <c r="H3962" s="12" t="n">
        <v>1500</v>
      </c>
      <c r="I3962" s="20" t="n">
        <f>G3962*H3962*7</f>
        <v>2940</v>
      </c>
      <c r="J3962" s="12" t="s">
        <v>119</v>
      </c>
      <c r="K3962" s="14" t="n">
        <v>9224</v>
      </c>
      <c r="L3962" s="14" t="n">
        <v>1098</v>
      </c>
      <c r="M3962" s="14" t="n">
        <v>33</v>
      </c>
      <c r="N3962" s="11" t="n">
        <v>0.009</v>
      </c>
      <c r="O3962" s="11" t="n">
        <v>0.289</v>
      </c>
      <c r="P3962" s="11" t="n">
        <v>9.54</v>
      </c>
      <c r="Q3962" s="22" t="n">
        <f>M3964/H3962</f>
        <v>0.542</v>
      </c>
    </row>
    <row r="3963" ht="22.5" customHeight="1">
      <c r="A3963" s="33"/>
      <c r="B3963" s="33"/>
      <c r="C3963" s="12"/>
      <c r="D3963" s="19"/>
      <c r="E3963" s="28"/>
      <c r="F3963" s="19"/>
      <c r="G3963" s="19"/>
      <c r="H3963" s="19"/>
      <c r="I3963" s="19"/>
      <c r="J3963" s="12" t="s">
        <v>120</v>
      </c>
      <c r="K3963" s="14" t="n">
        <v>146119</v>
      </c>
      <c r="L3963" s="14" t="n">
        <v>26564</v>
      </c>
      <c r="M3963" s="14" t="n">
        <v>536</v>
      </c>
      <c r="N3963" s="11" t="n">
        <v>0.006</v>
      </c>
      <c r="O3963" s="11" t="n">
        <v>0.294</v>
      </c>
      <c r="P3963" s="11" t="n">
        <v>157.545</v>
      </c>
      <c r="Q3963" s="25"/>
    </row>
    <row r="3964" ht="22.5" customHeight="1">
      <c r="A3964" s="33"/>
      <c r="B3964" s="33"/>
      <c r="C3964" s="12"/>
      <c r="D3964" s="19"/>
      <c r="E3964" s="28"/>
      <c r="F3964" s="19"/>
      <c r="G3964" s="19"/>
      <c r="H3964" s="19"/>
      <c r="I3964" s="19"/>
      <c r="J3964" s="12" t="s">
        <v>121</v>
      </c>
      <c r="K3964" s="14" t="n">
        <v>368312</v>
      </c>
      <c r="L3964" s="14" t="n">
        <v>67878</v>
      </c>
      <c r="M3964" s="14" t="n">
        <v>813</v>
      </c>
      <c r="N3964" s="11" t="n">
        <v>0.004</v>
      </c>
      <c r="O3964" s="11" t="n">
        <v>0.294</v>
      </c>
      <c r="P3964" s="11" t="n">
        <v>239.335</v>
      </c>
      <c r="Q3964" s="25"/>
    </row>
    <row r="3965" ht="22.5" customHeight="1">
      <c r="A3965" s="33"/>
      <c r="B3965" s="33"/>
      <c r="C3965" s="12" t="n">
        <v>8057746</v>
      </c>
      <c r="D3965" s="12" t="s">
        <v>28</v>
      </c>
      <c r="E3965" s="13" t="s">
        <v>47</v>
      </c>
      <c r="F3965" s="12" t="s">
        <v>15</v>
      </c>
      <c r="G3965" s="20" t="n">
        <v>0.32</v>
      </c>
      <c r="H3965" s="12" t="n">
        <v>300</v>
      </c>
      <c r="I3965" s="20" t="n">
        <f>G3965*H3965*7</f>
        <v>672</v>
      </c>
      <c r="J3965" s="12" t="s">
        <v>119</v>
      </c>
      <c r="K3965" s="14" t="n">
        <v>0</v>
      </c>
      <c r="L3965" s="14" t="n">
        <v>0</v>
      </c>
      <c r="M3965" s="14" t="n">
        <v>0</v>
      </c>
      <c r="N3965" s="11" t="n">
        <v>0</v>
      </c>
      <c r="O3965" s="11" t="n">
        <v>0</v>
      </c>
      <c r="P3965" s="11" t="n">
        <v>0</v>
      </c>
      <c r="Q3965" s="22" t="n">
        <f>M3967/H3965</f>
        <v>0</v>
      </c>
    </row>
    <row r="3966" ht="22.5" customHeight="1">
      <c r="A3966" s="33"/>
      <c r="B3966" s="33"/>
      <c r="C3966" s="12"/>
      <c r="D3966" s="19"/>
      <c r="E3966" s="28"/>
      <c r="F3966" s="19"/>
      <c r="G3966" s="19"/>
      <c r="H3966" s="19"/>
      <c r="I3966" s="19"/>
      <c r="J3966" s="12" t="s">
        <v>120</v>
      </c>
      <c r="K3966" s="14" t="n">
        <v>0</v>
      </c>
      <c r="L3966" s="14" t="n">
        <v>0</v>
      </c>
      <c r="M3966" s="14" t="n">
        <v>0</v>
      </c>
      <c r="N3966" s="11" t="n">
        <v>0</v>
      </c>
      <c r="O3966" s="11" t="n">
        <v>0</v>
      </c>
      <c r="P3966" s="11" t="n">
        <v>0</v>
      </c>
      <c r="Q3966" s="25"/>
    </row>
    <row r="3967" ht="22.5" customHeight="1">
      <c r="A3967" s="33"/>
      <c r="B3967" s="33"/>
      <c r="C3967" s="12"/>
      <c r="D3967" s="19"/>
      <c r="E3967" s="28"/>
      <c r="F3967" s="19"/>
      <c r="G3967" s="19"/>
      <c r="H3967" s="19"/>
      <c r="I3967" s="19"/>
      <c r="J3967" s="12" t="s">
        <v>121</v>
      </c>
      <c r="K3967" s="14" t="n">
        <v>0</v>
      </c>
      <c r="L3967" s="14" t="n">
        <v>0</v>
      </c>
      <c r="M3967" s="14" t="n">
        <v>0</v>
      </c>
      <c r="N3967" s="11" t="n">
        <v>0</v>
      </c>
      <c r="O3967" s="11" t="n">
        <v>0</v>
      </c>
      <c r="P3967" s="11" t="n">
        <v>0</v>
      </c>
      <c r="Q3967" s="25"/>
    </row>
    <row r="3968" ht="22.5" customHeight="1">
      <c r="A3968" s="33"/>
      <c r="B3968" s="33"/>
      <c r="C3968" s="12" t="n">
        <v>91399821</v>
      </c>
      <c r="D3968" s="12" t="s">
        <v>43</v>
      </c>
      <c r="E3968" s="13" t="s">
        <v>14</v>
      </c>
      <c r="F3968" s="12" t="s">
        <v>26</v>
      </c>
      <c r="G3968" s="20" t="n">
        <v>0.1</v>
      </c>
      <c r="H3968" s="12" t="n">
        <v>500</v>
      </c>
      <c r="I3968" s="20" t="n">
        <f>G3968*H3968*7</f>
        <v>350</v>
      </c>
      <c r="J3968" s="12" t="s">
        <v>119</v>
      </c>
      <c r="K3968" s="14" t="n">
        <v>2227</v>
      </c>
      <c r="L3968" s="14" t="n">
        <v>605</v>
      </c>
      <c r="M3968" s="14" t="n">
        <v>0</v>
      </c>
      <c r="N3968" s="11" t="n">
        <v>0</v>
      </c>
      <c r="O3968" s="11" t="n">
        <v>0</v>
      </c>
      <c r="P3968" s="11" t="n">
        <v>4.86</v>
      </c>
      <c r="Q3968" s="22" t="n">
        <f>M3970/H3968</f>
        <v>0.998</v>
      </c>
    </row>
    <row r="3969" ht="22.5" customHeight="1">
      <c r="A3969" s="33"/>
      <c r="B3969" s="33"/>
      <c r="C3969" s="12"/>
      <c r="D3969" s="19"/>
      <c r="E3969" s="28"/>
      <c r="F3969" s="19"/>
      <c r="G3969" s="19"/>
      <c r="H3969" s="19"/>
      <c r="I3969" s="19"/>
      <c r="J3969" s="12" t="s">
        <v>120</v>
      </c>
      <c r="K3969" s="14" t="n">
        <v>13901</v>
      </c>
      <c r="L3969" s="14" t="n">
        <v>3394</v>
      </c>
      <c r="M3969" s="14" t="n">
        <v>172</v>
      </c>
      <c r="N3969" s="11" t="n">
        <v>0.01</v>
      </c>
      <c r="O3969" s="11" t="n">
        <v>0.15</v>
      </c>
      <c r="P3969" s="11" t="n">
        <v>24.94</v>
      </c>
      <c r="Q3969" s="25"/>
    </row>
    <row r="3970" ht="22.5" customHeight="1">
      <c r="A3970" s="33"/>
      <c r="B3970" s="33"/>
      <c r="C3970" s="12"/>
      <c r="D3970" s="19"/>
      <c r="E3970" s="28"/>
      <c r="F3970" s="19"/>
      <c r="G3970" s="19"/>
      <c r="H3970" s="19"/>
      <c r="I3970" s="19"/>
      <c r="J3970" s="12" t="s">
        <v>121</v>
      </c>
      <c r="K3970" s="14" t="n">
        <v>44288</v>
      </c>
      <c r="L3970" s="14" t="n">
        <v>10115</v>
      </c>
      <c r="M3970" s="14" t="n">
        <v>499</v>
      </c>
      <c r="N3970" s="11" t="n">
        <v>0.01</v>
      </c>
      <c r="O3970" s="11" t="n">
        <v>0.14</v>
      </c>
      <c r="P3970" s="11" t="n">
        <v>70.95</v>
      </c>
      <c r="Q3970" s="25"/>
    </row>
    <row r="3971" ht="22.5" customHeight="1">
      <c r="A3971" s="33"/>
      <c r="B3971" s="33"/>
      <c r="C3971" s="12" t="n">
        <v>8670368</v>
      </c>
      <c r="D3971" s="12" t="s">
        <v>16</v>
      </c>
      <c r="E3971" s="13" t="s">
        <v>11</v>
      </c>
      <c r="F3971" s="12" t="s">
        <v>32</v>
      </c>
      <c r="G3971" s="20" t="n">
        <v>0.12</v>
      </c>
      <c r="H3971" s="12" t="n">
        <v>100</v>
      </c>
      <c r="I3971" s="20" t="n">
        <f>G3971*H3971*7</f>
        <v>84</v>
      </c>
      <c r="J3971" s="12" t="s">
        <v>119</v>
      </c>
      <c r="K3971" s="14" t="n">
        <v>1028</v>
      </c>
      <c r="L3971" s="35" t="n">
        <v>110</v>
      </c>
      <c r="M3971" s="14" t="n">
        <v>0</v>
      </c>
      <c r="N3971" s="11" t="n">
        <v>0</v>
      </c>
      <c r="O3971" s="11" t="n">
        <v>0</v>
      </c>
      <c r="P3971" s="11" t="n">
        <v>0.36</v>
      </c>
      <c r="Q3971" s="22" t="n">
        <f>M3973/H3971</f>
        <v>0.01</v>
      </c>
    </row>
    <row r="3972" ht="22.5" customHeight="1">
      <c r="A3972" s="33"/>
      <c r="B3972" s="33"/>
      <c r="C3972" s="12"/>
      <c r="D3972" s="19"/>
      <c r="E3972" s="28"/>
      <c r="F3972" s="19"/>
      <c r="G3972" s="19"/>
      <c r="H3972" s="19"/>
      <c r="I3972" s="19"/>
      <c r="J3972" s="12" t="s">
        <v>120</v>
      </c>
      <c r="K3972" s="14" t="n">
        <v>1087</v>
      </c>
      <c r="L3972" s="14" t="n">
        <v>121</v>
      </c>
      <c r="M3972" s="14" t="n">
        <v>0</v>
      </c>
      <c r="N3972" s="11" t="n">
        <v>0</v>
      </c>
      <c r="O3972" s="11" t="n">
        <v>0</v>
      </c>
      <c r="P3972" s="11" t="n">
        <v>0.37</v>
      </c>
      <c r="Q3972" s="25"/>
    </row>
    <row r="3973" ht="22.5" customHeight="1">
      <c r="A3973" s="33"/>
      <c r="B3973" s="33"/>
      <c r="C3973" s="12"/>
      <c r="D3973" s="19"/>
      <c r="E3973" s="28"/>
      <c r="F3973" s="19"/>
      <c r="G3973" s="19"/>
      <c r="H3973" s="19"/>
      <c r="I3973" s="19"/>
      <c r="J3973" s="12" t="s">
        <v>121</v>
      </c>
      <c r="K3973" s="14" t="n">
        <v>1435</v>
      </c>
      <c r="L3973" s="14" t="n">
        <v>145</v>
      </c>
      <c r="M3973" s="14" t="n">
        <v>1</v>
      </c>
      <c r="N3973" s="11" t="n">
        <v>0</v>
      </c>
      <c r="O3973" s="11" t="n">
        <v>0.42</v>
      </c>
      <c r="P3973" s="11" t="n">
        <v>0.42</v>
      </c>
      <c r="Q3973" s="25"/>
    </row>
    <row r="3974" ht="22.5" customHeight="1">
      <c r="A3974" s="33"/>
      <c r="B3974" s="33"/>
      <c r="C3974" s="12" t="n">
        <v>10514860</v>
      </c>
      <c r="D3974" s="12" t="s">
        <v>46</v>
      </c>
      <c r="E3974" s="13" t="s">
        <v>14</v>
      </c>
      <c r="F3974" s="12" t="s">
        <v>15</v>
      </c>
      <c r="G3974" s="20" t="n">
        <v>0.7</v>
      </c>
      <c r="H3974" s="12" t="n">
        <v>200</v>
      </c>
      <c r="I3974" s="20" t="n">
        <f>G3974*H3974*7</f>
        <v>980</v>
      </c>
      <c r="J3974" s="12" t="s">
        <v>119</v>
      </c>
      <c r="K3974" s="14" t="n">
        <v>424</v>
      </c>
      <c r="L3974" s="14" t="n">
        <v>110</v>
      </c>
      <c r="M3974" s="14" t="n">
        <v>1</v>
      </c>
      <c r="N3974" s="11" t="n">
        <v>0.006</v>
      </c>
      <c r="O3974" s="11" t="n">
        <v>0.7</v>
      </c>
      <c r="P3974" s="11" t="n">
        <v>0.7</v>
      </c>
      <c r="Q3974" s="22" t="n">
        <f>M3976/H3974</f>
        <v>0.55</v>
      </c>
    </row>
    <row r="3975" ht="22.5" customHeight="1">
      <c r="A3975" s="33"/>
      <c r="B3975" s="33"/>
      <c r="C3975" s="12"/>
      <c r="D3975" s="19"/>
      <c r="E3975" s="28"/>
      <c r="F3975" s="19"/>
      <c r="G3975" s="19"/>
      <c r="H3975" s="19"/>
      <c r="I3975" s="19"/>
      <c r="J3975" s="12" t="s">
        <v>120</v>
      </c>
      <c r="K3975" s="14" t="n">
        <v>22072</v>
      </c>
      <c r="L3975" s="14" t="n">
        <v>6340</v>
      </c>
      <c r="M3975" s="14" t="n">
        <v>43</v>
      </c>
      <c r="N3975" s="11" t="n">
        <v>0.005</v>
      </c>
      <c r="O3975" s="11" t="n">
        <v>0.7</v>
      </c>
      <c r="P3975" s="11" t="n">
        <v>30.1</v>
      </c>
      <c r="Q3975" s="25"/>
    </row>
    <row r="3976" ht="22.5" customHeight="1">
      <c r="A3976" s="33"/>
      <c r="B3976" s="33"/>
      <c r="C3976" s="12"/>
      <c r="D3976" s="19"/>
      <c r="E3976" s="28"/>
      <c r="F3976" s="19"/>
      <c r="G3976" s="19"/>
      <c r="H3976" s="19"/>
      <c r="I3976" s="19"/>
      <c r="J3976" s="12" t="s">
        <v>121</v>
      </c>
      <c r="K3976" s="14" t="n">
        <v>64902</v>
      </c>
      <c r="L3976" s="14" t="n">
        <v>15920</v>
      </c>
      <c r="M3976" s="14" t="n">
        <v>110</v>
      </c>
      <c r="N3976" s="11" t="n">
        <v>0.005</v>
      </c>
      <c r="O3976" s="11" t="n">
        <v>0.7</v>
      </c>
      <c r="P3976" s="11" t="n">
        <v>77</v>
      </c>
      <c r="Q3976" s="25"/>
    </row>
    <row r="3977" ht="22.5" customHeight="1">
      <c r="A3977" s="33"/>
      <c r="B3977" s="33"/>
      <c r="C3977" s="12" t="n">
        <v>91532857</v>
      </c>
      <c r="D3977" s="12" t="s">
        <v>48</v>
      </c>
      <c r="E3977" s="13" t="s">
        <v>14</v>
      </c>
      <c r="F3977" s="12" t="s">
        <v>12</v>
      </c>
      <c r="G3977" s="20" t="n">
        <v>0.23</v>
      </c>
      <c r="H3977" s="12" t="n">
        <v>100</v>
      </c>
      <c r="I3977" s="20" t="n">
        <f>G3977*H3977*7</f>
        <v>161</v>
      </c>
      <c r="J3977" s="12" t="s">
        <v>119</v>
      </c>
      <c r="K3977" s="14" t="n">
        <v>344</v>
      </c>
      <c r="L3977" s="14" t="n">
        <v>40</v>
      </c>
      <c r="M3977" s="14" t="n">
        <v>2</v>
      </c>
      <c r="N3977" s="11" t="n">
        <v>0.018</v>
      </c>
      <c r="O3977" s="11" t="n">
        <v>0.018</v>
      </c>
      <c r="P3977" s="11" t="n">
        <v>0.7042</v>
      </c>
      <c r="Q3977" s="22" t="n">
        <f>M3979/H3977</f>
        <v>0.53</v>
      </c>
    </row>
    <row r="3978" ht="22.5" customHeight="1">
      <c r="A3978" s="33"/>
      <c r="B3978" s="33"/>
      <c r="C3978" s="12"/>
      <c r="D3978" s="19"/>
      <c r="E3978" s="28"/>
      <c r="F3978" s="19"/>
      <c r="G3978" s="19"/>
      <c r="H3978" s="19"/>
      <c r="I3978" s="19"/>
      <c r="J3978" s="12" t="s">
        <v>120</v>
      </c>
      <c r="K3978" s="14" t="n">
        <v>1709</v>
      </c>
      <c r="L3978" s="14" t="n">
        <v>157</v>
      </c>
      <c r="M3978" s="14" t="n">
        <v>13</v>
      </c>
      <c r="N3978" s="11" t="n">
        <v>0.015</v>
      </c>
      <c r="O3978" s="11" t="n">
        <v>0.18</v>
      </c>
      <c r="P3978" s="11" t="n">
        <v>2.3359</v>
      </c>
      <c r="Q3978" s="25"/>
    </row>
    <row r="3979" ht="22.5" customHeight="1">
      <c r="A3979" s="33"/>
      <c r="B3979" s="33"/>
      <c r="C3979" s="12"/>
      <c r="D3979" s="19"/>
      <c r="E3979" s="28"/>
      <c r="F3979" s="19"/>
      <c r="G3979" s="19"/>
      <c r="H3979" s="19"/>
      <c r="I3979" s="19"/>
      <c r="J3979" s="12" t="s">
        <v>121</v>
      </c>
      <c r="K3979" s="14" t="n">
        <v>8790</v>
      </c>
      <c r="L3979" s="14" t="n">
        <v>853</v>
      </c>
      <c r="M3979" s="14" t="n">
        <v>53</v>
      </c>
      <c r="N3979" s="11" t="n">
        <v>0.01</v>
      </c>
      <c r="O3979" s="11" t="n">
        <v>0.161</v>
      </c>
      <c r="P3979" s="11" t="n">
        <v>8.541</v>
      </c>
      <c r="Q3979" s="25"/>
    </row>
    <row r="3980" ht="22.5" customHeight="1">
      <c r="A3980" s="33"/>
      <c r="B3980" s="33"/>
      <c r="C3980" s="12" t="n">
        <v>91534913</v>
      </c>
      <c r="D3980" s="12" t="s">
        <v>49</v>
      </c>
      <c r="E3980" s="13" t="s">
        <v>50</v>
      </c>
      <c r="F3980" s="12" t="s">
        <v>15</v>
      </c>
      <c r="G3980" s="20" t="n">
        <v>0.5</v>
      </c>
      <c r="H3980" s="12" t="n">
        <v>100</v>
      </c>
      <c r="I3980" s="20" t="n">
        <f>G3980*H3980*7</f>
        <v>350</v>
      </c>
      <c r="J3980" s="12" t="s">
        <v>119</v>
      </c>
      <c r="K3980" s="14" t="n">
        <v>1097</v>
      </c>
      <c r="L3980" s="14" t="n">
        <v>231</v>
      </c>
      <c r="M3980" s="14" t="n">
        <v>0</v>
      </c>
      <c r="N3980" s="11" t="n">
        <v>0</v>
      </c>
      <c r="O3980" s="11" t="n">
        <v>0</v>
      </c>
      <c r="P3980" s="11" t="n">
        <v>0</v>
      </c>
      <c r="Q3980" s="22" t="n">
        <f>M3982/H3980</f>
        <v>0.1</v>
      </c>
    </row>
    <row r="3981" ht="22.5" customHeight="1">
      <c r="A3981" s="33"/>
      <c r="B3981" s="33"/>
      <c r="C3981" s="12"/>
      <c r="D3981" s="19"/>
      <c r="E3981" s="28"/>
      <c r="F3981" s="19"/>
      <c r="G3981" s="19"/>
      <c r="H3981" s="19"/>
      <c r="I3981" s="19"/>
      <c r="J3981" s="12" t="s">
        <v>120</v>
      </c>
      <c r="K3981" s="14" t="n">
        <v>18044</v>
      </c>
      <c r="L3981" s="14" t="n">
        <v>5334</v>
      </c>
      <c r="M3981" s="14" t="n">
        <v>5</v>
      </c>
      <c r="N3981" s="11" t="n">
        <v>0.001</v>
      </c>
      <c r="O3981" s="11" t="n">
        <v>1</v>
      </c>
      <c r="P3981" s="11" t="n">
        <v>5</v>
      </c>
      <c r="Q3981" s="25"/>
    </row>
    <row r="3982" ht="22.5" customHeight="1">
      <c r="A3982" s="33"/>
      <c r="B3982" s="33"/>
      <c r="C3982" s="12"/>
      <c r="D3982" s="19"/>
      <c r="E3982" s="28"/>
      <c r="F3982" s="19"/>
      <c r="G3982" s="19"/>
      <c r="H3982" s="19"/>
      <c r="I3982" s="19"/>
      <c r="J3982" s="12" t="s">
        <v>121</v>
      </c>
      <c r="K3982" s="14" t="n">
        <v>39535</v>
      </c>
      <c r="L3982" s="14" t="n">
        <v>10960</v>
      </c>
      <c r="M3982" s="14" t="n">
        <v>10</v>
      </c>
      <c r="N3982" s="11" t="n">
        <v>0.001</v>
      </c>
      <c r="O3982" s="11" t="n">
        <v>1</v>
      </c>
      <c r="P3982" s="11" t="n">
        <v>10</v>
      </c>
      <c r="Q3982" s="25"/>
    </row>
    <row r="3983" ht="22.5" customHeight="1">
      <c r="A3983" s="33"/>
      <c r="B3983" s="33"/>
      <c r="C3983" s="12" t="n">
        <v>91538336</v>
      </c>
      <c r="D3983" s="12" t="s">
        <v>90</v>
      </c>
      <c r="E3983" s="13" t="s">
        <v>36</v>
      </c>
      <c r="F3983" s="12" t="s">
        <v>15</v>
      </c>
      <c r="G3983" s="20" t="n">
        <v>0.25</v>
      </c>
      <c r="H3983" s="12" t="n">
        <v>100</v>
      </c>
      <c r="I3983" s="20" t="n">
        <f>G3983*H3983*7</f>
        <v>175</v>
      </c>
      <c r="J3983" s="12" t="s">
        <v>119</v>
      </c>
      <c r="K3983" s="14" t="n">
        <v>223</v>
      </c>
      <c r="L3983" s="14" t="n">
        <v>14</v>
      </c>
      <c r="M3983" s="14" t="n">
        <v>0</v>
      </c>
      <c r="N3983" s="11" t="n">
        <v>0</v>
      </c>
      <c r="O3983" s="11" t="n">
        <v>0</v>
      </c>
      <c r="P3983" s="11" t="n">
        <v>0</v>
      </c>
      <c r="Q3983" s="22" t="n">
        <f>M3985/H3983</f>
        <v>0.01</v>
      </c>
    </row>
    <row r="3984" ht="22.5" customHeight="1">
      <c r="A3984" s="33"/>
      <c r="B3984" s="33"/>
      <c r="C3984" s="12"/>
      <c r="D3984" s="19"/>
      <c r="E3984" s="28"/>
      <c r="F3984" s="19"/>
      <c r="G3984" s="19"/>
      <c r="H3984" s="19"/>
      <c r="I3984" s="19"/>
      <c r="J3984" s="12" t="s">
        <v>120</v>
      </c>
      <c r="K3984" s="14" t="n">
        <v>8063</v>
      </c>
      <c r="L3984" s="14" t="n">
        <v>320</v>
      </c>
      <c r="M3984" s="14" t="n">
        <v>1</v>
      </c>
      <c r="N3984" s="11" t="n">
        <v>0.003</v>
      </c>
      <c r="O3984" s="11" t="n">
        <v>0.8</v>
      </c>
      <c r="P3984" s="11" t="n">
        <v>0.8</v>
      </c>
      <c r="Q3984" s="25"/>
    </row>
    <row r="3985" ht="22.5" customHeight="1">
      <c r="A3985" s="33"/>
      <c r="B3985" s="33"/>
      <c r="C3985" s="12"/>
      <c r="D3985" s="19"/>
      <c r="E3985" s="28"/>
      <c r="F3985" s="19"/>
      <c r="G3985" s="19"/>
      <c r="H3985" s="19"/>
      <c r="I3985" s="19"/>
      <c r="J3985" s="12" t="s">
        <v>121</v>
      </c>
      <c r="K3985" s="14" t="n">
        <v>25637</v>
      </c>
      <c r="L3985" s="14" t="n">
        <v>880</v>
      </c>
      <c r="M3985" s="14" t="n">
        <v>1</v>
      </c>
      <c r="N3985" s="11" t="n">
        <v>0.001</v>
      </c>
      <c r="O3985" s="11" t="n">
        <v>0.8</v>
      </c>
      <c r="P3985" s="11" t="n">
        <v>0.8</v>
      </c>
      <c r="Q3985" s="25"/>
    </row>
    <row r="3986" ht="22.5" customHeight="1">
      <c r="A3986" s="33"/>
      <c r="B3986" s="33"/>
      <c r="C3986" s="12" t="n">
        <v>91533906</v>
      </c>
      <c r="D3986" s="12" t="s">
        <v>51</v>
      </c>
      <c r="E3986" s="13" t="s">
        <v>52</v>
      </c>
      <c r="F3986" s="12" t="s">
        <v>15</v>
      </c>
      <c r="G3986" s="20" t="n">
        <v>0.5</v>
      </c>
      <c r="H3986" s="12" t="n">
        <v>100</v>
      </c>
      <c r="I3986" s="20" t="n">
        <f>G3986*H3986*7</f>
        <v>350</v>
      </c>
      <c r="J3986" s="12" t="s">
        <v>119</v>
      </c>
      <c r="K3986" s="14" t="n">
        <v>577</v>
      </c>
      <c r="L3986" s="14" t="n">
        <v>57</v>
      </c>
      <c r="M3986" s="14" t="n">
        <v>1</v>
      </c>
      <c r="N3986" s="11" t="n">
        <v>0.018</v>
      </c>
      <c r="O3986" s="11" t="n">
        <v>1</v>
      </c>
      <c r="P3986" s="11" t="n">
        <v>1</v>
      </c>
      <c r="Q3986" s="22" t="n">
        <f>M3988/H3986</f>
        <v>0.05</v>
      </c>
    </row>
    <row r="3987" ht="22.5" customHeight="1">
      <c r="A3987" s="33"/>
      <c r="B3987" s="33"/>
      <c r="C3987" s="12"/>
      <c r="D3987" s="19"/>
      <c r="E3987" s="28"/>
      <c r="F3987" s="19"/>
      <c r="G3987" s="19"/>
      <c r="H3987" s="19"/>
      <c r="I3987" s="19"/>
      <c r="J3987" s="12" t="s">
        <v>120</v>
      </c>
      <c r="K3987" s="14" t="n">
        <v>6657</v>
      </c>
      <c r="L3987" s="14" t="n">
        <v>994</v>
      </c>
      <c r="M3987" s="14" t="n">
        <v>1</v>
      </c>
      <c r="N3987" s="11" t="n">
        <v>0.001</v>
      </c>
      <c r="O3987" s="11" t="n">
        <v>1</v>
      </c>
      <c r="P3987" s="11" t="n">
        <v>1</v>
      </c>
      <c r="Q3987" s="25"/>
    </row>
    <row r="3988" ht="22.5" customHeight="1">
      <c r="A3988" s="33"/>
      <c r="B3988" s="33"/>
      <c r="C3988" s="12"/>
      <c r="D3988" s="19"/>
      <c r="E3988" s="28"/>
      <c r="F3988" s="19"/>
      <c r="G3988" s="19"/>
      <c r="H3988" s="19"/>
      <c r="I3988" s="19"/>
      <c r="J3988" s="12" t="s">
        <v>121</v>
      </c>
      <c r="K3988" s="14" t="n">
        <v>16193</v>
      </c>
      <c r="L3988" s="14" t="n">
        <v>2014</v>
      </c>
      <c r="M3988" s="14" t="n">
        <v>5</v>
      </c>
      <c r="N3988" s="11" t="n">
        <v>0.002</v>
      </c>
      <c r="O3988" s="11" t="n">
        <v>1</v>
      </c>
      <c r="P3988" s="11" t="n">
        <v>5</v>
      </c>
      <c r="Q3988" s="25"/>
    </row>
    <row r="3989" ht="22.5" customHeight="1">
      <c r="A3989" s="33"/>
      <c r="B3989" s="33"/>
      <c r="C3989" s="12" t="n">
        <v>91538334</v>
      </c>
      <c r="D3989" s="12" t="s">
        <v>90</v>
      </c>
      <c r="E3989" s="13" t="s">
        <v>18</v>
      </c>
      <c r="F3989" s="12" t="s">
        <v>15</v>
      </c>
      <c r="G3989" s="20" t="n">
        <v>0.5</v>
      </c>
      <c r="H3989" s="12" t="n">
        <v>100</v>
      </c>
      <c r="I3989" s="20" t="n">
        <f>G3989*H3989*7</f>
        <v>350</v>
      </c>
      <c r="J3989" s="12" t="s">
        <v>119</v>
      </c>
      <c r="K3989" s="14" t="n">
        <v>199</v>
      </c>
      <c r="L3989" s="14" t="n">
        <v>10</v>
      </c>
      <c r="M3989" s="14" t="n">
        <v>0</v>
      </c>
      <c r="N3989" s="11" t="n">
        <v>0</v>
      </c>
      <c r="O3989" s="11" t="n">
        <v>0</v>
      </c>
      <c r="P3989" s="11" t="n">
        <v>0</v>
      </c>
      <c r="Q3989" s="22" t="n">
        <f>M3991/H3989</f>
        <v>0.09</v>
      </c>
    </row>
    <row r="3990" ht="22.5" customHeight="1">
      <c r="A3990" s="33"/>
      <c r="B3990" s="33"/>
      <c r="C3990" s="12"/>
      <c r="D3990" s="19"/>
      <c r="E3990" s="28"/>
      <c r="F3990" s="19"/>
      <c r="G3990" s="19"/>
      <c r="H3990" s="19"/>
      <c r="I3990" s="19"/>
      <c r="J3990" s="12" t="s">
        <v>120</v>
      </c>
      <c r="K3990" s="14" t="n">
        <v>5447</v>
      </c>
      <c r="L3990" s="14" t="n">
        <v>381</v>
      </c>
      <c r="M3990" s="14" t="n">
        <v>3</v>
      </c>
      <c r="N3990" s="11" t="n">
        <v>0.006</v>
      </c>
      <c r="O3990" s="11" t="n">
        <v>0.8</v>
      </c>
      <c r="P3990" s="11" t="n">
        <v>2.4</v>
      </c>
      <c r="Q3990" s="25"/>
    </row>
    <row r="3991" ht="22.5" customHeight="1">
      <c r="A3991" s="33"/>
      <c r="B3991" s="33"/>
      <c r="C3991" s="12"/>
      <c r="D3991" s="19"/>
      <c r="E3991" s="28"/>
      <c r="F3991" s="19"/>
      <c r="G3991" s="19"/>
      <c r="H3991" s="19"/>
      <c r="I3991" s="19"/>
      <c r="J3991" s="12" t="s">
        <v>121</v>
      </c>
      <c r="K3991" s="14" t="n">
        <v>15175</v>
      </c>
      <c r="L3991" s="14" t="n">
        <v>1054</v>
      </c>
      <c r="M3991" s="14" t="n">
        <v>9</v>
      </c>
      <c r="N3991" s="11" t="n">
        <v>0.007</v>
      </c>
      <c r="O3991" s="11" t="n">
        <v>0.8</v>
      </c>
      <c r="P3991" s="11" t="n">
        <v>7.2</v>
      </c>
      <c r="Q3991" s="25"/>
    </row>
    <row r="3992" ht="22.5" customHeight="1">
      <c r="A3992" s="33"/>
      <c r="B3992" s="33"/>
      <c r="C3992" s="12" t="n">
        <v>91545519</v>
      </c>
      <c r="D3992" s="12" t="s">
        <v>53</v>
      </c>
      <c r="E3992" s="13" t="s">
        <v>47</v>
      </c>
      <c r="F3992" s="12" t="s">
        <v>15</v>
      </c>
      <c r="G3992" s="20" t="n">
        <v>0.2</v>
      </c>
      <c r="H3992" s="12" t="n">
        <v>100</v>
      </c>
      <c r="I3992" s="20" t="n">
        <f>G3992*H3992*7</f>
        <v>140</v>
      </c>
      <c r="J3992" s="12" t="s">
        <v>119</v>
      </c>
      <c r="K3992" s="14" t="n">
        <v>134</v>
      </c>
      <c r="L3992" s="14" t="n">
        <v>9</v>
      </c>
      <c r="M3992" s="14" t="n">
        <v>0</v>
      </c>
      <c r="N3992" s="11" t="n">
        <v>0</v>
      </c>
      <c r="O3992" s="11" t="n">
        <v>0</v>
      </c>
      <c r="P3992" s="11" t="n">
        <v>0</v>
      </c>
      <c r="Q3992" s="22" t="n">
        <f>M3994/H3992</f>
        <v>0.35</v>
      </c>
    </row>
    <row r="3993" ht="22.5" customHeight="1">
      <c r="A3993" s="33"/>
      <c r="B3993" s="33"/>
      <c r="C3993" s="12"/>
      <c r="D3993" s="19"/>
      <c r="E3993" s="28"/>
      <c r="F3993" s="19"/>
      <c r="G3993" s="19"/>
      <c r="H3993" s="19"/>
      <c r="I3993" s="19"/>
      <c r="J3993" s="12" t="s">
        <v>120</v>
      </c>
      <c r="K3993" s="14" t="n">
        <v>9024</v>
      </c>
      <c r="L3993" s="14" t="n">
        <v>1811</v>
      </c>
      <c r="M3993" s="14" t="n">
        <v>29</v>
      </c>
      <c r="N3993" s="11" t="n">
        <v>0.003</v>
      </c>
      <c r="O3993" s="11" t="n">
        <v>0.199</v>
      </c>
      <c r="P3993" s="11" t="n">
        <v>5.76</v>
      </c>
      <c r="Q3993" s="25"/>
    </row>
    <row r="3994" ht="22.5" customHeight="1">
      <c r="A3994" s="33"/>
      <c r="B3994" s="33"/>
      <c r="C3994" s="12"/>
      <c r="D3994" s="19"/>
      <c r="E3994" s="28"/>
      <c r="F3994" s="19"/>
      <c r="G3994" s="19"/>
      <c r="H3994" s="19"/>
      <c r="I3994" s="19"/>
      <c r="J3994" s="12" t="s">
        <v>121</v>
      </c>
      <c r="K3994" s="14" t="n">
        <v>15212</v>
      </c>
      <c r="L3994" s="14" t="n">
        <v>2102</v>
      </c>
      <c r="M3994" s="14" t="n">
        <v>35</v>
      </c>
      <c r="N3994" s="11" t="n">
        <v>0.003</v>
      </c>
      <c r="O3994" s="11" t="n">
        <v>0.199</v>
      </c>
      <c r="P3994" s="11" t="n">
        <v>6.96</v>
      </c>
      <c r="Q3994" s="25"/>
    </row>
    <row r="3995" ht="22.5" customHeight="1">
      <c r="A3995" s="33"/>
      <c r="B3995" s="33"/>
      <c r="C3995" s="12" t="n">
        <v>91551388</v>
      </c>
      <c r="D3995" s="12" t="s">
        <v>54</v>
      </c>
      <c r="E3995" s="13" t="s">
        <v>34</v>
      </c>
      <c r="F3995" s="12" t="s">
        <v>12</v>
      </c>
      <c r="G3995" s="20" t="n">
        <v>0.5</v>
      </c>
      <c r="H3995" s="12" t="n">
        <v>50</v>
      </c>
      <c r="I3995" s="20" t="n">
        <f>G3995*H3995*7</f>
        <v>175</v>
      </c>
      <c r="J3995" s="12" t="s">
        <v>119</v>
      </c>
      <c r="K3995" s="14" t="n">
        <v>235</v>
      </c>
      <c r="L3995" s="14" t="n">
        <v>112</v>
      </c>
      <c r="M3995" s="14" t="n">
        <v>11</v>
      </c>
      <c r="N3995" s="11" t="n">
        <v>0.047</v>
      </c>
      <c r="O3995" s="11" t="n">
        <v>0.478</v>
      </c>
      <c r="P3995" s="11" t="n">
        <v>5.2609</v>
      </c>
      <c r="Q3995" s="22" t="n">
        <f>M3997/H3995</f>
        <v>0.8</v>
      </c>
    </row>
    <row r="3996" ht="22.5" customHeight="1">
      <c r="A3996" s="33"/>
      <c r="B3996" s="33"/>
      <c r="C3996" s="12"/>
      <c r="D3996" s="19"/>
      <c r="E3996" s="28"/>
      <c r="F3996" s="19"/>
      <c r="G3996" s="19"/>
      <c r="H3996" s="19"/>
      <c r="I3996" s="19"/>
      <c r="J3996" s="12" t="s">
        <v>120</v>
      </c>
      <c r="K3996" s="14" t="n">
        <v>993</v>
      </c>
      <c r="L3996" s="14" t="n">
        <v>513</v>
      </c>
      <c r="M3996" s="14" t="n">
        <v>40</v>
      </c>
      <c r="N3996" s="11" t="n">
        <v>0.057</v>
      </c>
      <c r="O3996" s="11" t="n">
        <v>0.736</v>
      </c>
      <c r="P3996" s="11" t="n">
        <v>29.4294</v>
      </c>
      <c r="Q3996" s="25"/>
    </row>
    <row r="3997" ht="22.5" customHeight="1">
      <c r="A3997" s="33"/>
      <c r="B3997" s="33"/>
      <c r="C3997" s="12"/>
      <c r="D3997" s="19"/>
      <c r="E3997" s="28"/>
      <c r="F3997" s="19"/>
      <c r="G3997" s="19"/>
      <c r="H3997" s="19"/>
      <c r="I3997" s="19"/>
      <c r="J3997" s="12" t="s">
        <v>121</v>
      </c>
      <c r="K3997" s="14" t="n">
        <v>1525</v>
      </c>
      <c r="L3997" s="14" t="n">
        <v>784</v>
      </c>
      <c r="M3997" s="14" t="n">
        <v>40</v>
      </c>
      <c r="N3997" s="11" t="n">
        <v>0.046</v>
      </c>
      <c r="O3997" s="11" t="n">
        <v>0.892</v>
      </c>
      <c r="P3997" s="11" t="n">
        <v>35.686</v>
      </c>
      <c r="Q3997" s="25"/>
    </row>
    <row r="3998" ht="22.5" customHeight="1">
      <c r="A3998" s="33"/>
      <c r="B3998" s="33"/>
      <c r="C3998" s="12" t="n">
        <v>91550293</v>
      </c>
      <c r="D3998" s="12" t="s">
        <v>55</v>
      </c>
      <c r="E3998" s="13" t="s">
        <v>56</v>
      </c>
      <c r="F3998" s="12" t="s">
        <v>15</v>
      </c>
      <c r="G3998" s="20" t="n">
        <v>0.35</v>
      </c>
      <c r="H3998" s="12" t="n">
        <v>66</v>
      </c>
      <c r="I3998" s="20" t="n">
        <f>G3998*H3998*7</f>
        <v>161.7</v>
      </c>
      <c r="J3998" s="12" t="s">
        <v>119</v>
      </c>
      <c r="K3998" s="14" t="n">
        <v>560</v>
      </c>
      <c r="L3998" s="14" t="n">
        <v>87</v>
      </c>
      <c r="M3998" s="14" t="n">
        <v>0</v>
      </c>
      <c r="N3998" s="11" t="n">
        <v>0</v>
      </c>
      <c r="O3998" s="11" t="n">
        <v>0</v>
      </c>
      <c r="P3998" s="11" t="n">
        <v>0</v>
      </c>
      <c r="Q3998" s="22" t="n">
        <f>M4000/H3998</f>
        <v>0.727272727272727</v>
      </c>
    </row>
    <row r="3999" ht="22.5" customHeight="1">
      <c r="A3999" s="33"/>
      <c r="B3999" s="33"/>
      <c r="C3999" s="12"/>
      <c r="D3999" s="19"/>
      <c r="E3999" s="28"/>
      <c r="F3999" s="19"/>
      <c r="G3999" s="19"/>
      <c r="H3999" s="19"/>
      <c r="I3999" s="19"/>
      <c r="J3999" s="12" t="s">
        <v>120</v>
      </c>
      <c r="K3999" s="14" t="n">
        <v>10339</v>
      </c>
      <c r="L3999" s="14" t="n">
        <v>2350</v>
      </c>
      <c r="M3999" s="14" t="n">
        <v>9</v>
      </c>
      <c r="N3999" s="11" t="n">
        <v>0.001</v>
      </c>
      <c r="O3999" s="11" t="n">
        <v>0.35</v>
      </c>
      <c r="P3999" s="11" t="n">
        <v>3.15</v>
      </c>
      <c r="Q3999" s="25"/>
    </row>
    <row r="4000" ht="22.5" customHeight="1">
      <c r="A4000" s="33"/>
      <c r="B4000" s="33"/>
      <c r="C4000" s="12"/>
      <c r="D4000" s="19"/>
      <c r="E4000" s="28"/>
      <c r="F4000" s="19"/>
      <c r="G4000" s="19"/>
      <c r="H4000" s="19"/>
      <c r="I4000" s="19"/>
      <c r="J4000" s="12" t="s">
        <v>121</v>
      </c>
      <c r="K4000" s="14" t="n">
        <v>46671</v>
      </c>
      <c r="L4000" s="14" t="n">
        <v>8628</v>
      </c>
      <c r="M4000" s="14" t="n">
        <v>48</v>
      </c>
      <c r="N4000" s="11" t="n">
        <v>0.002</v>
      </c>
      <c r="O4000" s="11" t="n">
        <v>0.35</v>
      </c>
      <c r="P4000" s="11" t="n">
        <v>16.8</v>
      </c>
      <c r="Q4000" s="25"/>
    </row>
    <row r="4001" ht="22.5" customHeight="1">
      <c r="A4001" s="33"/>
      <c r="B4001" s="33"/>
      <c r="C4001" s="12" t="n">
        <v>91550294</v>
      </c>
      <c r="D4001" s="12" t="s">
        <v>87</v>
      </c>
      <c r="E4001" s="13" t="s">
        <v>34</v>
      </c>
      <c r="F4001" s="12" t="s">
        <v>15</v>
      </c>
      <c r="G4001" s="20" t="n">
        <v>0.8</v>
      </c>
      <c r="H4001" s="12" t="n">
        <v>30</v>
      </c>
      <c r="I4001" s="20" t="n">
        <f>G4001*H4001*7</f>
        <v>168</v>
      </c>
      <c r="J4001" s="12" t="s">
        <v>119</v>
      </c>
      <c r="K4001" s="14" t="n">
        <v>280</v>
      </c>
      <c r="L4001" s="14" t="n">
        <v>6</v>
      </c>
      <c r="M4001" s="14" t="n">
        <v>0</v>
      </c>
      <c r="N4001" s="11" t="n">
        <v>0</v>
      </c>
      <c r="O4001" s="11" t="n">
        <v>0</v>
      </c>
      <c r="P4001" s="11" t="n">
        <v>0</v>
      </c>
      <c r="Q4001" s="22" t="n">
        <f>M4003/H4001</f>
        <v>0.1</v>
      </c>
    </row>
    <row r="4002" ht="22.5" customHeight="1">
      <c r="A4002" s="33"/>
      <c r="B4002" s="33"/>
      <c r="C4002" s="12"/>
      <c r="D4002" s="19"/>
      <c r="E4002" s="28"/>
      <c r="F4002" s="19"/>
      <c r="G4002" s="19"/>
      <c r="H4002" s="19"/>
      <c r="I4002" s="19"/>
      <c r="J4002" s="12" t="s">
        <v>120</v>
      </c>
      <c r="K4002" s="14" t="n">
        <v>3152</v>
      </c>
      <c r="L4002" s="14" t="n">
        <v>67</v>
      </c>
      <c r="M4002" s="14" t="n">
        <v>0</v>
      </c>
      <c r="N4002" s="11" t="n">
        <v>0</v>
      </c>
      <c r="O4002" s="11" t="n">
        <v>0</v>
      </c>
      <c r="P4002" s="11" t="n">
        <v>0</v>
      </c>
      <c r="Q4002" s="25"/>
    </row>
    <row r="4003" ht="22.5" customHeight="1">
      <c r="A4003" s="33"/>
      <c r="B4003" s="33"/>
      <c r="C4003" s="12"/>
      <c r="D4003" s="19"/>
      <c r="E4003" s="28"/>
      <c r="F4003" s="19"/>
      <c r="G4003" s="19"/>
      <c r="H4003" s="19"/>
      <c r="I4003" s="19"/>
      <c r="J4003" s="12" t="s">
        <v>121</v>
      </c>
      <c r="K4003" s="14" t="n">
        <v>5374</v>
      </c>
      <c r="L4003" s="14" t="n">
        <v>111</v>
      </c>
      <c r="M4003" s="14" t="n">
        <v>3</v>
      </c>
      <c r="N4003" s="11" t="n">
        <v>0.022</v>
      </c>
      <c r="O4003" s="11" t="n">
        <v>0.8</v>
      </c>
      <c r="P4003" s="11" t="n">
        <v>2.4</v>
      </c>
      <c r="Q4003" s="25"/>
    </row>
    <row r="4004" ht="22.5" customHeight="1">
      <c r="A4004" s="33"/>
      <c r="B4004" s="33"/>
      <c r="C4004" s="12" t="n">
        <v>9333145</v>
      </c>
      <c r="D4004" s="12" t="s">
        <v>57</v>
      </c>
      <c r="E4004" s="13" t="s">
        <v>14</v>
      </c>
      <c r="F4004" s="12" t="s">
        <v>26</v>
      </c>
      <c r="G4004" s="20" t="n">
        <v>0.38</v>
      </c>
      <c r="H4004" s="12" t="n">
        <v>200</v>
      </c>
      <c r="I4004" s="20" t="n">
        <f>G4004*H4004*7</f>
        <v>532</v>
      </c>
      <c r="J4004" s="12" t="s">
        <v>119</v>
      </c>
      <c r="K4004" s="14" t="n">
        <v>115562</v>
      </c>
      <c r="L4004" s="14" t="n">
        <v>1375</v>
      </c>
      <c r="M4004" s="14" t="n">
        <v>16</v>
      </c>
      <c r="N4004" s="11" t="n">
        <v>0</v>
      </c>
      <c r="O4004" s="11" t="n">
        <v>0.31</v>
      </c>
      <c r="P4004" s="11" t="n">
        <v>4.97</v>
      </c>
      <c r="Q4004" s="22" t="n">
        <f>M4006/H4004</f>
        <v>0.515</v>
      </c>
    </row>
    <row r="4005" ht="22.5" customHeight="1">
      <c r="A4005" s="33"/>
      <c r="B4005" s="33"/>
      <c r="C4005" s="12"/>
      <c r="D4005" s="19"/>
      <c r="E4005" s="28"/>
      <c r="F4005" s="19"/>
      <c r="G4005" s="19"/>
      <c r="H4005" s="19"/>
      <c r="I4005" s="19"/>
      <c r="J4005" s="12" t="s">
        <v>120</v>
      </c>
      <c r="K4005" s="14" t="n">
        <v>455019</v>
      </c>
      <c r="L4005" s="14" t="n">
        <v>5709</v>
      </c>
      <c r="M4005" s="14" t="n">
        <v>64</v>
      </c>
      <c r="N4005" s="11" t="n">
        <v>0</v>
      </c>
      <c r="O4005" s="11" t="n">
        <v>0.29</v>
      </c>
      <c r="P4005" s="11" t="n">
        <v>18.41</v>
      </c>
      <c r="Q4005" s="25"/>
    </row>
    <row r="4006" ht="22.5" customHeight="1">
      <c r="A4006" s="33"/>
      <c r="B4006" s="33"/>
      <c r="C4006" s="12"/>
      <c r="D4006" s="19"/>
      <c r="E4006" s="28"/>
      <c r="F4006" s="19"/>
      <c r="G4006" s="19"/>
      <c r="H4006" s="19"/>
      <c r="I4006" s="19"/>
      <c r="J4006" s="12" t="s">
        <v>121</v>
      </c>
      <c r="K4006" s="14" t="n">
        <v>592259</v>
      </c>
      <c r="L4006" s="14" t="n">
        <v>7229</v>
      </c>
      <c r="M4006" s="14" t="n">
        <v>103</v>
      </c>
      <c r="N4006" s="11" t="n">
        <v>0</v>
      </c>
      <c r="O4006" s="11" t="n">
        <v>0.24</v>
      </c>
      <c r="P4006" s="11" t="n">
        <v>24.59</v>
      </c>
      <c r="Q4006" s="25"/>
    </row>
    <row r="4007" ht="22.5" customHeight="1">
      <c r="A4007" s="33"/>
      <c r="B4007" s="33"/>
      <c r="C4007" s="12" t="n">
        <v>91555309</v>
      </c>
      <c r="D4007" s="12" t="s">
        <v>53</v>
      </c>
      <c r="E4007" s="13" t="s">
        <v>39</v>
      </c>
      <c r="F4007" s="12" t="s">
        <v>15</v>
      </c>
      <c r="G4007" s="20" t="n">
        <v>1</v>
      </c>
      <c r="H4007" s="12" t="n">
        <v>50</v>
      </c>
      <c r="I4007" s="20" t="n">
        <f>G4007*H4007*7</f>
        <v>350</v>
      </c>
      <c r="J4007" s="12" t="s">
        <v>119</v>
      </c>
      <c r="K4007" s="14" t="n">
        <v>5</v>
      </c>
      <c r="L4007" s="14" t="n">
        <v>3</v>
      </c>
      <c r="M4007" s="14" t="n">
        <v>0</v>
      </c>
      <c r="N4007" s="11" t="n">
        <v>0</v>
      </c>
      <c r="O4007" s="11" t="n">
        <v>0</v>
      </c>
      <c r="P4007" s="11" t="n">
        <v>0</v>
      </c>
      <c r="Q4007" s="22" t="n">
        <f>M4009/H4007</f>
        <v>1.68</v>
      </c>
    </row>
    <row r="4008" ht="22.5" customHeight="1">
      <c r="A4008" s="33"/>
      <c r="B4008" s="33"/>
      <c r="C4008" s="12"/>
      <c r="D4008" s="19"/>
      <c r="E4008" s="28"/>
      <c r="F4008" s="19"/>
      <c r="G4008" s="19"/>
      <c r="H4008" s="19"/>
      <c r="I4008" s="19"/>
      <c r="J4008" s="12" t="s">
        <v>120</v>
      </c>
      <c r="K4008" s="14" t="n">
        <v>50</v>
      </c>
      <c r="L4008" s="14" t="n">
        <v>29</v>
      </c>
      <c r="M4008" s="14" t="n">
        <v>0</v>
      </c>
      <c r="N4008" s="11" t="n">
        <v>0</v>
      </c>
      <c r="O4008" s="11" t="n">
        <v>0</v>
      </c>
      <c r="P4008" s="11" t="n">
        <v>0</v>
      </c>
      <c r="Q4008" s="25"/>
    </row>
    <row r="4009" ht="22.5" customHeight="1">
      <c r="A4009" s="33"/>
      <c r="B4009" s="33"/>
      <c r="C4009" s="12"/>
      <c r="D4009" s="19"/>
      <c r="E4009" s="28"/>
      <c r="F4009" s="19"/>
      <c r="G4009" s="19"/>
      <c r="H4009" s="19"/>
      <c r="I4009" s="19"/>
      <c r="J4009" s="12" t="s">
        <v>121</v>
      </c>
      <c r="K4009" s="14" t="n">
        <v>8999</v>
      </c>
      <c r="L4009" s="14" t="n">
        <v>2280</v>
      </c>
      <c r="M4009" s="14" t="n">
        <v>84</v>
      </c>
      <c r="N4009" s="11" t="n">
        <v>0.007</v>
      </c>
      <c r="O4009" s="11" t="n">
        <v>0.2</v>
      </c>
      <c r="P4009" s="11" t="n">
        <v>16.8</v>
      </c>
      <c r="Q4009" s="25"/>
    </row>
    <row r="4010" ht="22.5" customHeight="1">
      <c r="A4010" s="33"/>
      <c r="B4010" s="33"/>
      <c r="C4010" s="12" t="n">
        <v>91554853</v>
      </c>
      <c r="D4010" s="12" t="s">
        <v>53</v>
      </c>
      <c r="E4010" s="13" t="s">
        <v>39</v>
      </c>
      <c r="F4010" s="12" t="s">
        <v>21</v>
      </c>
      <c r="G4010" s="20" t="n">
        <v>0.1</v>
      </c>
      <c r="H4010" s="12" t="n">
        <v>200</v>
      </c>
      <c r="I4010" s="20" t="n">
        <f>G4010*H4010*7</f>
        <v>140</v>
      </c>
      <c r="J4010" s="12" t="s">
        <v>119</v>
      </c>
      <c r="K4010" s="16" t="n">
        <v>0</v>
      </c>
      <c r="L4010" s="14" t="n">
        <v>0</v>
      </c>
      <c r="M4010" s="16" t="n">
        <v>0</v>
      </c>
      <c r="N4010" s="11" t="n">
        <v>0</v>
      </c>
      <c r="O4010" s="11" t="n">
        <v>0</v>
      </c>
      <c r="P4010" s="11" t="n">
        <v>0</v>
      </c>
      <c r="Q4010" s="22" t="n">
        <f>M4012/H4010</f>
        <v>0.005</v>
      </c>
    </row>
    <row r="4011" ht="22.5" customHeight="1">
      <c r="A4011" s="33"/>
      <c r="B4011" s="33"/>
      <c r="C4011" s="12"/>
      <c r="D4011" s="19"/>
      <c r="E4011" s="28"/>
      <c r="F4011" s="19"/>
      <c r="G4011" s="19"/>
      <c r="H4011" s="19"/>
      <c r="I4011" s="19"/>
      <c r="J4011" s="12" t="s">
        <v>120</v>
      </c>
      <c r="K4011" s="14" t="n">
        <v>10388</v>
      </c>
      <c r="L4011" s="14" t="n">
        <v>341</v>
      </c>
      <c r="M4011" s="16" t="n">
        <v>0</v>
      </c>
      <c r="N4011" s="11" t="n">
        <v>0</v>
      </c>
      <c r="O4011" s="11" t="n">
        <v>0</v>
      </c>
      <c r="P4011" s="11" t="n">
        <v>0</v>
      </c>
      <c r="Q4011" s="25"/>
    </row>
    <row r="4012" ht="22.5" customHeight="1">
      <c r="A4012" s="33"/>
      <c r="B4012" s="33"/>
      <c r="C4012" s="12"/>
      <c r="D4012" s="19"/>
      <c r="E4012" s="28"/>
      <c r="F4012" s="19"/>
      <c r="G4012" s="19"/>
      <c r="H4012" s="19"/>
      <c r="I4012" s="19"/>
      <c r="J4012" s="12" t="s">
        <v>121</v>
      </c>
      <c r="K4012" s="14" t="n">
        <v>29269</v>
      </c>
      <c r="L4012" s="14" t="n">
        <v>727</v>
      </c>
      <c r="M4012" s="14" t="n">
        <v>1</v>
      </c>
      <c r="N4012" s="11" t="n">
        <v>0</v>
      </c>
      <c r="O4012" s="11" t="n">
        <v>0.3</v>
      </c>
      <c r="P4012" s="11" t="n">
        <v>0.3</v>
      </c>
      <c r="Q4012" s="25"/>
    </row>
    <row r="4013" ht="22.5" customHeight="1">
      <c r="A4013" s="33"/>
      <c r="B4013" s="33"/>
      <c r="C4013" s="12" t="n">
        <v>91557347</v>
      </c>
      <c r="D4013" s="12" t="s">
        <v>58</v>
      </c>
      <c r="E4013" s="13" t="s">
        <v>14</v>
      </c>
      <c r="F4013" s="12" t="s">
        <v>15</v>
      </c>
      <c r="G4013" s="20" t="n">
        <v>0.5</v>
      </c>
      <c r="H4013" s="12" t="n">
        <v>50</v>
      </c>
      <c r="I4013" s="20" t="n">
        <f>G4013*H4013*7</f>
        <v>175</v>
      </c>
      <c r="J4013" s="12" t="s">
        <v>119</v>
      </c>
      <c r="K4013" s="14" t="n">
        <v>338</v>
      </c>
      <c r="L4013" s="14" t="n">
        <v>1</v>
      </c>
      <c r="M4013" s="14" t="n">
        <v>0</v>
      </c>
      <c r="N4013" s="11" t="n">
        <v>0</v>
      </c>
      <c r="O4013" s="11" t="n">
        <v>0</v>
      </c>
      <c r="P4013" s="11" t="n">
        <v>0</v>
      </c>
      <c r="Q4013" s="22" t="n">
        <f>M4015/H4013</f>
        <v>0.04</v>
      </c>
    </row>
    <row r="4014" ht="22.5" customHeight="1">
      <c r="A4014" s="33"/>
      <c r="B4014" s="33"/>
      <c r="C4014" s="12"/>
      <c r="D4014" s="19"/>
      <c r="E4014" s="28"/>
      <c r="F4014" s="19"/>
      <c r="G4014" s="19"/>
      <c r="H4014" s="19"/>
      <c r="I4014" s="19"/>
      <c r="J4014" s="12" t="s">
        <v>120</v>
      </c>
      <c r="K4014" s="14" t="n">
        <v>9929</v>
      </c>
      <c r="L4014" s="14" t="n">
        <v>137</v>
      </c>
      <c r="M4014" s="14" t="n">
        <v>0</v>
      </c>
      <c r="N4014" s="11" t="n">
        <v>0</v>
      </c>
      <c r="O4014" s="11" t="n">
        <v>0</v>
      </c>
      <c r="P4014" s="11" t="n">
        <v>0</v>
      </c>
      <c r="Q4014" s="25"/>
    </row>
    <row r="4015" ht="22.5" customHeight="1">
      <c r="A4015" s="33"/>
      <c r="B4015" s="33"/>
      <c r="C4015" s="12"/>
      <c r="D4015" s="19"/>
      <c r="E4015" s="28"/>
      <c r="F4015" s="19"/>
      <c r="G4015" s="19"/>
      <c r="H4015" s="19"/>
      <c r="I4015" s="19"/>
      <c r="J4015" s="12" t="s">
        <v>121</v>
      </c>
      <c r="K4015" s="14" t="n">
        <v>32017</v>
      </c>
      <c r="L4015" s="14" t="n">
        <v>295</v>
      </c>
      <c r="M4015" s="14" t="n">
        <v>2</v>
      </c>
      <c r="N4015" s="11" t="n">
        <v>0.003</v>
      </c>
      <c r="O4015" s="11" t="n">
        <v>0.5</v>
      </c>
      <c r="P4015" s="11" t="n">
        <v>1</v>
      </c>
      <c r="Q4015" s="25"/>
    </row>
    <row r="4016" ht="22.5" customHeight="1">
      <c r="A4016" s="33"/>
      <c r="B4016" s="33"/>
      <c r="C4016" s="12" t="n">
        <v>91557160</v>
      </c>
      <c r="D4016" s="12" t="s">
        <v>92</v>
      </c>
      <c r="E4016" s="13" t="s">
        <v>11</v>
      </c>
      <c r="F4016" s="12" t="s">
        <v>15</v>
      </c>
      <c r="G4016" s="20" t="n">
        <v>0.15</v>
      </c>
      <c r="H4016" s="12" t="n">
        <v>100</v>
      </c>
      <c r="I4016" s="20" t="n">
        <f>G4016*H4016*7</f>
        <v>105</v>
      </c>
      <c r="J4016" s="12" t="s">
        <v>119</v>
      </c>
      <c r="K4016" s="14" t="n">
        <v>1837</v>
      </c>
      <c r="L4016" s="14" t="n">
        <v>106</v>
      </c>
      <c r="M4016" s="14" t="n">
        <v>0</v>
      </c>
      <c r="N4016" s="11" t="n">
        <v>0</v>
      </c>
      <c r="O4016" s="11" t="n">
        <v>0</v>
      </c>
      <c r="P4016" s="11" t="n">
        <v>0</v>
      </c>
      <c r="Q4016" s="22" t="n">
        <f>M4018/H4016</f>
        <v>0.32</v>
      </c>
    </row>
    <row r="4017" ht="22.5" customHeight="1">
      <c r="A4017" s="33"/>
      <c r="B4017" s="33"/>
      <c r="C4017" s="12"/>
      <c r="D4017" s="19"/>
      <c r="E4017" s="28"/>
      <c r="F4017" s="19"/>
      <c r="G4017" s="19"/>
      <c r="H4017" s="19"/>
      <c r="I4017" s="19"/>
      <c r="J4017" s="12" t="s">
        <v>120</v>
      </c>
      <c r="K4017" s="14" t="n">
        <v>11651</v>
      </c>
      <c r="L4017" s="14" t="n">
        <v>1153</v>
      </c>
      <c r="M4017" s="14" t="n">
        <v>32</v>
      </c>
      <c r="N4017" s="11" t="n">
        <v>0.004</v>
      </c>
      <c r="O4017" s="11" t="n">
        <v>0.15</v>
      </c>
      <c r="P4017" s="11" t="n">
        <v>4.8</v>
      </c>
      <c r="Q4017" s="25"/>
    </row>
    <row r="4018" ht="22.5" customHeight="1">
      <c r="A4018" s="33"/>
      <c r="B4018" s="33"/>
      <c r="C4018" s="12"/>
      <c r="D4018" s="19"/>
      <c r="E4018" s="28"/>
      <c r="F4018" s="19"/>
      <c r="G4018" s="19"/>
      <c r="H4018" s="19"/>
      <c r="I4018" s="19"/>
      <c r="J4018" s="12" t="s">
        <v>121</v>
      </c>
      <c r="K4018" s="14" t="n">
        <v>39594</v>
      </c>
      <c r="L4018" s="14" t="n">
        <v>3453</v>
      </c>
      <c r="M4018" s="14" t="n">
        <v>32</v>
      </c>
      <c r="N4018" s="11" t="n">
        <v>0.001</v>
      </c>
      <c r="O4018" s="11" t="n">
        <v>0.15</v>
      </c>
      <c r="P4018" s="11" t="n">
        <v>4.8</v>
      </c>
      <c r="Q4018" s="25"/>
    </row>
    <row r="4019" ht="22.5" customHeight="1">
      <c r="A4019" s="33"/>
      <c r="B4019" s="33"/>
      <c r="C4019" s="12" t="n">
        <v>9298539</v>
      </c>
      <c r="D4019" s="12" t="s">
        <v>57</v>
      </c>
      <c r="E4019" s="13" t="s">
        <v>14</v>
      </c>
      <c r="F4019" s="12" t="s">
        <v>15</v>
      </c>
      <c r="G4019" s="20" t="n">
        <v>0.38</v>
      </c>
      <c r="H4019" s="12" t="n">
        <v>100</v>
      </c>
      <c r="I4019" s="20" t="n">
        <f>G4019*H4019*7</f>
        <v>266</v>
      </c>
      <c r="J4019" s="12" t="s">
        <v>119</v>
      </c>
      <c r="K4019" s="14" t="s">
        <v>136</v>
      </c>
      <c r="L4019" s="14"/>
      <c r="M4019" s="14"/>
      <c r="N4019" s="11"/>
      <c r="O4019" s="11"/>
      <c r="P4019" s="11"/>
      <c r="Q4019" s="22" t="n">
        <f>M4021/H4019</f>
        <v>1</v>
      </c>
    </row>
    <row r="4020" ht="22.5" customHeight="1">
      <c r="A4020" s="33"/>
      <c r="B4020" s="33"/>
      <c r="C4020" s="12"/>
      <c r="D4020" s="19"/>
      <c r="E4020" s="28"/>
      <c r="F4020" s="19"/>
      <c r="G4020" s="19"/>
      <c r="H4020" s="19"/>
      <c r="I4020" s="19"/>
      <c r="J4020" s="12" t="s">
        <v>120</v>
      </c>
      <c r="K4020" s="14" t="s">
        <v>136</v>
      </c>
      <c r="L4020" s="14"/>
      <c r="M4020" s="14"/>
      <c r="N4020" s="11"/>
      <c r="O4020" s="11"/>
      <c r="P4020" s="11"/>
      <c r="Q4020" s="25"/>
      <c r="R4020" s="4" t="s">
        <v>163</v>
      </c>
    </row>
    <row r="4021" ht="22.5" customHeight="1">
      <c r="A4021" s="33"/>
      <c r="B4021" s="33"/>
      <c r="C4021" s="12"/>
      <c r="D4021" s="19"/>
      <c r="E4021" s="28"/>
      <c r="F4021" s="19"/>
      <c r="G4021" s="19"/>
      <c r="H4021" s="19"/>
      <c r="I4021" s="19"/>
      <c r="J4021" s="12" t="s">
        <v>121</v>
      </c>
      <c r="K4021" s="14" t="n">
        <v>79809</v>
      </c>
      <c r="L4021" s="14" t="n">
        <v>5205</v>
      </c>
      <c r="M4021" s="14" t="n">
        <v>100</v>
      </c>
      <c r="N4021" s="11" t="n">
        <v>0.007</v>
      </c>
      <c r="O4021" s="11" t="n">
        <v>0.38</v>
      </c>
      <c r="P4021" s="11" t="n">
        <v>38</v>
      </c>
      <c r="Q4021" s="25"/>
    </row>
    <row r="4022" ht="22.5" customHeight="1">
      <c r="A4022" s="33"/>
      <c r="B4022" s="75" t="s">
        <v>131</v>
      </c>
      <c r="C4022" s="12" t="n">
        <v>91399439</v>
      </c>
      <c r="D4022" s="12" t="s">
        <v>64</v>
      </c>
      <c r="E4022" s="13" t="s">
        <v>29</v>
      </c>
      <c r="F4022" s="12" t="s">
        <v>15</v>
      </c>
      <c r="G4022" s="20" t="n">
        <v>0.1</v>
      </c>
      <c r="H4022" s="12" t="n">
        <v>200</v>
      </c>
      <c r="I4022" s="20" t="n">
        <f>G4022*H4022*7</f>
        <v>140</v>
      </c>
      <c r="J4022" s="12" t="s">
        <v>119</v>
      </c>
      <c r="K4022" s="16" t="n">
        <v>561</v>
      </c>
      <c r="L4022" s="14" t="n">
        <v>29</v>
      </c>
      <c r="M4022" s="16" t="n">
        <v>1</v>
      </c>
      <c r="N4022" s="11" t="n">
        <v>0.003</v>
      </c>
      <c r="O4022" s="11" t="n">
        <v>0.1</v>
      </c>
      <c r="P4022" s="11" t="n">
        <v>0.1</v>
      </c>
      <c r="Q4022" s="22" t="n">
        <f>M4024/H4022</f>
        <v>0.165</v>
      </c>
    </row>
    <row r="4023" ht="22.5" customHeight="1">
      <c r="A4023" s="33"/>
      <c r="B4023" s="33"/>
      <c r="C4023" s="12"/>
      <c r="D4023" s="19"/>
      <c r="E4023" s="28"/>
      <c r="F4023" s="19"/>
      <c r="G4023" s="19"/>
      <c r="H4023" s="19"/>
      <c r="I4023" s="19"/>
      <c r="J4023" s="12" t="s">
        <v>120</v>
      </c>
      <c r="K4023" s="16" t="n">
        <v>86495</v>
      </c>
      <c r="L4023" s="14" t="n">
        <v>8321</v>
      </c>
      <c r="M4023" s="16" t="n">
        <v>27</v>
      </c>
      <c r="N4023" s="11" t="n">
        <v>0</v>
      </c>
      <c r="O4023" s="11" t="n">
        <v>0.1</v>
      </c>
      <c r="P4023" s="11" t="n">
        <v>2.7</v>
      </c>
      <c r="Q4023" s="25"/>
    </row>
    <row r="4024" ht="22.5" customHeight="1">
      <c r="A4024" s="33"/>
      <c r="B4024" s="33"/>
      <c r="C4024" s="12"/>
      <c r="D4024" s="19"/>
      <c r="E4024" s="28"/>
      <c r="F4024" s="19"/>
      <c r="G4024" s="19"/>
      <c r="H4024" s="19"/>
      <c r="I4024" s="19"/>
      <c r="J4024" s="12" t="s">
        <v>121</v>
      </c>
      <c r="K4024" s="16" t="n">
        <v>159541</v>
      </c>
      <c r="L4024" s="14" t="n">
        <v>11488</v>
      </c>
      <c r="M4024" s="10" t="n">
        <v>33</v>
      </c>
      <c r="N4024" s="11" t="n">
        <v>0</v>
      </c>
      <c r="O4024" s="11" t="n">
        <v>0.1</v>
      </c>
      <c r="P4024" s="11" t="n">
        <v>3.3</v>
      </c>
      <c r="Q4024" s="25"/>
    </row>
    <row r="4025" ht="22.5" customHeight="1">
      <c r="A4025" s="33"/>
      <c r="B4025" s="33"/>
      <c r="C4025" s="12" t="n">
        <v>91399437</v>
      </c>
      <c r="D4025" s="12" t="s">
        <v>65</v>
      </c>
      <c r="E4025" s="13" t="s">
        <v>63</v>
      </c>
      <c r="F4025" s="12" t="s">
        <v>15</v>
      </c>
      <c r="G4025" s="20" t="n">
        <v>0.15</v>
      </c>
      <c r="H4025" s="12" t="n">
        <v>50</v>
      </c>
      <c r="I4025" s="20" t="n">
        <f>G4025*H4025*7</f>
        <v>52.5</v>
      </c>
      <c r="J4025" s="12" t="s">
        <v>119</v>
      </c>
      <c r="K4025" s="16" t="n">
        <v>132</v>
      </c>
      <c r="L4025" s="14" t="n">
        <v>28</v>
      </c>
      <c r="M4025" s="16" t="n">
        <v>0</v>
      </c>
      <c r="N4025" s="11" t="n">
        <v>0</v>
      </c>
      <c r="O4025" s="11" t="n">
        <v>0</v>
      </c>
      <c r="P4025" s="11" t="n">
        <v>0</v>
      </c>
      <c r="Q4025" s="22" t="n">
        <f>M4027/H4025</f>
        <v>1</v>
      </c>
    </row>
    <row r="4026" ht="22.5" customHeight="1">
      <c r="A4026" s="33"/>
      <c r="B4026" s="33"/>
      <c r="C4026" s="12"/>
      <c r="D4026" s="19"/>
      <c r="E4026" s="28"/>
      <c r="F4026" s="19"/>
      <c r="G4026" s="19"/>
      <c r="H4026" s="19"/>
      <c r="I4026" s="19"/>
      <c r="J4026" s="12" t="s">
        <v>120</v>
      </c>
      <c r="K4026" s="16" t="n">
        <v>20071</v>
      </c>
      <c r="L4026" s="14" t="n">
        <v>9417</v>
      </c>
      <c r="M4026" s="14" t="n">
        <v>50</v>
      </c>
      <c r="N4026" s="11" t="n">
        <v>0.001</v>
      </c>
      <c r="O4026" s="11" t="n">
        <v>0.15</v>
      </c>
      <c r="P4026" s="11" t="n">
        <v>7.5</v>
      </c>
      <c r="Q4026" s="25"/>
    </row>
    <row r="4027" ht="22.5" customHeight="1">
      <c r="A4027" s="33"/>
      <c r="B4027" s="33"/>
      <c r="C4027" s="12"/>
      <c r="D4027" s="19"/>
      <c r="E4027" s="28"/>
      <c r="F4027" s="19"/>
      <c r="G4027" s="19"/>
      <c r="H4027" s="19"/>
      <c r="I4027" s="19"/>
      <c r="J4027" s="12" t="s">
        <v>121</v>
      </c>
      <c r="K4027" s="16" t="n">
        <v>21936</v>
      </c>
      <c r="L4027" s="14" t="n">
        <v>9582</v>
      </c>
      <c r="M4027" s="14" t="n">
        <v>50</v>
      </c>
      <c r="N4027" s="11" t="n">
        <v>0.001</v>
      </c>
      <c r="O4027" s="11" t="n">
        <v>0.15</v>
      </c>
      <c r="P4027" s="11" t="n">
        <v>7.5</v>
      </c>
      <c r="Q4027" s="25"/>
    </row>
    <row r="4028" ht="22.5" customHeight="1">
      <c r="A4028" s="33"/>
      <c r="B4028" s="33"/>
      <c r="C4028" s="12" t="n">
        <v>5556054</v>
      </c>
      <c r="D4028" s="12" t="s">
        <v>66</v>
      </c>
      <c r="E4028" s="13" t="s">
        <v>39</v>
      </c>
      <c r="F4028" s="12" t="s">
        <v>15</v>
      </c>
      <c r="G4028" s="20" t="n">
        <v>0.8</v>
      </c>
      <c r="H4028" s="12" t="n">
        <v>100</v>
      </c>
      <c r="I4028" s="20" t="n">
        <f>G4028*H4028*7</f>
        <v>560</v>
      </c>
      <c r="J4028" s="12" t="s">
        <v>119</v>
      </c>
      <c r="K4028" s="16" t="n">
        <v>817</v>
      </c>
      <c r="L4028" s="14" t="n">
        <v>23</v>
      </c>
      <c r="M4028" s="16" t="n">
        <v>0</v>
      </c>
      <c r="N4028" s="11" t="n">
        <v>0</v>
      </c>
      <c r="O4028" s="11" t="n">
        <v>0</v>
      </c>
      <c r="P4028" s="11" t="n">
        <v>0</v>
      </c>
      <c r="Q4028" s="22" t="n">
        <f>M4030/H4028</f>
        <v>0.05</v>
      </c>
    </row>
    <row r="4029" ht="22.5" customHeight="1">
      <c r="A4029" s="33"/>
      <c r="B4029" s="33"/>
      <c r="C4029" s="12"/>
      <c r="D4029" s="19"/>
      <c r="E4029" s="28"/>
      <c r="F4029" s="19"/>
      <c r="G4029" s="19"/>
      <c r="H4029" s="19"/>
      <c r="I4029" s="19"/>
      <c r="J4029" s="12" t="s">
        <v>120</v>
      </c>
      <c r="K4029" s="16" t="n">
        <v>10161</v>
      </c>
      <c r="L4029" s="14" t="n">
        <v>697</v>
      </c>
      <c r="M4029" s="16" t="n">
        <v>2</v>
      </c>
      <c r="N4029" s="11" t="n">
        <v>0.002</v>
      </c>
      <c r="O4029" s="11" t="n">
        <v>0.75</v>
      </c>
      <c r="P4029" s="11" t="n">
        <v>1.5</v>
      </c>
      <c r="Q4029" s="25"/>
    </row>
    <row r="4030" ht="22.5" customHeight="1">
      <c r="A4030" s="33"/>
      <c r="B4030" s="33"/>
      <c r="C4030" s="12"/>
      <c r="D4030" s="19"/>
      <c r="E4030" s="28"/>
      <c r="F4030" s="19"/>
      <c r="G4030" s="19"/>
      <c r="H4030" s="19"/>
      <c r="I4030" s="19"/>
      <c r="J4030" s="12" t="s">
        <v>121</v>
      </c>
      <c r="K4030" s="16" t="n">
        <v>25925</v>
      </c>
      <c r="L4030" s="14" t="n">
        <v>1178</v>
      </c>
      <c r="M4030" s="16" t="n">
        <v>5</v>
      </c>
      <c r="N4030" s="11" t="n">
        <v>0.004</v>
      </c>
      <c r="O4030" s="11" t="n">
        <v>1.054</v>
      </c>
      <c r="P4030" s="11" t="n">
        <v>5.271</v>
      </c>
      <c r="Q4030" s="25"/>
    </row>
    <row r="4031" ht="22.5" customHeight="1">
      <c r="A4031" s="33"/>
      <c r="B4031" s="33"/>
      <c r="C4031" s="12" t="n">
        <v>8628042</v>
      </c>
      <c r="D4031" s="12" t="s">
        <v>30</v>
      </c>
      <c r="E4031" s="13" t="s">
        <v>14</v>
      </c>
      <c r="F4031" s="12" t="s">
        <v>26</v>
      </c>
      <c r="G4031" s="20" t="n">
        <v>0.48</v>
      </c>
      <c r="H4031" s="12" t="n">
        <v>500</v>
      </c>
      <c r="I4031" s="20" t="n">
        <f>G4031*H4031*7</f>
        <v>1680</v>
      </c>
      <c r="J4031" s="12" t="s">
        <v>119</v>
      </c>
      <c r="K4031" s="16" t="n">
        <v>2918</v>
      </c>
      <c r="L4031" s="14" t="n">
        <v>810</v>
      </c>
      <c r="M4031" s="16" t="n">
        <v>12</v>
      </c>
      <c r="N4031" s="11" t="n">
        <v>0.01</v>
      </c>
      <c r="O4031" s="11" t="n">
        <v>0.79</v>
      </c>
      <c r="P4031" s="11" t="n">
        <v>9.46</v>
      </c>
      <c r="Q4031" s="22" t="n">
        <f>M4033/H4031</f>
        <v>1.08</v>
      </c>
    </row>
    <row r="4032" ht="22.5" customHeight="1">
      <c r="A4032" s="33"/>
      <c r="B4032" s="33"/>
      <c r="C4032" s="12"/>
      <c r="D4032" s="19"/>
      <c r="E4032" s="28"/>
      <c r="F4032" s="19"/>
      <c r="G4032" s="19"/>
      <c r="H4032" s="19"/>
      <c r="I4032" s="19"/>
      <c r="J4032" s="12" t="s">
        <v>120</v>
      </c>
      <c r="K4032" s="16" t="n">
        <v>36548</v>
      </c>
      <c r="L4032" s="14" t="n">
        <v>6215</v>
      </c>
      <c r="M4032" s="16" t="n">
        <v>151</v>
      </c>
      <c r="N4032" s="11" t="n">
        <v>0.02</v>
      </c>
      <c r="O4032" s="11" t="n">
        <v>1.01</v>
      </c>
      <c r="P4032" s="11" t="n">
        <v>152.25</v>
      </c>
      <c r="Q4032" s="25"/>
    </row>
    <row r="4033" ht="22.5" customHeight="1">
      <c r="A4033" s="33"/>
      <c r="B4033" s="33"/>
      <c r="C4033" s="12"/>
      <c r="D4033" s="19"/>
      <c r="E4033" s="28"/>
      <c r="F4033" s="19"/>
      <c r="G4033" s="19"/>
      <c r="H4033" s="19"/>
      <c r="I4033" s="19"/>
      <c r="J4033" s="12" t="s">
        <v>121</v>
      </c>
      <c r="K4033" s="16" t="n">
        <v>259134</v>
      </c>
      <c r="L4033" s="14" t="n">
        <v>17236</v>
      </c>
      <c r="M4033" s="10" t="n">
        <v>540</v>
      </c>
      <c r="N4033" s="11" t="n">
        <v>0.02</v>
      </c>
      <c r="O4033" s="11" t="n">
        <v>0.668</v>
      </c>
      <c r="P4033" s="11" t="n">
        <v>360.96</v>
      </c>
      <c r="Q4033" s="25"/>
    </row>
    <row r="4034" ht="22.5" customHeight="1">
      <c r="A4034" s="33"/>
      <c r="B4034" s="33"/>
      <c r="C4034" s="12" t="n">
        <v>9297014</v>
      </c>
      <c r="D4034" s="12" t="s">
        <v>13</v>
      </c>
      <c r="E4034" s="13" t="s">
        <v>14</v>
      </c>
      <c r="F4034" s="12" t="s">
        <v>26</v>
      </c>
      <c r="G4034" s="20" t="n">
        <v>0.19</v>
      </c>
      <c r="H4034" s="12" t="n">
        <v>300</v>
      </c>
      <c r="I4034" s="20" t="n">
        <f>G4034*H4034*7</f>
        <v>399</v>
      </c>
      <c r="J4034" s="12" t="s">
        <v>119</v>
      </c>
      <c r="K4034" s="16" t="n">
        <v>24172</v>
      </c>
      <c r="L4034" s="14" t="n">
        <v>340</v>
      </c>
      <c r="M4034" s="16" t="n">
        <v>10</v>
      </c>
      <c r="N4034" s="11" t="n">
        <v>0.01</v>
      </c>
      <c r="O4034" s="11" t="n">
        <v>0.24</v>
      </c>
      <c r="P4034" s="11" t="n">
        <v>2.38</v>
      </c>
      <c r="Q4034" s="22" t="n">
        <f>M4036/H4034</f>
        <v>0.536666666666667</v>
      </c>
    </row>
    <row r="4035" ht="22.5" customHeight="1">
      <c r="A4035" s="33"/>
      <c r="B4035" s="33"/>
      <c r="C4035" s="12"/>
      <c r="D4035" s="19"/>
      <c r="E4035" s="28"/>
      <c r="F4035" s="19"/>
      <c r="G4035" s="19"/>
      <c r="H4035" s="19"/>
      <c r="I4035" s="19"/>
      <c r="J4035" s="12" t="s">
        <v>120</v>
      </c>
      <c r="K4035" s="16" t="n">
        <v>154365</v>
      </c>
      <c r="L4035" s="14" t="n">
        <v>2301</v>
      </c>
      <c r="M4035" s="10" t="n">
        <v>104</v>
      </c>
      <c r="N4035" s="11" t="n">
        <v>0.01</v>
      </c>
      <c r="O4035" s="11" t="n">
        <v>0.14</v>
      </c>
      <c r="P4035" s="11" t="n">
        <v>14.84</v>
      </c>
      <c r="Q4035" s="25"/>
    </row>
    <row r="4036" ht="22.5" customHeight="1">
      <c r="A4036" s="33"/>
      <c r="B4036" s="33"/>
      <c r="C4036" s="12"/>
      <c r="D4036" s="19"/>
      <c r="E4036" s="28"/>
      <c r="F4036" s="19"/>
      <c r="G4036" s="19"/>
      <c r="H4036" s="19"/>
      <c r="I4036" s="19"/>
      <c r="J4036" s="12" t="s">
        <v>121</v>
      </c>
      <c r="K4036" s="16" t="n">
        <v>167271</v>
      </c>
      <c r="L4036" s="14" t="n">
        <v>2593</v>
      </c>
      <c r="M4036" s="10" t="n">
        <v>161</v>
      </c>
      <c r="N4036" s="11" t="n">
        <v>0.01</v>
      </c>
      <c r="O4036" s="11" t="n">
        <v>0.1</v>
      </c>
      <c r="P4036" s="11" t="n">
        <v>16.52</v>
      </c>
      <c r="Q4036" s="25"/>
    </row>
    <row r="4037" ht="22.5" customHeight="1">
      <c r="A4037" s="33"/>
      <c r="B4037" s="33"/>
      <c r="C4037" s="12" t="n">
        <v>7815836</v>
      </c>
      <c r="D4037" s="12" t="s">
        <v>67</v>
      </c>
      <c r="E4037" s="13" t="s">
        <v>39</v>
      </c>
      <c r="F4037" s="12" t="s">
        <v>15</v>
      </c>
      <c r="G4037" s="20" t="n">
        <v>0.08</v>
      </c>
      <c r="H4037" s="12" t="n">
        <v>12000</v>
      </c>
      <c r="I4037" s="20" t="n">
        <f>G4037*H4037*7</f>
        <v>6720</v>
      </c>
      <c r="J4037" s="12" t="s">
        <v>119</v>
      </c>
      <c r="K4037" s="16" t="n">
        <v>12611</v>
      </c>
      <c r="L4037" s="14" t="n">
        <v>2218</v>
      </c>
      <c r="M4037" s="16" t="n">
        <v>85</v>
      </c>
      <c r="N4037" s="11" t="n">
        <v>0.005</v>
      </c>
      <c r="O4037" s="11" t="n">
        <v>0.123</v>
      </c>
      <c r="P4037" s="11" t="n">
        <v>10.48</v>
      </c>
      <c r="Q4037" s="22" t="n">
        <f>M4039/H4037</f>
        <v>0.24125</v>
      </c>
    </row>
    <row r="4038" ht="22.5" customHeight="1">
      <c r="A4038" s="33"/>
      <c r="B4038" s="33"/>
      <c r="C4038" s="12"/>
      <c r="D4038" s="19"/>
      <c r="E4038" s="28"/>
      <c r="F4038" s="19"/>
      <c r="G4038" s="19"/>
      <c r="H4038" s="19"/>
      <c r="I4038" s="19"/>
      <c r="J4038" s="12" t="s">
        <v>120</v>
      </c>
      <c r="K4038" s="16" t="n">
        <v>138124</v>
      </c>
      <c r="L4038" s="14" t="n">
        <v>29718</v>
      </c>
      <c r="M4038" s="16" t="n">
        <v>787</v>
      </c>
      <c r="N4038" s="11" t="n">
        <v>0.003</v>
      </c>
      <c r="O4038" s="11" t="n">
        <v>0.11</v>
      </c>
      <c r="P4038" s="11" t="n">
        <v>86.24</v>
      </c>
      <c r="Q4038" s="25"/>
    </row>
    <row r="4039" ht="22.5" customHeight="1">
      <c r="A4039" s="33"/>
      <c r="B4039" s="33"/>
      <c r="C4039" s="12"/>
      <c r="D4039" s="19"/>
      <c r="E4039" s="28"/>
      <c r="F4039" s="19"/>
      <c r="G4039" s="19"/>
      <c r="H4039" s="19"/>
      <c r="I4039" s="19"/>
      <c r="J4039" s="12" t="s">
        <v>121</v>
      </c>
      <c r="K4039" s="16" t="n">
        <v>376295</v>
      </c>
      <c r="L4039" s="14" t="n">
        <v>83436</v>
      </c>
      <c r="M4039" s="16" t="n">
        <v>2895</v>
      </c>
      <c r="N4039" s="11" t="n">
        <v>0.004</v>
      </c>
      <c r="O4039" s="11" t="n">
        <v>0.108</v>
      </c>
      <c r="P4039" s="11" t="n">
        <v>311.31</v>
      </c>
      <c r="Q4039" s="25"/>
    </row>
    <row r="4040" ht="22.5" customHeight="1">
      <c r="A4040" s="33"/>
      <c r="B4040" s="33"/>
      <c r="C4040" s="12" t="n">
        <v>9751142</v>
      </c>
      <c r="D4040" s="12" t="s">
        <v>93</v>
      </c>
      <c r="E4040" s="13" t="s">
        <v>11</v>
      </c>
      <c r="F4040" s="12" t="s">
        <v>32</v>
      </c>
      <c r="G4040" s="20" t="n">
        <v>0.3</v>
      </c>
      <c r="H4040" s="12" t="n">
        <v>170</v>
      </c>
      <c r="I4040" s="20" t="n">
        <f>G4040*H4040*7</f>
        <v>357</v>
      </c>
      <c r="J4040" s="12" t="s">
        <v>119</v>
      </c>
      <c r="K4040" s="16" t="n">
        <v>42</v>
      </c>
      <c r="L4040" s="14" t="n">
        <v>20</v>
      </c>
      <c r="M4040" s="16" t="n">
        <v>0</v>
      </c>
      <c r="N4040" s="11" t="n">
        <v>0</v>
      </c>
      <c r="O4040" s="11" t="n">
        <v>0</v>
      </c>
      <c r="P4040" s="11" t="n">
        <v>0.03</v>
      </c>
      <c r="Q4040" s="22" t="n">
        <f>M4042/H4040</f>
        <v>0.00588235294117647</v>
      </c>
    </row>
    <row r="4041" ht="22.5" customHeight="1">
      <c r="A4041" s="33"/>
      <c r="B4041" s="33"/>
      <c r="C4041" s="12"/>
      <c r="D4041" s="19"/>
      <c r="E4041" s="28"/>
      <c r="F4041" s="19"/>
      <c r="G4041" s="19"/>
      <c r="H4041" s="19"/>
      <c r="I4041" s="19"/>
      <c r="J4041" s="12" t="s">
        <v>120</v>
      </c>
      <c r="K4041" s="16" t="n">
        <v>48</v>
      </c>
      <c r="L4041" s="14" t="n">
        <v>20</v>
      </c>
      <c r="M4041" s="16" t="n">
        <v>0</v>
      </c>
      <c r="N4041" s="11" t="n">
        <v>0</v>
      </c>
      <c r="O4041" s="11" t="n">
        <v>0</v>
      </c>
      <c r="P4041" s="11" t="n">
        <v>0.03</v>
      </c>
      <c r="Q4041" s="25"/>
    </row>
    <row r="4042" ht="22.5" customHeight="1">
      <c r="A4042" s="33"/>
      <c r="B4042" s="33"/>
      <c r="C4042" s="12"/>
      <c r="D4042" s="19"/>
      <c r="E4042" s="28"/>
      <c r="F4042" s="19"/>
      <c r="G4042" s="19"/>
      <c r="H4042" s="19"/>
      <c r="I4042" s="19"/>
      <c r="J4042" s="12" t="s">
        <v>121</v>
      </c>
      <c r="K4042" s="16" t="n">
        <v>451</v>
      </c>
      <c r="L4042" s="14" t="n">
        <v>89</v>
      </c>
      <c r="M4042" s="16" t="n">
        <v>1</v>
      </c>
      <c r="N4042" s="11" t="n">
        <v>0</v>
      </c>
      <c r="O4042" s="11" t="n">
        <v>0.18</v>
      </c>
      <c r="P4042" s="11" t="n">
        <v>0.18</v>
      </c>
      <c r="Q4042" s="25"/>
    </row>
    <row r="4043" ht="22.5" customHeight="1">
      <c r="A4043" s="33"/>
      <c r="B4043" s="33"/>
      <c r="C4043" s="12" t="n">
        <v>8312006</v>
      </c>
      <c r="D4043" s="12" t="s">
        <v>68</v>
      </c>
      <c r="E4043" s="13" t="s">
        <v>14</v>
      </c>
      <c r="F4043" s="12" t="s">
        <v>15</v>
      </c>
      <c r="G4043" s="20" t="n">
        <v>0.12</v>
      </c>
      <c r="H4043" s="13" t="n">
        <v>50</v>
      </c>
      <c r="I4043" s="20" t="n">
        <f>G4043*H4043*7</f>
        <v>42</v>
      </c>
      <c r="J4043" s="12" t="s">
        <v>119</v>
      </c>
      <c r="K4043" s="16" t="n">
        <v>28</v>
      </c>
      <c r="L4043" s="16" t="n">
        <v>2</v>
      </c>
      <c r="M4043" s="16" t="n">
        <v>0</v>
      </c>
      <c r="N4043" s="11" t="n">
        <v>0</v>
      </c>
      <c r="O4043" s="11" t="n">
        <v>0</v>
      </c>
      <c r="P4043" s="11" t="n">
        <v>0</v>
      </c>
      <c r="Q4043" s="22" t="n">
        <f>M4045/H4043</f>
        <v>0.48</v>
      </c>
    </row>
    <row r="4044" ht="22.5" customHeight="1">
      <c r="A4044" s="33"/>
      <c r="B4044" s="33"/>
      <c r="C4044" s="12"/>
      <c r="D4044" s="19"/>
      <c r="E4044" s="28"/>
      <c r="F4044" s="19"/>
      <c r="G4044" s="19"/>
      <c r="H4044" s="28"/>
      <c r="I4044" s="19"/>
      <c r="J4044" s="12" t="s">
        <v>120</v>
      </c>
      <c r="K4044" s="16" t="n">
        <v>5252</v>
      </c>
      <c r="L4044" s="14" t="n">
        <v>1174</v>
      </c>
      <c r="M4044" s="16" t="n">
        <v>20</v>
      </c>
      <c r="N4044" s="11" t="n">
        <v>0.002</v>
      </c>
      <c r="O4044" s="11" t="n">
        <v>0.12</v>
      </c>
      <c r="P4044" s="11" t="n">
        <v>2.4</v>
      </c>
      <c r="Q4044" s="25"/>
    </row>
    <row r="4045" ht="22.5" customHeight="1">
      <c r="A4045" s="33"/>
      <c r="B4045" s="33"/>
      <c r="C4045" s="12"/>
      <c r="D4045" s="19"/>
      <c r="E4045" s="28"/>
      <c r="F4045" s="19"/>
      <c r="G4045" s="19"/>
      <c r="H4045" s="28"/>
      <c r="I4045" s="19"/>
      <c r="J4045" s="12" t="s">
        <v>121</v>
      </c>
      <c r="K4045" s="16" t="n">
        <v>11312</v>
      </c>
      <c r="L4045" s="14" t="n">
        <v>1974</v>
      </c>
      <c r="M4045" s="16" t="n">
        <v>24</v>
      </c>
      <c r="N4045" s="11" t="n">
        <v>0.001</v>
      </c>
      <c r="O4045" s="11" t="n">
        <v>0.12</v>
      </c>
      <c r="P4045" s="11" t="n">
        <v>2.88</v>
      </c>
      <c r="Q4045" s="25"/>
    </row>
    <row r="4046" ht="22.5" customHeight="1">
      <c r="A4046" s="33"/>
      <c r="B4046" s="33"/>
      <c r="C4046" s="12" t="n">
        <v>91467820</v>
      </c>
      <c r="D4046" s="12" t="s">
        <v>69</v>
      </c>
      <c r="E4046" s="13" t="s">
        <v>39</v>
      </c>
      <c r="F4046" s="12" t="s">
        <v>15</v>
      </c>
      <c r="G4046" s="20" t="n">
        <v>0.1</v>
      </c>
      <c r="H4046" s="13" t="n">
        <v>300</v>
      </c>
      <c r="I4046" s="20" t="n">
        <f>G4046*H4046*7</f>
        <v>210</v>
      </c>
      <c r="J4046" s="12" t="s">
        <v>119</v>
      </c>
      <c r="K4046" s="16" t="n">
        <v>697</v>
      </c>
      <c r="L4046" s="14" t="n">
        <v>132</v>
      </c>
      <c r="M4046" s="16" t="n">
        <v>5</v>
      </c>
      <c r="N4046" s="11" t="n">
        <v>0.004</v>
      </c>
      <c r="O4046" s="11" t="n">
        <v>0.1</v>
      </c>
      <c r="P4046" s="11" t="n">
        <v>0.5</v>
      </c>
      <c r="Q4046" s="22" t="n">
        <f>M4048/H4046</f>
        <v>1.66666666666667</v>
      </c>
    </row>
    <row r="4047" ht="22.5" customHeight="1">
      <c r="A4047" s="33"/>
      <c r="B4047" s="33"/>
      <c r="C4047" s="12"/>
      <c r="D4047" s="19"/>
      <c r="E4047" s="28"/>
      <c r="F4047" s="19"/>
      <c r="G4047" s="19"/>
      <c r="H4047" s="28"/>
      <c r="I4047" s="19"/>
      <c r="J4047" s="12" t="s">
        <v>120</v>
      </c>
      <c r="K4047" s="16" t="n">
        <v>152667</v>
      </c>
      <c r="L4047" s="14" t="n">
        <v>52627</v>
      </c>
      <c r="M4047" s="16" t="n">
        <v>500</v>
      </c>
      <c r="N4047" s="11" t="n">
        <v>0.001</v>
      </c>
      <c r="O4047" s="11" t="n">
        <v>0.1</v>
      </c>
      <c r="P4047" s="11" t="n">
        <v>50</v>
      </c>
      <c r="Q4047" s="25"/>
      <c r="R4047" s="4" t="s">
        <v>164</v>
      </c>
    </row>
    <row r="4048" ht="22.5" customHeight="1">
      <c r="A4048" s="33"/>
      <c r="B4048" s="33"/>
      <c r="C4048" s="12"/>
      <c r="D4048" s="19"/>
      <c r="E4048" s="28"/>
      <c r="F4048" s="19"/>
      <c r="G4048" s="19"/>
      <c r="H4048" s="28"/>
      <c r="I4048" s="19"/>
      <c r="J4048" s="12" t="s">
        <v>121</v>
      </c>
      <c r="K4048" s="16" t="n">
        <v>213724</v>
      </c>
      <c r="L4048" s="14" t="n">
        <v>65226</v>
      </c>
      <c r="M4048" s="16" t="n">
        <v>500</v>
      </c>
      <c r="N4048" s="11" t="n">
        <v>0.001</v>
      </c>
      <c r="O4048" s="11" t="n">
        <v>0.1</v>
      </c>
      <c r="P4048" s="11" t="n">
        <v>50</v>
      </c>
      <c r="Q4048" s="25"/>
    </row>
    <row r="4049" ht="22.5" customHeight="1">
      <c r="A4049" s="33"/>
      <c r="B4049" s="33"/>
      <c r="C4049" s="12" t="n">
        <v>91467821</v>
      </c>
      <c r="D4049" s="12" t="s">
        <v>69</v>
      </c>
      <c r="E4049" s="13" t="s">
        <v>17</v>
      </c>
      <c r="F4049" s="12" t="s">
        <v>15</v>
      </c>
      <c r="G4049" s="20" t="n">
        <v>0.17</v>
      </c>
      <c r="H4049" s="13" t="n">
        <v>100</v>
      </c>
      <c r="I4049" s="20" t="n">
        <f>G4049*H4049*7</f>
        <v>119</v>
      </c>
      <c r="J4049" s="12" t="s">
        <v>119</v>
      </c>
      <c r="K4049" s="16" t="n">
        <v>750</v>
      </c>
      <c r="L4049" s="14" t="n">
        <v>134</v>
      </c>
      <c r="M4049" s="16" t="n">
        <v>2</v>
      </c>
      <c r="N4049" s="11" t="n">
        <v>0.001</v>
      </c>
      <c r="O4049" s="11" t="n">
        <v>0.17</v>
      </c>
      <c r="P4049" s="11" t="n">
        <v>0.34</v>
      </c>
      <c r="Q4049" s="22" t="n">
        <f>M4051/H4049</f>
        <v>1</v>
      </c>
    </row>
    <row r="4050" ht="22.5" customHeight="1">
      <c r="A4050" s="33"/>
      <c r="B4050" s="33"/>
      <c r="C4050" s="12"/>
      <c r="D4050" s="19"/>
      <c r="E4050" s="28"/>
      <c r="F4050" s="19"/>
      <c r="G4050" s="19"/>
      <c r="H4050" s="28"/>
      <c r="I4050" s="19"/>
      <c r="J4050" s="12" t="s">
        <v>120</v>
      </c>
      <c r="K4050" s="16" t="n">
        <v>32728</v>
      </c>
      <c r="L4050" s="14" t="n">
        <v>6013</v>
      </c>
      <c r="M4050" s="16" t="n">
        <v>50</v>
      </c>
      <c r="N4050" s="11" t="n">
        <v>0.001</v>
      </c>
      <c r="O4050" s="11" t="n">
        <v>0.17</v>
      </c>
      <c r="P4050" s="11" t="n">
        <v>8.5</v>
      </c>
      <c r="Q4050" s="25"/>
    </row>
    <row r="4051" ht="22.5" customHeight="1">
      <c r="A4051" s="33"/>
      <c r="B4051" s="33"/>
      <c r="C4051" s="12"/>
      <c r="D4051" s="19"/>
      <c r="E4051" s="28"/>
      <c r="F4051" s="19"/>
      <c r="G4051" s="19"/>
      <c r="H4051" s="28"/>
      <c r="I4051" s="19"/>
      <c r="J4051" s="12" t="s">
        <v>121</v>
      </c>
      <c r="K4051" s="16" t="n">
        <v>84418</v>
      </c>
      <c r="L4051" s="14" t="n">
        <v>13702</v>
      </c>
      <c r="M4051" s="16" t="n">
        <v>100</v>
      </c>
      <c r="N4051" s="11" t="n">
        <v>0.001</v>
      </c>
      <c r="O4051" s="11" t="n">
        <v>0.17</v>
      </c>
      <c r="P4051" s="11" t="n">
        <v>17</v>
      </c>
      <c r="Q4051" s="25"/>
    </row>
    <row r="4052" ht="22.5" customHeight="1">
      <c r="A4052" s="33"/>
      <c r="B4052" s="33"/>
      <c r="C4052" s="12" t="n">
        <v>10295313</v>
      </c>
      <c r="D4052" s="12" t="s">
        <v>68</v>
      </c>
      <c r="E4052" s="13" t="s">
        <v>14</v>
      </c>
      <c r="F4052" s="12" t="s">
        <v>15</v>
      </c>
      <c r="G4052" s="20" t="n">
        <v>3</v>
      </c>
      <c r="H4052" s="13" t="n">
        <v>100</v>
      </c>
      <c r="I4052" s="20" t="n">
        <f>G4052*H4052*7</f>
        <v>2100</v>
      </c>
      <c r="J4052" s="12" t="s">
        <v>119</v>
      </c>
      <c r="K4052" s="16" t="n">
        <v>0</v>
      </c>
      <c r="L4052" s="16" t="n">
        <v>0</v>
      </c>
      <c r="M4052" s="16" t="n">
        <v>0</v>
      </c>
      <c r="N4052" s="11" t="n">
        <v>0</v>
      </c>
      <c r="O4052" s="11" t="n">
        <v>0</v>
      </c>
      <c r="P4052" s="11" t="n">
        <v>0</v>
      </c>
      <c r="Q4052" s="22" t="n">
        <f>M4054/H4052</f>
        <v>0</v>
      </c>
    </row>
    <row r="4053" ht="22.5" customHeight="1">
      <c r="A4053" s="33"/>
      <c r="B4053" s="33"/>
      <c r="C4053" s="12"/>
      <c r="D4053" s="19"/>
      <c r="E4053" s="28"/>
      <c r="F4053" s="19"/>
      <c r="G4053" s="19"/>
      <c r="H4053" s="28"/>
      <c r="I4053" s="19"/>
      <c r="J4053" s="12" t="s">
        <v>120</v>
      </c>
      <c r="K4053" s="16" t="n">
        <v>458</v>
      </c>
      <c r="L4053" s="16" t="n">
        <v>3</v>
      </c>
      <c r="M4053" s="16" t="n">
        <v>0</v>
      </c>
      <c r="N4053" s="11" t="n">
        <v>0</v>
      </c>
      <c r="O4053" s="11" t="n">
        <v>0</v>
      </c>
      <c r="P4053" s="11" t="n">
        <v>0</v>
      </c>
      <c r="Q4053" s="25"/>
    </row>
    <row r="4054" ht="22.5" customHeight="1">
      <c r="A4054" s="33"/>
      <c r="B4054" s="33"/>
      <c r="C4054" s="12"/>
      <c r="D4054" s="19"/>
      <c r="E4054" s="28"/>
      <c r="F4054" s="19"/>
      <c r="G4054" s="19"/>
      <c r="H4054" s="28"/>
      <c r="I4054" s="19"/>
      <c r="J4054" s="12" t="s">
        <v>121</v>
      </c>
      <c r="K4054" s="16" t="n">
        <v>871</v>
      </c>
      <c r="L4054" s="16" t="n">
        <v>3</v>
      </c>
      <c r="M4054" s="16" t="n">
        <v>0</v>
      </c>
      <c r="N4054" s="11" t="n">
        <v>0</v>
      </c>
      <c r="O4054" s="11" t="n">
        <v>0</v>
      </c>
      <c r="P4054" s="11" t="n">
        <v>0</v>
      </c>
      <c r="Q4054" s="25"/>
    </row>
    <row r="4055" ht="22.5" customHeight="1">
      <c r="A4055" s="33"/>
      <c r="B4055" s="33"/>
      <c r="C4055" s="12" t="n">
        <v>91496145</v>
      </c>
      <c r="D4055" s="12" t="s">
        <v>69</v>
      </c>
      <c r="E4055" s="13" t="s">
        <v>63</v>
      </c>
      <c r="F4055" s="12" t="s">
        <v>15</v>
      </c>
      <c r="G4055" s="20" t="n">
        <v>0.14</v>
      </c>
      <c r="H4055" s="13" t="n">
        <v>50</v>
      </c>
      <c r="I4055" s="20" t="n">
        <f>G4055*H4055*7</f>
        <v>49</v>
      </c>
      <c r="J4055" s="12" t="s">
        <v>119</v>
      </c>
      <c r="K4055" s="16" t="n">
        <v>365</v>
      </c>
      <c r="L4055" s="16" t="n">
        <v>38</v>
      </c>
      <c r="M4055" s="16" t="n">
        <v>0</v>
      </c>
      <c r="N4055" s="11" t="n">
        <v>0</v>
      </c>
      <c r="O4055" s="11" t="n">
        <v>0</v>
      </c>
      <c r="P4055" s="11" t="n">
        <v>0</v>
      </c>
      <c r="Q4055" s="22" t="n">
        <f>M4057/H4055</f>
        <v>1</v>
      </c>
    </row>
    <row r="4056" ht="22.5" customHeight="1">
      <c r="A4056" s="33"/>
      <c r="B4056" s="33"/>
      <c r="C4056" s="12"/>
      <c r="D4056" s="19"/>
      <c r="E4056" s="28"/>
      <c r="F4056" s="19"/>
      <c r="G4056" s="19"/>
      <c r="H4056" s="28"/>
      <c r="I4056" s="19"/>
      <c r="J4056" s="12" t="s">
        <v>120</v>
      </c>
      <c r="K4056" s="16" t="n">
        <v>47570</v>
      </c>
      <c r="L4056" s="14" t="n">
        <v>14376</v>
      </c>
      <c r="M4056" s="16" t="n">
        <v>50</v>
      </c>
      <c r="N4056" s="11" t="n">
        <v>0.001</v>
      </c>
      <c r="O4056" s="11" t="n">
        <v>0.15</v>
      </c>
      <c r="P4056" s="11" t="n">
        <v>7.5</v>
      </c>
      <c r="Q4056" s="25"/>
    </row>
    <row r="4057" ht="22.5" customHeight="1">
      <c r="A4057" s="33"/>
      <c r="B4057" s="33"/>
      <c r="C4057" s="12"/>
      <c r="D4057" s="19"/>
      <c r="E4057" s="28"/>
      <c r="F4057" s="19"/>
      <c r="G4057" s="19"/>
      <c r="H4057" s="28"/>
      <c r="I4057" s="19"/>
      <c r="J4057" s="12" t="s">
        <v>121</v>
      </c>
      <c r="K4057" s="16" t="n">
        <v>74113</v>
      </c>
      <c r="L4057" s="14" t="n">
        <v>17975</v>
      </c>
      <c r="M4057" s="16" t="n">
        <v>50</v>
      </c>
      <c r="N4057" s="11" t="n">
        <v>0</v>
      </c>
      <c r="O4057" s="11" t="n">
        <v>0.15</v>
      </c>
      <c r="P4057" s="11" t="n">
        <v>7.5</v>
      </c>
      <c r="Q4057" s="25"/>
    </row>
    <row r="4058" ht="22.5" customHeight="1">
      <c r="A4058" s="33"/>
      <c r="B4058" s="33"/>
      <c r="C4058" s="12" t="n">
        <v>91496146</v>
      </c>
      <c r="D4058" s="12" t="s">
        <v>69</v>
      </c>
      <c r="E4058" s="13" t="s">
        <v>47</v>
      </c>
      <c r="F4058" s="12" t="s">
        <v>15</v>
      </c>
      <c r="G4058" s="20" t="n">
        <v>0.14</v>
      </c>
      <c r="H4058" s="13" t="n">
        <v>200</v>
      </c>
      <c r="I4058" s="20" t="n">
        <f>G4058*H4058*7</f>
        <v>196</v>
      </c>
      <c r="J4058" s="12" t="s">
        <v>119</v>
      </c>
      <c r="K4058" s="16" t="n">
        <v>176</v>
      </c>
      <c r="L4058" s="16" t="n">
        <v>35</v>
      </c>
      <c r="M4058" s="16" t="n">
        <v>0</v>
      </c>
      <c r="N4058" s="11" t="n">
        <v>0</v>
      </c>
      <c r="O4058" s="11" t="n">
        <v>0</v>
      </c>
      <c r="P4058" s="11" t="n">
        <v>0</v>
      </c>
      <c r="Q4058" s="22" t="n">
        <f>M4060/H4058</f>
        <v>1</v>
      </c>
    </row>
    <row r="4059" ht="22.5" customHeight="1">
      <c r="A4059" s="33"/>
      <c r="B4059" s="33"/>
      <c r="C4059" s="12"/>
      <c r="D4059" s="19"/>
      <c r="E4059" s="28"/>
      <c r="F4059" s="19"/>
      <c r="G4059" s="19"/>
      <c r="H4059" s="28"/>
      <c r="I4059" s="19"/>
      <c r="J4059" s="12" t="s">
        <v>120</v>
      </c>
      <c r="K4059" s="16" t="n">
        <v>30155</v>
      </c>
      <c r="L4059" s="14" t="n">
        <v>13314</v>
      </c>
      <c r="M4059" s="16" t="n">
        <v>200</v>
      </c>
      <c r="N4059" s="11" t="n">
        <v>0.002</v>
      </c>
      <c r="O4059" s="11" t="n">
        <v>0.14</v>
      </c>
      <c r="P4059" s="11" t="n">
        <v>28</v>
      </c>
      <c r="Q4059" s="25"/>
    </row>
    <row r="4060" ht="22.5" customHeight="1">
      <c r="A4060" s="33"/>
      <c r="B4060" s="33"/>
      <c r="C4060" s="12"/>
      <c r="D4060" s="19"/>
      <c r="E4060" s="28"/>
      <c r="F4060" s="19"/>
      <c r="G4060" s="19"/>
      <c r="H4060" s="28"/>
      <c r="I4060" s="19"/>
      <c r="J4060" s="12" t="s">
        <v>121</v>
      </c>
      <c r="K4060" s="16" t="n">
        <v>41921</v>
      </c>
      <c r="L4060" s="14" t="n">
        <v>16533</v>
      </c>
      <c r="M4060" s="16" t="n">
        <v>200</v>
      </c>
      <c r="N4060" s="11" t="n">
        <v>0.002</v>
      </c>
      <c r="O4060" s="11" t="n">
        <v>0.14</v>
      </c>
      <c r="P4060" s="11" t="n">
        <v>28</v>
      </c>
      <c r="Q4060" s="25"/>
    </row>
    <row r="4061" ht="22.5" customHeight="1">
      <c r="A4061" s="33"/>
      <c r="B4061" s="33"/>
      <c r="C4061" s="12" t="n">
        <v>91496147</v>
      </c>
      <c r="D4061" s="12" t="s">
        <v>69</v>
      </c>
      <c r="E4061" s="13" t="s">
        <v>11</v>
      </c>
      <c r="F4061" s="12" t="s">
        <v>15</v>
      </c>
      <c r="G4061" s="20" t="n">
        <v>0.14</v>
      </c>
      <c r="H4061" s="13" t="n">
        <v>150</v>
      </c>
      <c r="I4061" s="20" t="n">
        <f>G4061*H4061*7</f>
        <v>147</v>
      </c>
      <c r="J4061" s="12" t="s">
        <v>119</v>
      </c>
      <c r="K4061" s="16" t="n">
        <v>811</v>
      </c>
      <c r="L4061" s="14" t="n">
        <v>51</v>
      </c>
      <c r="M4061" s="16" t="n">
        <v>0</v>
      </c>
      <c r="N4061" s="11" t="n">
        <v>0</v>
      </c>
      <c r="O4061" s="11" t="n">
        <v>0</v>
      </c>
      <c r="P4061" s="11" t="n">
        <v>0</v>
      </c>
      <c r="Q4061" s="22" t="n">
        <f>M4063/H4061</f>
        <v>1</v>
      </c>
    </row>
    <row r="4062" ht="22.5" customHeight="1">
      <c r="A4062" s="33"/>
      <c r="B4062" s="33"/>
      <c r="C4062" s="12"/>
      <c r="D4062" s="19"/>
      <c r="E4062" s="28"/>
      <c r="F4062" s="19"/>
      <c r="G4062" s="19"/>
      <c r="H4062" s="28"/>
      <c r="I4062" s="19"/>
      <c r="J4062" s="12" t="s">
        <v>120</v>
      </c>
      <c r="K4062" s="16" t="n">
        <v>24689</v>
      </c>
      <c r="L4062" s="14" t="n">
        <v>5422</v>
      </c>
      <c r="M4062" s="16" t="n">
        <v>122</v>
      </c>
      <c r="N4062" s="11" t="n">
        <v>0.003</v>
      </c>
      <c r="O4062" s="11" t="n">
        <v>0.13</v>
      </c>
      <c r="P4062" s="11" t="n">
        <v>15.86</v>
      </c>
      <c r="Q4062" s="25"/>
    </row>
    <row r="4063" ht="22.5" customHeight="1">
      <c r="A4063" s="33"/>
      <c r="B4063" s="33"/>
      <c r="C4063" s="12"/>
      <c r="D4063" s="19"/>
      <c r="E4063" s="28"/>
      <c r="F4063" s="19"/>
      <c r="G4063" s="19"/>
      <c r="H4063" s="28"/>
      <c r="I4063" s="19"/>
      <c r="J4063" s="12" t="s">
        <v>121</v>
      </c>
      <c r="K4063" s="16" t="n">
        <v>85090</v>
      </c>
      <c r="L4063" s="14" t="n">
        <v>16567</v>
      </c>
      <c r="M4063" s="16" t="n">
        <v>150</v>
      </c>
      <c r="N4063" s="11" t="n">
        <v>0.001</v>
      </c>
      <c r="O4063" s="11" t="n">
        <v>0.13</v>
      </c>
      <c r="P4063" s="11" t="n">
        <v>19.5</v>
      </c>
      <c r="Q4063" s="25"/>
    </row>
    <row r="4064" ht="22.5" customHeight="1">
      <c r="A4064" s="33"/>
      <c r="B4064" s="33"/>
      <c r="C4064" s="12" t="n">
        <v>91496148</v>
      </c>
      <c r="D4064" s="12" t="s">
        <v>69</v>
      </c>
      <c r="E4064" s="13" t="s">
        <v>14</v>
      </c>
      <c r="F4064" s="12" t="s">
        <v>15</v>
      </c>
      <c r="G4064" s="20" t="n">
        <v>0.15</v>
      </c>
      <c r="H4064" s="13" t="n">
        <v>200</v>
      </c>
      <c r="I4064" s="20" t="n">
        <f>G4064*H4064*7</f>
        <v>210</v>
      </c>
      <c r="J4064" s="12" t="s">
        <v>119</v>
      </c>
      <c r="K4064" s="16" t="n">
        <v>35</v>
      </c>
      <c r="L4064" s="16" t="n">
        <v>5</v>
      </c>
      <c r="M4064" s="16" t="n">
        <v>0</v>
      </c>
      <c r="N4064" s="11" t="n">
        <v>0</v>
      </c>
      <c r="O4064" s="11" t="n">
        <v>0</v>
      </c>
      <c r="P4064" s="11" t="n">
        <v>0</v>
      </c>
      <c r="Q4064" s="22" t="n">
        <f>M4066/H4064</f>
        <v>1.5</v>
      </c>
    </row>
    <row r="4065" ht="22.5" customHeight="1">
      <c r="A4065" s="33"/>
      <c r="B4065" s="33"/>
      <c r="C4065" s="12"/>
      <c r="D4065" s="19"/>
      <c r="E4065" s="28"/>
      <c r="F4065" s="19"/>
      <c r="G4065" s="19"/>
      <c r="H4065" s="28"/>
      <c r="I4065" s="19"/>
      <c r="J4065" s="12" t="s">
        <v>120</v>
      </c>
      <c r="K4065" s="16" t="n">
        <v>45895</v>
      </c>
      <c r="L4065" s="14" t="n">
        <v>17204</v>
      </c>
      <c r="M4065" s="16" t="n">
        <v>270</v>
      </c>
      <c r="N4065" s="11" t="n">
        <v>0.002</v>
      </c>
      <c r="O4065" s="11" t="n">
        <v>0.15</v>
      </c>
      <c r="P4065" s="11" t="n">
        <v>40.5</v>
      </c>
      <c r="Q4065" s="25"/>
      <c r="R4065" s="4" t="s">
        <v>165</v>
      </c>
    </row>
    <row r="4066" ht="22.5" customHeight="1">
      <c r="A4066" s="33"/>
      <c r="B4066" s="33"/>
      <c r="C4066" s="12"/>
      <c r="D4066" s="19"/>
      <c r="E4066" s="28"/>
      <c r="F4066" s="19"/>
      <c r="G4066" s="19"/>
      <c r="H4066" s="28"/>
      <c r="I4066" s="19"/>
      <c r="J4066" s="12" t="s">
        <v>121</v>
      </c>
      <c r="K4066" s="16" t="n">
        <v>69108</v>
      </c>
      <c r="L4066" s="14" t="n">
        <v>24155</v>
      </c>
      <c r="M4066" s="16" t="n">
        <v>300</v>
      </c>
      <c r="N4066" s="11" t="n">
        <v>0.002</v>
      </c>
      <c r="O4066" s="11" t="n">
        <v>0.15</v>
      </c>
      <c r="P4066" s="11" t="n">
        <v>45</v>
      </c>
      <c r="Q4066" s="25"/>
    </row>
    <row r="4067" ht="22.5" customHeight="1">
      <c r="A4067" s="33"/>
      <c r="B4067" s="33"/>
      <c r="C4067" s="12" t="n">
        <v>10765365</v>
      </c>
      <c r="D4067" s="12" t="s">
        <v>70</v>
      </c>
      <c r="E4067" s="13" t="s">
        <v>63</v>
      </c>
      <c r="F4067" s="12" t="s">
        <v>15</v>
      </c>
      <c r="G4067" s="20" t="n">
        <v>0.19</v>
      </c>
      <c r="H4067" s="13" t="n">
        <v>100</v>
      </c>
      <c r="I4067" s="20" t="n">
        <f>G4067*H4067*7</f>
        <v>133</v>
      </c>
      <c r="J4067" s="12" t="s">
        <v>119</v>
      </c>
      <c r="K4067" s="16" t="n">
        <v>6335</v>
      </c>
      <c r="L4067" s="14" t="n">
        <v>88</v>
      </c>
      <c r="M4067" s="16" t="n">
        <v>9</v>
      </c>
      <c r="N4067" s="11" t="n">
        <v>0.02</v>
      </c>
      <c r="O4067" s="11" t="n">
        <v>0.02</v>
      </c>
      <c r="P4067" s="11" t="n">
        <v>1.78</v>
      </c>
      <c r="Q4067" s="22" t="n">
        <f>M4069/H4067</f>
        <v>1</v>
      </c>
    </row>
    <row r="4068" ht="22.5" customHeight="1">
      <c r="A4068" s="33"/>
      <c r="B4068" s="33"/>
      <c r="C4068" s="12"/>
      <c r="D4068" s="19"/>
      <c r="E4068" s="28"/>
      <c r="F4068" s="19"/>
      <c r="G4068" s="19"/>
      <c r="H4068" s="28"/>
      <c r="I4068" s="19"/>
      <c r="J4068" s="12" t="s">
        <v>120</v>
      </c>
      <c r="K4068" s="16" t="n">
        <v>46260</v>
      </c>
      <c r="L4068" s="14" t="n">
        <v>699</v>
      </c>
      <c r="M4068" s="16" t="n">
        <v>100</v>
      </c>
      <c r="N4068" s="11" t="n">
        <v>0.027</v>
      </c>
      <c r="O4068" s="11" t="n">
        <v>0.19</v>
      </c>
      <c r="P4068" s="11" t="n">
        <v>18.96</v>
      </c>
      <c r="Q4068" s="25"/>
    </row>
    <row r="4069" ht="22.5" customHeight="1">
      <c r="A4069" s="33"/>
      <c r="B4069" s="33"/>
      <c r="C4069" s="12"/>
      <c r="D4069" s="19"/>
      <c r="E4069" s="28"/>
      <c r="F4069" s="19"/>
      <c r="G4069" s="19"/>
      <c r="H4069" s="28"/>
      <c r="I4069" s="19"/>
      <c r="J4069" s="12" t="s">
        <v>121</v>
      </c>
      <c r="K4069" s="16" t="n">
        <v>126591</v>
      </c>
      <c r="L4069" s="14" t="n">
        <v>1533</v>
      </c>
      <c r="M4069" s="16" t="n">
        <v>100</v>
      </c>
      <c r="N4069" s="11" t="n">
        <v>0.012</v>
      </c>
      <c r="O4069" s="11" t="n">
        <v>0.19</v>
      </c>
      <c r="P4069" s="11" t="n">
        <v>18.96</v>
      </c>
      <c r="Q4069" s="25"/>
    </row>
    <row r="4070" ht="22.5" customHeight="1">
      <c r="A4070" s="33"/>
      <c r="B4070" s="33"/>
      <c r="C4070" s="12" t="n">
        <v>11079953</v>
      </c>
      <c r="D4070" s="12" t="s">
        <v>66</v>
      </c>
      <c r="E4070" s="13" t="s">
        <v>39</v>
      </c>
      <c r="F4070" s="12" t="s">
        <v>15</v>
      </c>
      <c r="G4070" s="20" t="n">
        <v>0.8</v>
      </c>
      <c r="H4070" s="13" t="n">
        <v>100</v>
      </c>
      <c r="I4070" s="20" t="n">
        <f>G4070*H4070*7</f>
        <v>560</v>
      </c>
      <c r="J4070" s="12" t="s">
        <v>119</v>
      </c>
      <c r="K4070" s="16" t="n">
        <v>0</v>
      </c>
      <c r="L4070" s="16" t="n">
        <v>0</v>
      </c>
      <c r="M4070" s="16" t="n">
        <v>0</v>
      </c>
      <c r="N4070" s="11" t="n">
        <v>0</v>
      </c>
      <c r="O4070" s="11" t="n">
        <v>0</v>
      </c>
      <c r="P4070" s="11" t="n">
        <v>0</v>
      </c>
      <c r="Q4070" s="22" t="n">
        <f>M4072/H4070</f>
        <v>0</v>
      </c>
    </row>
    <row r="4071" ht="22.5" customHeight="1">
      <c r="A4071" s="33"/>
      <c r="B4071" s="33"/>
      <c r="C4071" s="12"/>
      <c r="D4071" s="19"/>
      <c r="E4071" s="28"/>
      <c r="F4071" s="19"/>
      <c r="G4071" s="19"/>
      <c r="H4071" s="28"/>
      <c r="I4071" s="19"/>
      <c r="J4071" s="12" t="s">
        <v>120</v>
      </c>
      <c r="K4071" s="16" t="n">
        <v>11</v>
      </c>
      <c r="L4071" s="16" t="n">
        <v>3</v>
      </c>
      <c r="M4071" s="16" t="n">
        <v>0</v>
      </c>
      <c r="N4071" s="11" t="n">
        <v>0</v>
      </c>
      <c r="O4071" s="11" t="n">
        <v>0</v>
      </c>
      <c r="P4071" s="11" t="n">
        <v>0</v>
      </c>
      <c r="Q4071" s="25"/>
    </row>
    <row r="4072" ht="22.5" customHeight="1">
      <c r="A4072" s="33"/>
      <c r="B4072" s="33"/>
      <c r="C4072" s="12"/>
      <c r="D4072" s="19"/>
      <c r="E4072" s="28"/>
      <c r="F4072" s="19"/>
      <c r="G4072" s="19"/>
      <c r="H4072" s="28"/>
      <c r="I4072" s="19"/>
      <c r="J4072" s="12" t="s">
        <v>121</v>
      </c>
      <c r="K4072" s="16" t="n">
        <v>13</v>
      </c>
      <c r="L4072" s="16" t="n">
        <v>3</v>
      </c>
      <c r="M4072" s="16" t="n">
        <v>0</v>
      </c>
      <c r="N4072" s="11" t="n">
        <v>0</v>
      </c>
      <c r="O4072" s="11" t="n">
        <v>0</v>
      </c>
      <c r="P4072" s="11" t="n">
        <v>0</v>
      </c>
      <c r="Q4072" s="25"/>
    </row>
    <row r="4073" ht="22.5" customHeight="1">
      <c r="A4073" s="33"/>
      <c r="B4073" s="33"/>
      <c r="C4073" s="12" t="n">
        <v>11079265</v>
      </c>
      <c r="D4073" s="12" t="s">
        <v>93</v>
      </c>
      <c r="E4073" s="13" t="s">
        <v>11</v>
      </c>
      <c r="F4073" s="12" t="s">
        <v>32</v>
      </c>
      <c r="G4073" s="20" t="n">
        <v>0.3</v>
      </c>
      <c r="H4073" s="13" t="n">
        <v>100</v>
      </c>
      <c r="I4073" s="20" t="n">
        <f>G4073*H4073*7</f>
        <v>210</v>
      </c>
      <c r="J4073" s="12" t="s">
        <v>119</v>
      </c>
      <c r="K4073" s="16" t="n">
        <v>228</v>
      </c>
      <c r="L4073" s="16" t="n">
        <v>8</v>
      </c>
      <c r="M4073" s="16" t="n">
        <v>0</v>
      </c>
      <c r="N4073" s="11" t="n">
        <v>0</v>
      </c>
      <c r="O4073" s="11" t="n">
        <v>0</v>
      </c>
      <c r="P4073" s="11" t="n">
        <v>0.05</v>
      </c>
      <c r="Q4073" s="22" t="n">
        <f>M4075/H4073</f>
        <v>0.01</v>
      </c>
    </row>
    <row r="4074" ht="22.5" customHeight="1">
      <c r="A4074" s="33"/>
      <c r="B4074" s="33"/>
      <c r="C4074" s="12"/>
      <c r="D4074" s="19"/>
      <c r="E4074" s="28"/>
      <c r="F4074" s="19"/>
      <c r="G4074" s="19"/>
      <c r="H4074" s="28"/>
      <c r="I4074" s="19"/>
      <c r="J4074" s="12" t="s">
        <v>120</v>
      </c>
      <c r="K4074" s="16" t="n">
        <v>401</v>
      </c>
      <c r="L4074" s="16" t="n">
        <v>13</v>
      </c>
      <c r="M4074" s="16" t="n">
        <v>0</v>
      </c>
      <c r="N4074" s="11" t="n">
        <v>0.02</v>
      </c>
      <c r="O4074" s="11" t="n">
        <v>0</v>
      </c>
      <c r="P4074" s="11" t="n">
        <v>0.31</v>
      </c>
      <c r="Q4074" s="25"/>
    </row>
    <row r="4075" ht="22.5" customHeight="1">
      <c r="A4075" s="33"/>
      <c r="B4075" s="33"/>
      <c r="C4075" s="12"/>
      <c r="D4075" s="19"/>
      <c r="E4075" s="28"/>
      <c r="F4075" s="19"/>
      <c r="G4075" s="19"/>
      <c r="H4075" s="28"/>
      <c r="I4075" s="19"/>
      <c r="J4075" s="12" t="s">
        <v>121</v>
      </c>
      <c r="K4075" s="16" t="n">
        <v>2030</v>
      </c>
      <c r="L4075" s="14" t="n">
        <v>66</v>
      </c>
      <c r="M4075" s="16" t="n">
        <v>1</v>
      </c>
      <c r="N4075" s="11" t="n">
        <v>0.02</v>
      </c>
      <c r="O4075" s="11" t="n">
        <v>1.03</v>
      </c>
      <c r="P4075" s="11" t="n">
        <v>1.03</v>
      </c>
      <c r="Q4075" s="25"/>
    </row>
    <row r="4076" ht="22.5" customHeight="1">
      <c r="A4076" s="33"/>
      <c r="B4076" s="33"/>
      <c r="C4076" s="12" t="n">
        <v>9535696</v>
      </c>
      <c r="D4076" s="12" t="s">
        <v>89</v>
      </c>
      <c r="E4076" s="13" t="s">
        <v>39</v>
      </c>
      <c r="F4076" s="12" t="s">
        <v>15</v>
      </c>
      <c r="G4076" s="20" t="n">
        <v>0.1</v>
      </c>
      <c r="H4076" s="13" t="n">
        <v>100</v>
      </c>
      <c r="I4076" s="20" t="n">
        <f>G4076*H4076*7</f>
        <v>70</v>
      </c>
      <c r="J4076" s="12" t="s">
        <v>119</v>
      </c>
      <c r="K4076" s="16" t="n">
        <v>458</v>
      </c>
      <c r="L4076" s="16" t="n">
        <v>5</v>
      </c>
      <c r="M4076" s="16" t="n">
        <v>0</v>
      </c>
      <c r="N4076" s="11" t="n">
        <v>0</v>
      </c>
      <c r="O4076" s="11" t="n">
        <v>0</v>
      </c>
      <c r="P4076" s="11" t="n">
        <v>0</v>
      </c>
      <c r="Q4076" s="22" t="n">
        <f>M4078/H4076</f>
        <v>0</v>
      </c>
    </row>
    <row r="4077" ht="22.5" customHeight="1">
      <c r="A4077" s="33"/>
      <c r="B4077" s="33"/>
      <c r="C4077" s="12"/>
      <c r="D4077" s="19"/>
      <c r="E4077" s="28"/>
      <c r="F4077" s="19"/>
      <c r="G4077" s="19"/>
      <c r="H4077" s="28"/>
      <c r="I4077" s="19"/>
      <c r="J4077" s="12" t="s">
        <v>120</v>
      </c>
      <c r="K4077" s="16" t="n">
        <v>18523</v>
      </c>
      <c r="L4077" s="14" t="n">
        <v>1478</v>
      </c>
      <c r="M4077" s="16" t="n">
        <v>0</v>
      </c>
      <c r="N4077" s="11" t="n">
        <v>0</v>
      </c>
      <c r="O4077" s="11" t="n">
        <v>0</v>
      </c>
      <c r="P4077" s="11" t="n">
        <v>0</v>
      </c>
      <c r="Q4077" s="25"/>
    </row>
    <row r="4078" ht="22.5" customHeight="1">
      <c r="A4078" s="33"/>
      <c r="B4078" s="33"/>
      <c r="C4078" s="12"/>
      <c r="D4078" s="19"/>
      <c r="E4078" s="28"/>
      <c r="F4078" s="19"/>
      <c r="G4078" s="19"/>
      <c r="H4078" s="28"/>
      <c r="I4078" s="19"/>
      <c r="J4078" s="12" t="s">
        <v>121</v>
      </c>
      <c r="K4078" s="16" t="n">
        <v>46930</v>
      </c>
      <c r="L4078" s="14" t="n">
        <v>2221</v>
      </c>
      <c r="M4078" s="16" t="n">
        <v>0</v>
      </c>
      <c r="N4078" s="11" t="n">
        <v>0</v>
      </c>
      <c r="O4078" s="11" t="n">
        <v>0</v>
      </c>
      <c r="P4078" s="11" t="n">
        <v>0</v>
      </c>
      <c r="Q4078" s="25"/>
    </row>
    <row r="4079" ht="22.5" customHeight="1">
      <c r="A4079" s="33"/>
      <c r="B4079" s="33"/>
      <c r="C4079" s="12" t="n">
        <v>11690181</v>
      </c>
      <c r="D4079" s="12" t="s">
        <v>71</v>
      </c>
      <c r="E4079" s="13" t="s">
        <v>14</v>
      </c>
      <c r="F4079" s="12" t="s">
        <v>15</v>
      </c>
      <c r="G4079" s="20" t="n">
        <v>0.45</v>
      </c>
      <c r="H4079" s="13" t="n">
        <v>500</v>
      </c>
      <c r="I4079" s="20" t="n">
        <f>G4079*H4079*7</f>
        <v>1575</v>
      </c>
      <c r="J4079" s="12" t="s">
        <v>119</v>
      </c>
      <c r="K4079" s="16" t="n">
        <v>557</v>
      </c>
      <c r="L4079" s="16" t="n">
        <v>1</v>
      </c>
      <c r="M4079" s="16" t="n">
        <v>0</v>
      </c>
      <c r="N4079" s="11" t="n">
        <v>0</v>
      </c>
      <c r="O4079" s="11" t="n">
        <v>0</v>
      </c>
      <c r="P4079" s="11" t="n">
        <v>0</v>
      </c>
      <c r="Q4079" s="22" t="n">
        <f>M4081/H4079</f>
        <v>0.512</v>
      </c>
    </row>
    <row r="4080" ht="22.5" customHeight="1">
      <c r="A4080" s="33"/>
      <c r="B4080" s="33"/>
      <c r="C4080" s="12"/>
      <c r="D4080" s="19"/>
      <c r="E4080" s="28"/>
      <c r="F4080" s="19"/>
      <c r="G4080" s="19"/>
      <c r="H4080" s="28"/>
      <c r="I4080" s="19"/>
      <c r="J4080" s="12" t="s">
        <v>120</v>
      </c>
      <c r="K4080" s="16" t="n">
        <v>27825</v>
      </c>
      <c r="L4080" s="14" t="n">
        <v>1837</v>
      </c>
      <c r="M4080" s="16" t="n">
        <v>100</v>
      </c>
      <c r="N4080" s="11" t="n">
        <v>0.024</v>
      </c>
      <c r="O4080" s="11" t="n">
        <v>0.44</v>
      </c>
      <c r="P4080" s="11" t="n">
        <v>44</v>
      </c>
      <c r="Q4080" s="25"/>
      <c r="R4080" s="4" t="s">
        <v>166</v>
      </c>
    </row>
    <row r="4081" ht="22.5" customHeight="1">
      <c r="A4081" s="33"/>
      <c r="B4081" s="33"/>
      <c r="C4081" s="12"/>
      <c r="D4081" s="19"/>
      <c r="E4081" s="28"/>
      <c r="F4081" s="19"/>
      <c r="G4081" s="19"/>
      <c r="H4081" s="28"/>
      <c r="I4081" s="19"/>
      <c r="J4081" s="12" t="s">
        <v>121</v>
      </c>
      <c r="K4081" s="16" t="n">
        <v>92062</v>
      </c>
      <c r="L4081" s="14" t="n">
        <v>4235</v>
      </c>
      <c r="M4081" s="16" t="n">
        <v>256</v>
      </c>
      <c r="N4081" s="11" t="n">
        <v>0.026</v>
      </c>
      <c r="O4081" s="11" t="n">
        <v>0.43</v>
      </c>
      <c r="P4081" s="11" t="n">
        <v>110.2</v>
      </c>
      <c r="Q4081" s="25"/>
    </row>
    <row r="4082" ht="22.5" customHeight="1">
      <c r="A4082" s="33"/>
      <c r="B4082" s="33"/>
      <c r="C4082" s="12" t="n">
        <v>11836152</v>
      </c>
      <c r="D4082" s="12" t="s">
        <v>67</v>
      </c>
      <c r="E4082" s="13" t="s">
        <v>39</v>
      </c>
      <c r="F4082" s="12" t="s">
        <v>15</v>
      </c>
      <c r="G4082" s="20" t="n">
        <v>0.09</v>
      </c>
      <c r="H4082" s="13" t="n">
        <v>100</v>
      </c>
      <c r="I4082" s="20" t="n">
        <f>G4082*H4082*7</f>
        <v>63</v>
      </c>
      <c r="J4082" s="12" t="s">
        <v>119</v>
      </c>
      <c r="K4082" s="16" t="n">
        <v>55</v>
      </c>
      <c r="L4082" s="14" t="n">
        <v>10</v>
      </c>
      <c r="M4082" s="16" t="n">
        <v>0</v>
      </c>
      <c r="N4082" s="11" t="n">
        <v>0</v>
      </c>
      <c r="O4082" s="11" t="n">
        <v>0</v>
      </c>
      <c r="P4082" s="11" t="n">
        <v>0</v>
      </c>
      <c r="Q4082" s="22" t="n">
        <f>M4084/H4082</f>
        <v>0.01</v>
      </c>
    </row>
    <row r="4083" ht="22.5" customHeight="1">
      <c r="A4083" s="33"/>
      <c r="B4083" s="33"/>
      <c r="C4083" s="12"/>
      <c r="D4083" s="19"/>
      <c r="E4083" s="28"/>
      <c r="F4083" s="19"/>
      <c r="G4083" s="19"/>
      <c r="H4083" s="28"/>
      <c r="I4083" s="19"/>
      <c r="J4083" s="12" t="s">
        <v>120</v>
      </c>
      <c r="K4083" s="16" t="n">
        <v>763</v>
      </c>
      <c r="L4083" s="14" t="n">
        <v>88</v>
      </c>
      <c r="M4083" s="16" t="n">
        <v>0</v>
      </c>
      <c r="N4083" s="11" t="n">
        <v>0</v>
      </c>
      <c r="O4083" s="11" t="n">
        <v>0</v>
      </c>
      <c r="P4083" s="11" t="n">
        <v>0</v>
      </c>
      <c r="Q4083" s="25"/>
    </row>
    <row r="4084" ht="22.5" customHeight="1">
      <c r="A4084" s="33"/>
      <c r="B4084" s="33"/>
      <c r="C4084" s="12"/>
      <c r="D4084" s="19"/>
      <c r="E4084" s="28"/>
      <c r="F4084" s="19"/>
      <c r="G4084" s="19"/>
      <c r="H4084" s="28"/>
      <c r="I4084" s="19"/>
      <c r="J4084" s="12" t="s">
        <v>121</v>
      </c>
      <c r="K4084" s="16" t="n">
        <v>1617</v>
      </c>
      <c r="L4084" s="14" t="n">
        <v>183</v>
      </c>
      <c r="M4084" s="16" t="n">
        <v>1</v>
      </c>
      <c r="N4084" s="11" t="n">
        <v>0</v>
      </c>
      <c r="O4084" s="11" t="n">
        <v>0.09</v>
      </c>
      <c r="P4084" s="11" t="n">
        <v>0.09</v>
      </c>
      <c r="Q4084" s="25"/>
    </row>
    <row r="4085" ht="22.5" customHeight="1">
      <c r="A4085" s="33"/>
      <c r="B4085" s="33"/>
      <c r="C4085" s="12" t="n">
        <v>11862336</v>
      </c>
      <c r="D4085" s="12" t="s">
        <v>64</v>
      </c>
      <c r="E4085" s="13" t="s">
        <v>29</v>
      </c>
      <c r="F4085" s="12" t="s">
        <v>15</v>
      </c>
      <c r="G4085" s="20" t="n">
        <v>0.1</v>
      </c>
      <c r="H4085" s="13" t="n">
        <v>100</v>
      </c>
      <c r="I4085" s="20" t="n">
        <f>G4085*H4085*7</f>
        <v>70</v>
      </c>
      <c r="J4085" s="12" t="s">
        <v>119</v>
      </c>
      <c r="K4085" s="16" t="n">
        <v>4</v>
      </c>
      <c r="L4085" s="16" t="n">
        <v>2</v>
      </c>
      <c r="M4085" s="16" t="n">
        <v>0</v>
      </c>
      <c r="N4085" s="11" t="n">
        <v>0</v>
      </c>
      <c r="O4085" s="11" t="n">
        <v>0</v>
      </c>
      <c r="P4085" s="11" t="n">
        <v>0</v>
      </c>
      <c r="Q4085" s="22" t="n">
        <f>M4087/H4085</f>
        <v>0</v>
      </c>
    </row>
    <row r="4086" ht="22.5" customHeight="1">
      <c r="A4086" s="33"/>
      <c r="B4086" s="33"/>
      <c r="C4086" s="12"/>
      <c r="D4086" s="19"/>
      <c r="E4086" s="28"/>
      <c r="F4086" s="19"/>
      <c r="G4086" s="19"/>
      <c r="H4086" s="28"/>
      <c r="I4086" s="19"/>
      <c r="J4086" s="12" t="s">
        <v>120</v>
      </c>
      <c r="K4086" s="16" t="n">
        <v>396</v>
      </c>
      <c r="L4086" s="14" t="n">
        <v>155</v>
      </c>
      <c r="M4086" s="16" t="n">
        <v>0</v>
      </c>
      <c r="N4086" s="11" t="n">
        <v>0</v>
      </c>
      <c r="O4086" s="11" t="n">
        <v>0</v>
      </c>
      <c r="P4086" s="11" t="n">
        <v>0</v>
      </c>
      <c r="Q4086" s="25"/>
    </row>
    <row r="4087" ht="22.5" customHeight="1">
      <c r="A4087" s="33"/>
      <c r="B4087" s="33"/>
      <c r="C4087" s="12"/>
      <c r="D4087" s="19"/>
      <c r="E4087" s="28"/>
      <c r="F4087" s="19"/>
      <c r="G4087" s="19"/>
      <c r="H4087" s="28"/>
      <c r="I4087" s="19"/>
      <c r="J4087" s="12" t="s">
        <v>121</v>
      </c>
      <c r="K4087" s="16" t="n">
        <v>682</v>
      </c>
      <c r="L4087" s="14" t="n">
        <v>221</v>
      </c>
      <c r="M4087" s="16" t="n">
        <v>0</v>
      </c>
      <c r="N4087" s="11" t="n">
        <v>0</v>
      </c>
      <c r="O4087" s="11" t="n">
        <v>0</v>
      </c>
      <c r="P4087" s="11" t="n">
        <v>0</v>
      </c>
      <c r="Q4087" s="25"/>
    </row>
    <row r="4088" ht="22.5" customHeight="1">
      <c r="A4088" s="33"/>
      <c r="B4088" s="33"/>
      <c r="C4088" s="12" t="n">
        <v>11924259</v>
      </c>
      <c r="D4088" s="12" t="s">
        <v>72</v>
      </c>
      <c r="E4088" s="13" t="s">
        <v>39</v>
      </c>
      <c r="F4088" s="12" t="s">
        <v>15</v>
      </c>
      <c r="G4088" s="20" t="n">
        <v>0.12</v>
      </c>
      <c r="H4088" s="13" t="n">
        <v>200</v>
      </c>
      <c r="I4088" s="20" t="n">
        <f>G4088*H4088*7</f>
        <v>168</v>
      </c>
      <c r="J4088" s="12" t="s">
        <v>119</v>
      </c>
      <c r="K4088" s="16" t="s">
        <v>136</v>
      </c>
      <c r="L4088" s="14"/>
      <c r="M4088" s="16"/>
      <c r="N4088" s="11"/>
      <c r="O4088" s="11"/>
      <c r="P4088" s="11"/>
      <c r="Q4088" s="22" t="n">
        <f>M4090/H4088</f>
        <v>0.09</v>
      </c>
    </row>
    <row r="4089" ht="22.5" customHeight="1">
      <c r="A4089" s="33"/>
      <c r="B4089" s="33"/>
      <c r="C4089" s="12"/>
      <c r="D4089" s="19"/>
      <c r="E4089" s="28"/>
      <c r="F4089" s="19"/>
      <c r="G4089" s="19"/>
      <c r="H4089" s="28"/>
      <c r="I4089" s="19"/>
      <c r="J4089" s="12" t="s">
        <v>120</v>
      </c>
      <c r="K4089" s="16" t="n">
        <v>0</v>
      </c>
      <c r="L4089" s="14" t="n">
        <v>0</v>
      </c>
      <c r="M4089" s="16" t="n">
        <v>0</v>
      </c>
      <c r="N4089" s="11" t="n">
        <v>0</v>
      </c>
      <c r="O4089" s="11" t="n">
        <v>0</v>
      </c>
      <c r="P4089" s="11" t="n">
        <v>0</v>
      </c>
      <c r="Q4089" s="25"/>
    </row>
    <row r="4090" ht="22.5" customHeight="1">
      <c r="A4090" s="33"/>
      <c r="B4090" s="33"/>
      <c r="C4090" s="12"/>
      <c r="D4090" s="19"/>
      <c r="E4090" s="28"/>
      <c r="F4090" s="19"/>
      <c r="G4090" s="19"/>
      <c r="H4090" s="28"/>
      <c r="I4090" s="19"/>
      <c r="J4090" s="12" t="s">
        <v>121</v>
      </c>
      <c r="K4090" s="16" t="n">
        <v>41330</v>
      </c>
      <c r="L4090" s="14" t="n">
        <v>13040</v>
      </c>
      <c r="M4090" s="16" t="n">
        <v>18</v>
      </c>
      <c r="N4090" s="11" t="n">
        <v>0</v>
      </c>
      <c r="O4090" s="11" t="n">
        <v>0.113</v>
      </c>
      <c r="P4090" s="11" t="n">
        <v>2.04</v>
      </c>
      <c r="Q4090" s="25"/>
    </row>
    <row r="4091" ht="22.5" customHeight="1">
      <c r="A4091" s="33"/>
      <c r="B4091" s="33"/>
      <c r="C4091" s="12" t="n">
        <v>11924419</v>
      </c>
      <c r="D4091" s="12" t="s">
        <v>72</v>
      </c>
      <c r="E4091" s="13" t="s">
        <v>39</v>
      </c>
      <c r="F4091" s="12" t="s">
        <v>26</v>
      </c>
      <c r="G4091" s="20" t="n">
        <v>0.12</v>
      </c>
      <c r="H4091" s="13" t="n">
        <v>100</v>
      </c>
      <c r="I4091" s="20" t="n">
        <f>G4091*H4091*7</f>
        <v>84</v>
      </c>
      <c r="J4091" s="12" t="s">
        <v>119</v>
      </c>
      <c r="K4091" s="16" t="s">
        <v>136</v>
      </c>
      <c r="L4091" s="14"/>
      <c r="M4091" s="16"/>
      <c r="N4091" s="11"/>
      <c r="O4091" s="11"/>
      <c r="P4091" s="11"/>
      <c r="Q4091" s="22" t="n">
        <f>M4093/H4091</f>
        <v>0.3</v>
      </c>
    </row>
    <row r="4092" ht="22.5" customHeight="1">
      <c r="A4092" s="33"/>
      <c r="B4092" s="33"/>
      <c r="C4092" s="12"/>
      <c r="D4092" s="19"/>
      <c r="E4092" s="28"/>
      <c r="F4092" s="19"/>
      <c r="G4092" s="19"/>
      <c r="H4092" s="28"/>
      <c r="I4092" s="19"/>
      <c r="J4092" s="12" t="s">
        <v>120</v>
      </c>
      <c r="K4092" s="16" t="n">
        <v>104616</v>
      </c>
      <c r="L4092" s="14" t="n">
        <v>450</v>
      </c>
      <c r="M4092" s="16" t="n">
        <v>5</v>
      </c>
      <c r="N4092" s="11" t="n">
        <v>0</v>
      </c>
      <c r="O4092" s="11" t="n">
        <v>0.14</v>
      </c>
      <c r="P4092" s="11" t="n">
        <v>0.69</v>
      </c>
      <c r="Q4092" s="25"/>
    </row>
    <row r="4093" ht="22.5" customHeight="1">
      <c r="A4093" s="33"/>
      <c r="B4093" s="33"/>
      <c r="C4093" s="12"/>
      <c r="D4093" s="19"/>
      <c r="E4093" s="28"/>
      <c r="F4093" s="19"/>
      <c r="G4093" s="19"/>
      <c r="H4093" s="28"/>
      <c r="I4093" s="19"/>
      <c r="J4093" s="12" t="s">
        <v>121</v>
      </c>
      <c r="K4093" s="16" t="n">
        <v>289565</v>
      </c>
      <c r="L4093" s="14" t="n">
        <v>1419</v>
      </c>
      <c r="M4093" s="16" t="n">
        <v>30</v>
      </c>
      <c r="N4093" s="11" t="n">
        <v>0</v>
      </c>
      <c r="O4093" s="11" t="n">
        <v>0.06</v>
      </c>
      <c r="P4093" s="11" t="n">
        <v>1.74</v>
      </c>
      <c r="Q4093" s="25"/>
    </row>
    <row r="4094" ht="22.5" customHeight="1">
      <c r="A4094" s="33"/>
      <c r="B4094" s="75" t="s">
        <v>132</v>
      </c>
      <c r="C4094" s="12" t="n">
        <v>6395488</v>
      </c>
      <c r="D4094" s="12" t="s">
        <v>42</v>
      </c>
      <c r="E4094" s="13" t="s">
        <v>14</v>
      </c>
      <c r="F4094" s="12" t="s">
        <v>15</v>
      </c>
      <c r="G4094" s="20" t="n">
        <v>0.3</v>
      </c>
      <c r="H4094" s="12" t="n">
        <v>200</v>
      </c>
      <c r="I4094" s="20" t="n">
        <f>G4094*H4094*7</f>
        <v>420</v>
      </c>
      <c r="J4094" s="12" t="s">
        <v>119</v>
      </c>
      <c r="K4094" s="14" t="n">
        <v>18</v>
      </c>
      <c r="L4094" s="14" t="n">
        <v>4</v>
      </c>
      <c r="M4094" s="15" t="n">
        <v>1</v>
      </c>
      <c r="N4094" s="11" t="n">
        <v>0.075</v>
      </c>
      <c r="O4094" s="11" t="n">
        <v>0.3</v>
      </c>
      <c r="P4094" s="11" t="n">
        <v>0.3</v>
      </c>
      <c r="Q4094" s="22" t="n">
        <f>M4096/H4094</f>
        <v>1</v>
      </c>
    </row>
    <row r="4095" ht="22.5" customHeight="1">
      <c r="A4095" s="33"/>
      <c r="B4095" s="33"/>
      <c r="C4095" s="12"/>
      <c r="D4095" s="19"/>
      <c r="E4095" s="28"/>
      <c r="F4095" s="19"/>
      <c r="G4095" s="19"/>
      <c r="H4095" s="19"/>
      <c r="I4095" s="19"/>
      <c r="J4095" s="12" t="s">
        <v>120</v>
      </c>
      <c r="K4095" s="14" t="n">
        <v>55273</v>
      </c>
      <c r="L4095" s="14" t="n">
        <v>22851</v>
      </c>
      <c r="M4095" s="10" t="n">
        <v>200</v>
      </c>
      <c r="N4095" s="11" t="n">
        <v>0.003</v>
      </c>
      <c r="O4095" s="11" t="n">
        <v>0.3</v>
      </c>
      <c r="P4095" s="11" t="n">
        <v>60</v>
      </c>
      <c r="Q4095" s="25"/>
    </row>
    <row r="4096" ht="22.5" customHeight="1">
      <c r="A4096" s="33"/>
      <c r="B4096" s="33"/>
      <c r="C4096" s="12"/>
      <c r="D4096" s="19"/>
      <c r="E4096" s="28"/>
      <c r="F4096" s="19"/>
      <c r="G4096" s="19"/>
      <c r="H4096" s="19"/>
      <c r="I4096" s="19"/>
      <c r="J4096" s="12" t="s">
        <v>121</v>
      </c>
      <c r="K4096" s="14" t="n">
        <v>65936</v>
      </c>
      <c r="L4096" s="14" t="n">
        <v>26677</v>
      </c>
      <c r="M4096" s="10" t="n">
        <v>200</v>
      </c>
      <c r="N4096" s="11" t="n">
        <v>0.003</v>
      </c>
      <c r="O4096" s="11" t="n">
        <v>0.3</v>
      </c>
      <c r="P4096" s="11" t="n">
        <v>60</v>
      </c>
      <c r="Q4096" s="25"/>
    </row>
    <row r="4097" ht="22.5" customHeight="1">
      <c r="A4097" s="33"/>
      <c r="B4097" s="33"/>
      <c r="C4097" s="12" t="n">
        <v>8291713</v>
      </c>
      <c r="D4097" s="12" t="s">
        <v>43</v>
      </c>
      <c r="E4097" s="13" t="s">
        <v>14</v>
      </c>
      <c r="F4097" s="12" t="s">
        <v>15</v>
      </c>
      <c r="G4097" s="20" t="n">
        <v>0.14</v>
      </c>
      <c r="H4097" s="12" t="n">
        <v>2000</v>
      </c>
      <c r="I4097" s="20" t="n">
        <f>G4097*H4097*7</f>
        <v>1960</v>
      </c>
      <c r="J4097" s="12" t="s">
        <v>119</v>
      </c>
      <c r="K4097" s="14" t="n">
        <v>88</v>
      </c>
      <c r="L4097" s="14" t="n">
        <v>26</v>
      </c>
      <c r="M4097" s="15" t="n">
        <v>3</v>
      </c>
      <c r="N4097" s="11" t="n">
        <v>0.016</v>
      </c>
      <c r="O4097" s="11" t="n">
        <v>0.14</v>
      </c>
      <c r="P4097" s="11" t="n">
        <v>0.42</v>
      </c>
      <c r="Q4097" s="22" t="n">
        <f>M4099/H4097</f>
        <v>0.75</v>
      </c>
    </row>
    <row r="4098" ht="22.5" customHeight="1">
      <c r="A4098" s="33"/>
      <c r="B4098" s="33"/>
      <c r="C4098" s="12"/>
      <c r="D4098" s="19"/>
      <c r="E4098" s="28"/>
      <c r="F4098" s="19"/>
      <c r="G4098" s="19"/>
      <c r="H4098" s="19"/>
      <c r="I4098" s="19"/>
      <c r="J4098" s="12" t="s">
        <v>120</v>
      </c>
      <c r="K4098" s="14" t="n">
        <v>30677</v>
      </c>
      <c r="L4098" s="14" t="n">
        <v>8454</v>
      </c>
      <c r="M4098" s="14" t="n">
        <v>424</v>
      </c>
      <c r="N4098" s="11" t="n">
        <v>0.007</v>
      </c>
      <c r="O4098" s="11" t="n">
        <v>0.14</v>
      </c>
      <c r="P4098" s="11" t="n">
        <v>59.36</v>
      </c>
      <c r="Q4098" s="25"/>
    </row>
    <row r="4099" ht="22.5" customHeight="1">
      <c r="A4099" s="33"/>
      <c r="B4099" s="33"/>
      <c r="C4099" s="12"/>
      <c r="D4099" s="19"/>
      <c r="E4099" s="28"/>
      <c r="F4099" s="19"/>
      <c r="G4099" s="19"/>
      <c r="H4099" s="19"/>
      <c r="I4099" s="19"/>
      <c r="J4099" s="12" t="s">
        <v>121</v>
      </c>
      <c r="K4099" s="14" t="n">
        <v>99704</v>
      </c>
      <c r="L4099" s="14" t="n">
        <v>31341</v>
      </c>
      <c r="M4099" s="14" t="n">
        <v>1500</v>
      </c>
      <c r="N4099" s="11" t="n">
        <v>0.007</v>
      </c>
      <c r="O4099" s="11" t="n">
        <v>0.14</v>
      </c>
      <c r="P4099" s="11" t="n">
        <v>210</v>
      </c>
      <c r="Q4099" s="25"/>
    </row>
    <row r="4100" ht="22.5" customHeight="1">
      <c r="A4100" s="33"/>
      <c r="B4100" s="33"/>
      <c r="C4100" s="12" t="n">
        <v>8566541</v>
      </c>
      <c r="D4100" s="12" t="s">
        <v>73</v>
      </c>
      <c r="E4100" s="13" t="s">
        <v>14</v>
      </c>
      <c r="F4100" s="12" t="s">
        <v>26</v>
      </c>
      <c r="G4100" s="20" t="n">
        <v>0.13</v>
      </c>
      <c r="H4100" s="12" t="n">
        <v>500</v>
      </c>
      <c r="I4100" s="20" t="n">
        <f>G4100*H4100*7</f>
        <v>455</v>
      </c>
      <c r="J4100" s="12" t="s">
        <v>119</v>
      </c>
      <c r="K4100" s="14" t="n">
        <v>2612</v>
      </c>
      <c r="L4100" s="14" t="n">
        <v>62</v>
      </c>
      <c r="M4100" s="15" t="n">
        <v>0</v>
      </c>
      <c r="N4100" s="11" t="n">
        <v>0</v>
      </c>
      <c r="O4100" s="11" t="n">
        <v>0</v>
      </c>
      <c r="P4100" s="11" t="n">
        <v>0.21</v>
      </c>
      <c r="Q4100" s="22" t="n">
        <f>M4102/H4100</f>
        <v>0.558</v>
      </c>
    </row>
    <row r="4101" ht="22.5" customHeight="1">
      <c r="A4101" s="33"/>
      <c r="B4101" s="33"/>
      <c r="C4101" s="12"/>
      <c r="D4101" s="19"/>
      <c r="E4101" s="28"/>
      <c r="F4101" s="19"/>
      <c r="G4101" s="19"/>
      <c r="H4101" s="19"/>
      <c r="I4101" s="19"/>
      <c r="J4101" s="12" t="s">
        <v>120</v>
      </c>
      <c r="K4101" s="14" t="n">
        <v>290967</v>
      </c>
      <c r="L4101" s="14" t="n">
        <v>2068</v>
      </c>
      <c r="M4101" s="15" t="n">
        <v>83</v>
      </c>
      <c r="N4101" s="11" t="n">
        <v>0.02</v>
      </c>
      <c r="O4101" s="11" t="n">
        <v>0.5</v>
      </c>
      <c r="P4101" s="11" t="n">
        <v>41.16</v>
      </c>
      <c r="Q4101" s="25"/>
    </row>
    <row r="4102" ht="22.5" customHeight="1">
      <c r="A4102" s="33"/>
      <c r="B4102" s="33"/>
      <c r="C4102" s="12"/>
      <c r="D4102" s="19"/>
      <c r="E4102" s="28"/>
      <c r="F4102" s="19"/>
      <c r="G4102" s="19"/>
      <c r="H4102" s="19"/>
      <c r="I4102" s="19"/>
      <c r="J4102" s="12" t="s">
        <v>121</v>
      </c>
      <c r="K4102" s="14" t="n">
        <v>380411</v>
      </c>
      <c r="L4102" s="14" t="n">
        <v>2842</v>
      </c>
      <c r="M4102" s="14" t="n">
        <v>279</v>
      </c>
      <c r="N4102" s="11" t="n">
        <v>0.02</v>
      </c>
      <c r="O4102" s="11" t="n">
        <v>0.21</v>
      </c>
      <c r="P4102" s="11" t="n">
        <v>58.46</v>
      </c>
      <c r="Q4102" s="25"/>
    </row>
    <row r="4103" ht="22.5" customHeight="1">
      <c r="A4103" s="33"/>
      <c r="B4103" s="33"/>
      <c r="C4103" s="12" t="n">
        <v>8566084</v>
      </c>
      <c r="D4103" s="12" t="s">
        <v>74</v>
      </c>
      <c r="E4103" s="13" t="s">
        <v>29</v>
      </c>
      <c r="F4103" s="12" t="s">
        <v>15</v>
      </c>
      <c r="G4103" s="20" t="n">
        <v>0.12</v>
      </c>
      <c r="H4103" s="12" t="n">
        <v>100</v>
      </c>
      <c r="I4103" s="20" t="n">
        <f>G4103*H4103*7</f>
        <v>84</v>
      </c>
      <c r="J4103" s="12" t="s">
        <v>119</v>
      </c>
      <c r="K4103" s="14" t="n">
        <v>7604</v>
      </c>
      <c r="L4103" s="14" t="n">
        <v>2435</v>
      </c>
      <c r="M4103" s="15" t="n">
        <v>72</v>
      </c>
      <c r="N4103" s="11" t="n">
        <v>0.004</v>
      </c>
      <c r="O4103" s="11" t="n">
        <v>0.12</v>
      </c>
      <c r="P4103" s="11" t="n">
        <v>8.64</v>
      </c>
      <c r="Q4103" s="22" t="n">
        <f>M4105/H4103</f>
        <v>1</v>
      </c>
    </row>
    <row r="4104" ht="22.5" customHeight="1">
      <c r="A4104" s="33"/>
      <c r="B4104" s="33"/>
      <c r="C4104" s="12"/>
      <c r="D4104" s="19"/>
      <c r="E4104" s="28"/>
      <c r="F4104" s="19"/>
      <c r="G4104" s="19"/>
      <c r="H4104" s="19"/>
      <c r="I4104" s="19"/>
      <c r="J4104" s="12" t="s">
        <v>120</v>
      </c>
      <c r="K4104" s="14" t="n">
        <v>22789</v>
      </c>
      <c r="L4104" s="14" t="n">
        <v>5269</v>
      </c>
      <c r="M4104" s="15" t="n">
        <v>100</v>
      </c>
      <c r="N4104" s="11" t="n">
        <v>0.002</v>
      </c>
      <c r="O4104" s="11" t="n">
        <v>0.12</v>
      </c>
      <c r="P4104" s="11" t="n">
        <v>12</v>
      </c>
      <c r="Q4104" s="25"/>
    </row>
    <row r="4105" ht="22.5" customHeight="1">
      <c r="A4105" s="33"/>
      <c r="B4105" s="33"/>
      <c r="C4105" s="12"/>
      <c r="D4105" s="19"/>
      <c r="E4105" s="28"/>
      <c r="F4105" s="19"/>
      <c r="G4105" s="19"/>
      <c r="H4105" s="19"/>
      <c r="I4105" s="19"/>
      <c r="J4105" s="12" t="s">
        <v>121</v>
      </c>
      <c r="K4105" s="14" t="n">
        <v>105139</v>
      </c>
      <c r="L4105" s="14" t="n">
        <v>24085</v>
      </c>
      <c r="M4105" s="15" t="n">
        <v>100</v>
      </c>
      <c r="N4105" s="11" t="n">
        <v>0.001</v>
      </c>
      <c r="O4105" s="11" t="n">
        <v>0.12</v>
      </c>
      <c r="P4105" s="11" t="n">
        <v>12</v>
      </c>
      <c r="Q4105" s="25"/>
    </row>
    <row r="4106" ht="22.5" customHeight="1">
      <c r="A4106" s="33"/>
      <c r="B4106" s="33"/>
      <c r="C4106" s="12" t="n">
        <v>2937658</v>
      </c>
      <c r="D4106" s="12" t="s">
        <v>75</v>
      </c>
      <c r="E4106" s="13" t="s">
        <v>14</v>
      </c>
      <c r="F4106" s="12" t="s">
        <v>15</v>
      </c>
      <c r="G4106" s="20" t="n">
        <v>0.15</v>
      </c>
      <c r="H4106" s="12" t="n">
        <v>100</v>
      </c>
      <c r="I4106" s="20" t="n">
        <f>G4106*H4106*7</f>
        <v>105</v>
      </c>
      <c r="J4106" s="12" t="s">
        <v>119</v>
      </c>
      <c r="K4106" s="14" t="s">
        <v>133</v>
      </c>
      <c r="L4106" s="14"/>
      <c r="M4106" s="15"/>
      <c r="N4106" s="11"/>
      <c r="O4106" s="11"/>
      <c r="P4106" s="11"/>
      <c r="Q4106" s="22" t="n">
        <f>M4108/H4106</f>
        <v>1</v>
      </c>
    </row>
    <row r="4107" ht="22.5" customHeight="1">
      <c r="A4107" s="33"/>
      <c r="B4107" s="33"/>
      <c r="C4107" s="12"/>
      <c r="D4107" s="19"/>
      <c r="E4107" s="28"/>
      <c r="F4107" s="19"/>
      <c r="G4107" s="19"/>
      <c r="H4107" s="19"/>
      <c r="I4107" s="19"/>
      <c r="J4107" s="12" t="s">
        <v>120</v>
      </c>
      <c r="K4107" s="14" t="n">
        <v>5648</v>
      </c>
      <c r="L4107" s="14" t="n">
        <v>2829</v>
      </c>
      <c r="M4107" s="15" t="n">
        <v>100</v>
      </c>
      <c r="N4107" s="11" t="n">
        <v>0.004</v>
      </c>
      <c r="O4107" s="11" t="n">
        <v>0.123</v>
      </c>
      <c r="P4107" s="11" t="n">
        <v>12.3</v>
      </c>
      <c r="Q4107" s="25"/>
    </row>
    <row r="4108" ht="22.5" customHeight="1">
      <c r="A4108" s="33"/>
      <c r="B4108" s="33"/>
      <c r="C4108" s="12"/>
      <c r="D4108" s="19"/>
      <c r="E4108" s="28"/>
      <c r="F4108" s="19"/>
      <c r="G4108" s="19"/>
      <c r="H4108" s="19"/>
      <c r="I4108" s="19"/>
      <c r="J4108" s="12" t="s">
        <v>121</v>
      </c>
      <c r="K4108" s="14" t="n">
        <v>5661</v>
      </c>
      <c r="L4108" s="14" t="n">
        <v>2842</v>
      </c>
      <c r="M4108" s="15" t="n">
        <v>100</v>
      </c>
      <c r="N4108" s="11" t="n">
        <v>0.004</v>
      </c>
      <c r="O4108" s="11" t="n">
        <v>0.123</v>
      </c>
      <c r="P4108" s="11" t="n">
        <v>12.3</v>
      </c>
      <c r="Q4108" s="25"/>
    </row>
    <row r="4109" ht="22.5" customHeight="1">
      <c r="A4109" s="33"/>
      <c r="B4109" s="33"/>
      <c r="C4109" s="12" t="n">
        <v>8942077</v>
      </c>
      <c r="D4109" s="12" t="s">
        <v>96</v>
      </c>
      <c r="E4109" s="13" t="s">
        <v>63</v>
      </c>
      <c r="F4109" s="12" t="s">
        <v>15</v>
      </c>
      <c r="G4109" s="20" t="n">
        <v>0.15</v>
      </c>
      <c r="H4109" s="12" t="n">
        <v>200</v>
      </c>
      <c r="I4109" s="20" t="n">
        <f>G4109*H4109*7</f>
        <v>210</v>
      </c>
      <c r="J4109" s="12" t="s">
        <v>119</v>
      </c>
      <c r="K4109" s="14" t="n">
        <v>2100</v>
      </c>
      <c r="L4109" s="14" t="n">
        <v>67</v>
      </c>
      <c r="M4109" s="15" t="n">
        <v>1</v>
      </c>
      <c r="N4109" s="11" t="n">
        <v>0.003</v>
      </c>
      <c r="O4109" s="11" t="n">
        <v>0.2</v>
      </c>
      <c r="P4109" s="11" t="n">
        <v>0.2</v>
      </c>
      <c r="Q4109" s="22" t="n">
        <f>M4111/H4109</f>
        <v>0.02</v>
      </c>
    </row>
    <row r="4110" ht="22.5" customHeight="1">
      <c r="A4110" s="33"/>
      <c r="B4110" s="33"/>
      <c r="C4110" s="12"/>
      <c r="D4110" s="19"/>
      <c r="E4110" s="28"/>
      <c r="F4110" s="19"/>
      <c r="G4110" s="19"/>
      <c r="H4110" s="19"/>
      <c r="I4110" s="19"/>
      <c r="J4110" s="12" t="s">
        <v>120</v>
      </c>
      <c r="K4110" s="14" t="n">
        <v>8252</v>
      </c>
      <c r="L4110" s="14" t="n">
        <v>423</v>
      </c>
      <c r="M4110" s="15" t="n">
        <v>4</v>
      </c>
      <c r="N4110" s="11" t="n">
        <v>0.002</v>
      </c>
      <c r="O4110" s="11" t="n">
        <v>0.2</v>
      </c>
      <c r="P4110" s="11" t="n">
        <v>0.8</v>
      </c>
      <c r="Q4110" s="25"/>
      <c r="R4110" s="4" t="s">
        <v>162</v>
      </c>
    </row>
    <row r="4111" ht="22.5" customHeight="1">
      <c r="A4111" s="33"/>
      <c r="B4111" s="33"/>
      <c r="C4111" s="12"/>
      <c r="D4111" s="19"/>
      <c r="E4111" s="28"/>
      <c r="F4111" s="19"/>
      <c r="G4111" s="19"/>
      <c r="H4111" s="19"/>
      <c r="I4111" s="19"/>
      <c r="J4111" s="12" t="s">
        <v>121</v>
      </c>
      <c r="K4111" s="14" t="n">
        <v>8254</v>
      </c>
      <c r="L4111" s="14" t="n">
        <v>424</v>
      </c>
      <c r="M4111" s="15" t="n">
        <v>4</v>
      </c>
      <c r="N4111" s="11" t="n">
        <v>0.002</v>
      </c>
      <c r="O4111" s="11" t="n">
        <v>0.2</v>
      </c>
      <c r="P4111" s="11" t="n">
        <v>0.8</v>
      </c>
      <c r="Q4111" s="25"/>
    </row>
    <row r="4112" ht="22.5" customHeight="1">
      <c r="A4112" s="33"/>
      <c r="B4112" s="33"/>
      <c r="C4112" s="12" t="n">
        <v>6706444</v>
      </c>
      <c r="D4112" s="12" t="s">
        <v>76</v>
      </c>
      <c r="E4112" s="13" t="s">
        <v>77</v>
      </c>
      <c r="F4112" s="12" t="s">
        <v>12</v>
      </c>
      <c r="G4112" s="20" t="n">
        <v>0.5</v>
      </c>
      <c r="H4112" s="12" t="n">
        <v>100</v>
      </c>
      <c r="I4112" s="20" t="n">
        <f>G4112*H4112*7</f>
        <v>350</v>
      </c>
      <c r="J4112" s="12" t="s">
        <v>119</v>
      </c>
      <c r="K4112" s="14" t="s">
        <v>133</v>
      </c>
      <c r="L4112" s="14"/>
      <c r="M4112" s="15"/>
      <c r="N4112" s="11"/>
      <c r="O4112" s="11"/>
      <c r="P4112" s="11"/>
      <c r="Q4112" s="22" t="n">
        <f>M4114/H4112</f>
        <v>0.09</v>
      </c>
    </row>
    <row r="4113" ht="22.5" customHeight="1">
      <c r="A4113" s="33"/>
      <c r="B4113" s="33"/>
      <c r="C4113" s="12"/>
      <c r="D4113" s="19"/>
      <c r="E4113" s="28"/>
      <c r="F4113" s="19"/>
      <c r="G4113" s="19"/>
      <c r="H4113" s="19"/>
      <c r="I4113" s="19"/>
      <c r="J4113" s="12" t="s">
        <v>120</v>
      </c>
      <c r="K4113" s="14" t="n">
        <v>7444</v>
      </c>
      <c r="L4113" s="14" t="n">
        <v>1203</v>
      </c>
      <c r="M4113" s="15" t="n">
        <v>1</v>
      </c>
      <c r="N4113" s="11" t="n">
        <v>0.001</v>
      </c>
      <c r="O4113" s="11" t="n">
        <v>0.977</v>
      </c>
      <c r="P4113" s="11" t="n">
        <v>0.9772</v>
      </c>
      <c r="Q4113" s="25"/>
    </row>
    <row r="4114" ht="22.5" customHeight="1">
      <c r="A4114" s="33"/>
      <c r="B4114" s="33"/>
      <c r="C4114" s="12"/>
      <c r="D4114" s="19"/>
      <c r="E4114" s="28"/>
      <c r="F4114" s="19"/>
      <c r="G4114" s="19"/>
      <c r="H4114" s="19"/>
      <c r="I4114" s="19"/>
      <c r="J4114" s="12" t="s">
        <v>121</v>
      </c>
      <c r="K4114" s="14" t="n">
        <v>40542</v>
      </c>
      <c r="L4114" s="14" t="n">
        <v>6383</v>
      </c>
      <c r="M4114" s="15" t="n">
        <v>9</v>
      </c>
      <c r="N4114" s="11" t="n">
        <v>0.001</v>
      </c>
      <c r="O4114" s="11" t="n">
        <v>0.659</v>
      </c>
      <c r="P4114" s="11" t="n">
        <v>5.9345</v>
      </c>
      <c r="Q4114" s="25"/>
    </row>
    <row r="4115" ht="22.5" customHeight="1">
      <c r="A4115" s="33"/>
      <c r="B4115" s="33"/>
      <c r="C4115" s="12" t="n">
        <v>5963354</v>
      </c>
      <c r="D4115" s="12" t="s">
        <v>76</v>
      </c>
      <c r="E4115" s="13" t="s">
        <v>77</v>
      </c>
      <c r="F4115" s="12" t="s">
        <v>15</v>
      </c>
      <c r="G4115" s="20" t="n">
        <v>0.55</v>
      </c>
      <c r="H4115" s="12" t="n">
        <v>500</v>
      </c>
      <c r="I4115" s="20" t="n">
        <f>G4115*H4115*7</f>
        <v>1925</v>
      </c>
      <c r="J4115" s="12" t="s">
        <v>119</v>
      </c>
      <c r="K4115" s="14" t="s">
        <v>133</v>
      </c>
      <c r="L4115" s="14"/>
      <c r="M4115" s="15"/>
      <c r="N4115" s="11"/>
      <c r="O4115" s="11"/>
      <c r="P4115" s="11"/>
      <c r="Q4115" s="22" t="n">
        <f>M4117/H4115</f>
        <v>0.656</v>
      </c>
    </row>
    <row r="4116" ht="22.5" customHeight="1">
      <c r="A4116" s="33"/>
      <c r="B4116" s="33"/>
      <c r="C4116" s="12"/>
      <c r="D4116" s="19"/>
      <c r="E4116" s="28"/>
      <c r="F4116" s="19"/>
      <c r="G4116" s="19"/>
      <c r="H4116" s="19"/>
      <c r="I4116" s="19"/>
      <c r="J4116" s="12" t="s">
        <v>120</v>
      </c>
      <c r="K4116" s="14" t="n">
        <v>105820</v>
      </c>
      <c r="L4116" s="14" t="n">
        <v>25628</v>
      </c>
      <c r="M4116" s="15" t="n">
        <v>103</v>
      </c>
      <c r="N4116" s="11" t="n">
        <v>0.002</v>
      </c>
      <c r="O4116" s="11" t="n">
        <v>0.576</v>
      </c>
      <c r="P4116" s="11" t="n">
        <v>59.314</v>
      </c>
      <c r="Q4116" s="25"/>
    </row>
    <row r="4117" ht="22.5" customHeight="1">
      <c r="A4117" s="33"/>
      <c r="B4117" s="33"/>
      <c r="C4117" s="12"/>
      <c r="D4117" s="19"/>
      <c r="E4117" s="28"/>
      <c r="F4117" s="19"/>
      <c r="G4117" s="19"/>
      <c r="H4117" s="19"/>
      <c r="I4117" s="19"/>
      <c r="J4117" s="12" t="s">
        <v>121</v>
      </c>
      <c r="K4117" s="14" t="n">
        <v>259471</v>
      </c>
      <c r="L4117" s="14" t="n">
        <v>69563</v>
      </c>
      <c r="M4117" s="15" t="n">
        <v>328</v>
      </c>
      <c r="N4117" s="11" t="n">
        <v>0.003</v>
      </c>
      <c r="O4117" s="11" t="n">
        <v>0.578</v>
      </c>
      <c r="P4117" s="11" t="n">
        <v>189.694</v>
      </c>
      <c r="Q4117" s="25"/>
    </row>
    <row r="4118" ht="22.5" customHeight="1">
      <c r="A4118" s="33"/>
      <c r="B4118" s="33"/>
      <c r="C4118" s="12" t="n">
        <v>9686529</v>
      </c>
      <c r="D4118" s="12" t="s">
        <v>76</v>
      </c>
      <c r="E4118" s="13" t="s">
        <v>78</v>
      </c>
      <c r="F4118" s="12" t="s">
        <v>15</v>
      </c>
      <c r="G4118" s="20" t="n">
        <v>0.4</v>
      </c>
      <c r="H4118" s="12" t="n">
        <v>200</v>
      </c>
      <c r="I4118" s="20" t="n">
        <f>G4118*H4118*7</f>
        <v>560</v>
      </c>
      <c r="J4118" s="12" t="s">
        <v>119</v>
      </c>
      <c r="K4118" s="14" t="s">
        <v>133</v>
      </c>
      <c r="L4118" s="14"/>
      <c r="M4118" s="15"/>
      <c r="N4118" s="11"/>
      <c r="O4118" s="11"/>
      <c r="P4118" s="11"/>
      <c r="Q4118" s="22" t="n">
        <f>M4120/H4118</f>
        <v>0.175</v>
      </c>
    </row>
    <row r="4119" ht="22.5" customHeight="1">
      <c r="A4119" s="33"/>
      <c r="B4119" s="33"/>
      <c r="C4119" s="12"/>
      <c r="D4119" s="19"/>
      <c r="E4119" s="28"/>
      <c r="F4119" s="19"/>
      <c r="G4119" s="19"/>
      <c r="H4119" s="19"/>
      <c r="I4119" s="19"/>
      <c r="J4119" s="12" t="s">
        <v>120</v>
      </c>
      <c r="K4119" s="14" t="n">
        <v>19380</v>
      </c>
      <c r="L4119" s="14" t="n">
        <v>7053</v>
      </c>
      <c r="M4119" s="15" t="n">
        <v>17</v>
      </c>
      <c r="N4119" s="11" t="n">
        <v>0.001</v>
      </c>
      <c r="O4119" s="11" t="n">
        <v>0.5</v>
      </c>
      <c r="P4119" s="11" t="n">
        <v>8.5</v>
      </c>
      <c r="Q4119" s="25"/>
    </row>
    <row r="4120" ht="22.5" customHeight="1">
      <c r="A4120" s="33"/>
      <c r="B4120" s="33"/>
      <c r="C4120" s="12"/>
      <c r="D4120" s="19"/>
      <c r="E4120" s="28"/>
      <c r="F4120" s="19"/>
      <c r="G4120" s="19"/>
      <c r="H4120" s="19"/>
      <c r="I4120" s="19"/>
      <c r="J4120" s="12" t="s">
        <v>121</v>
      </c>
      <c r="K4120" s="14" t="n">
        <v>42966</v>
      </c>
      <c r="L4120" s="14" t="n">
        <v>13527</v>
      </c>
      <c r="M4120" s="15" t="n">
        <v>35</v>
      </c>
      <c r="N4120" s="11" t="n">
        <v>0.001</v>
      </c>
      <c r="O4120" s="11" t="n">
        <v>0.5</v>
      </c>
      <c r="P4120" s="11" t="n">
        <v>17.5</v>
      </c>
      <c r="Q4120" s="25"/>
    </row>
    <row r="4121" ht="22.5" customHeight="1">
      <c r="A4121" s="33"/>
      <c r="B4121" s="33"/>
      <c r="C4121" s="12" t="n">
        <v>5963400</v>
      </c>
      <c r="D4121" s="12" t="s">
        <v>76</v>
      </c>
      <c r="E4121" s="13" t="s">
        <v>79</v>
      </c>
      <c r="F4121" s="12" t="s">
        <v>15</v>
      </c>
      <c r="G4121" s="20" t="n">
        <v>0.4</v>
      </c>
      <c r="H4121" s="12" t="n">
        <v>300</v>
      </c>
      <c r="I4121" s="20" t="n">
        <f>G4121*H4121*7</f>
        <v>840</v>
      </c>
      <c r="J4121" s="12" t="s">
        <v>119</v>
      </c>
      <c r="K4121" s="14" t="s">
        <v>133</v>
      </c>
      <c r="L4121" s="14"/>
      <c r="M4121" s="15"/>
      <c r="N4121" s="11"/>
      <c r="O4121" s="11"/>
      <c r="P4121" s="11"/>
      <c r="Q4121" s="22" t="n">
        <f>M4123/H4121</f>
        <v>0.823333333333333</v>
      </c>
    </row>
    <row r="4122" ht="22.5" customHeight="1">
      <c r="A4122" s="33"/>
      <c r="B4122" s="33"/>
      <c r="C4122" s="12"/>
      <c r="D4122" s="19"/>
      <c r="E4122" s="28"/>
      <c r="F4122" s="19"/>
      <c r="G4122" s="27"/>
      <c r="H4122" s="19"/>
      <c r="I4122" s="19"/>
      <c r="J4122" s="12" t="s">
        <v>120</v>
      </c>
      <c r="K4122" s="14" t="n">
        <v>59388</v>
      </c>
      <c r="L4122" s="14" t="n">
        <v>20870</v>
      </c>
      <c r="M4122" s="15" t="n">
        <v>119</v>
      </c>
      <c r="N4122" s="11" t="n">
        <v>0.003</v>
      </c>
      <c r="O4122" s="11" t="n">
        <v>0.481</v>
      </c>
      <c r="P4122" s="11" t="n">
        <v>57.28</v>
      </c>
      <c r="Q4122" s="25"/>
    </row>
    <row r="4123" ht="22.5" customHeight="1">
      <c r="A4123" s="33"/>
      <c r="B4123" s="33"/>
      <c r="C4123" s="12"/>
      <c r="D4123" s="19"/>
      <c r="E4123" s="28"/>
      <c r="F4123" s="19"/>
      <c r="G4123" s="27"/>
      <c r="H4123" s="19"/>
      <c r="I4123" s="19"/>
      <c r="J4123" s="12" t="s">
        <v>121</v>
      </c>
      <c r="K4123" s="14" t="n">
        <v>135892</v>
      </c>
      <c r="L4123" s="14" t="n">
        <v>44441</v>
      </c>
      <c r="M4123" s="15" t="n">
        <v>247</v>
      </c>
      <c r="N4123" s="11" t="n">
        <v>0.003</v>
      </c>
      <c r="O4123" s="11" t="n">
        <v>0.48</v>
      </c>
      <c r="P4123" s="11" t="n">
        <v>118.49</v>
      </c>
      <c r="Q4123" s="25"/>
    </row>
    <row r="4124" ht="22.5" customHeight="1">
      <c r="A4124" s="33"/>
      <c r="B4124" s="33"/>
      <c r="C4124" s="12" t="n">
        <v>10080665</v>
      </c>
      <c r="D4124" s="12" t="s">
        <v>76</v>
      </c>
      <c r="E4124" s="13" t="s">
        <v>80</v>
      </c>
      <c r="F4124" s="12" t="s">
        <v>15</v>
      </c>
      <c r="G4124" s="20" t="n">
        <v>0.38</v>
      </c>
      <c r="H4124" s="12" t="n">
        <v>40</v>
      </c>
      <c r="I4124" s="20" t="n">
        <f>G4124*H4124*7</f>
        <v>106.4</v>
      </c>
      <c r="J4124" s="12" t="s">
        <v>119</v>
      </c>
      <c r="K4124" s="14" t="s">
        <v>133</v>
      </c>
      <c r="L4124" s="14"/>
      <c r="M4124" s="15"/>
      <c r="N4124" s="11"/>
      <c r="O4124" s="11"/>
      <c r="P4124" s="11"/>
      <c r="Q4124" s="22" t="n">
        <f>M4126/H4124</f>
        <v>0.3</v>
      </c>
    </row>
    <row r="4125" ht="22.5" customHeight="1">
      <c r="A4125" s="33"/>
      <c r="B4125" s="33"/>
      <c r="C4125" s="12"/>
      <c r="D4125" s="19"/>
      <c r="E4125" s="28"/>
      <c r="F4125" s="19"/>
      <c r="G4125" s="27"/>
      <c r="H4125" s="19"/>
      <c r="I4125" s="19"/>
      <c r="J4125" s="12" t="s">
        <v>120</v>
      </c>
      <c r="K4125" s="14" t="n">
        <v>5685</v>
      </c>
      <c r="L4125" s="14" t="n">
        <v>1340</v>
      </c>
      <c r="M4125" s="15" t="n">
        <v>11</v>
      </c>
      <c r="N4125" s="11" t="n">
        <v>0.003</v>
      </c>
      <c r="O4125" s="11" t="n">
        <v>0.38</v>
      </c>
      <c r="P4125" s="11" t="n">
        <v>4.18</v>
      </c>
      <c r="Q4125" s="25"/>
    </row>
    <row r="4126" ht="22.5" customHeight="1">
      <c r="A4126" s="33"/>
      <c r="B4126" s="33"/>
      <c r="C4126" s="12"/>
      <c r="D4126" s="19"/>
      <c r="E4126" s="28"/>
      <c r="F4126" s="19"/>
      <c r="G4126" s="27"/>
      <c r="H4126" s="19"/>
      <c r="I4126" s="19"/>
      <c r="J4126" s="12" t="s">
        <v>121</v>
      </c>
      <c r="K4126" s="14" t="n">
        <v>8320</v>
      </c>
      <c r="L4126" s="14" t="n">
        <v>1658</v>
      </c>
      <c r="M4126" s="15" t="n">
        <v>12</v>
      </c>
      <c r="N4126" s="11" t="n">
        <v>0.003</v>
      </c>
      <c r="O4126" s="11" t="n">
        <v>0.38</v>
      </c>
      <c r="P4126" s="11" t="n">
        <v>4.56</v>
      </c>
      <c r="Q4126" s="25"/>
    </row>
    <row r="4127" ht="22.5" customHeight="1">
      <c r="A4127" s="33"/>
      <c r="B4127" s="33"/>
      <c r="C4127" s="12" t="n">
        <v>91520433</v>
      </c>
      <c r="D4127" s="12" t="s">
        <v>69</v>
      </c>
      <c r="E4127" s="13" t="s">
        <v>14</v>
      </c>
      <c r="F4127" s="12" t="s">
        <v>15</v>
      </c>
      <c r="G4127" s="20" t="n">
        <v>0.16</v>
      </c>
      <c r="H4127" s="12" t="n">
        <v>200</v>
      </c>
      <c r="I4127" s="20" t="n">
        <f>G4127*H4127*7</f>
        <v>224</v>
      </c>
      <c r="J4127" s="12" t="s">
        <v>119</v>
      </c>
      <c r="K4127" s="14" t="n">
        <v>196</v>
      </c>
      <c r="L4127" s="14" t="n">
        <v>22</v>
      </c>
      <c r="M4127" s="15" t="n">
        <v>0</v>
      </c>
      <c r="N4127" s="11" t="n">
        <v>0</v>
      </c>
      <c r="O4127" s="11" t="n">
        <v>0</v>
      </c>
      <c r="P4127" s="11" t="n">
        <v>0</v>
      </c>
      <c r="Q4127" s="22" t="n">
        <f>M4129/H4127</f>
        <v>0.025</v>
      </c>
    </row>
    <row r="4128" ht="22.5" customHeight="1">
      <c r="A4128" s="33"/>
      <c r="B4128" s="33"/>
      <c r="C4128" s="12"/>
      <c r="D4128" s="19"/>
      <c r="E4128" s="28"/>
      <c r="F4128" s="19"/>
      <c r="G4128" s="27"/>
      <c r="H4128" s="19"/>
      <c r="I4128" s="19"/>
      <c r="J4128" s="12" t="s">
        <v>120</v>
      </c>
      <c r="K4128" s="14" t="n">
        <v>23804</v>
      </c>
      <c r="L4128" s="14" t="n">
        <v>1019</v>
      </c>
      <c r="M4128" s="15" t="n">
        <v>2</v>
      </c>
      <c r="N4128" s="11" t="n">
        <v>0</v>
      </c>
      <c r="O4128" s="11" t="n">
        <v>0.16</v>
      </c>
      <c r="P4128" s="11" t="n">
        <v>0.32</v>
      </c>
      <c r="Q4128" s="25"/>
    </row>
    <row r="4129" ht="22.5" customHeight="1">
      <c r="A4129" s="33"/>
      <c r="B4129" s="33"/>
      <c r="C4129" s="12"/>
      <c r="D4129" s="19"/>
      <c r="E4129" s="28"/>
      <c r="F4129" s="19"/>
      <c r="G4129" s="27"/>
      <c r="H4129" s="19"/>
      <c r="I4129" s="19"/>
      <c r="J4129" s="12" t="s">
        <v>121</v>
      </c>
      <c r="K4129" s="14" t="n">
        <v>49774</v>
      </c>
      <c r="L4129" s="14" t="n">
        <v>2244</v>
      </c>
      <c r="M4129" s="15" t="n">
        <v>5</v>
      </c>
      <c r="N4129" s="11" t="n">
        <v>0</v>
      </c>
      <c r="O4129" s="11" t="n">
        <v>0.16</v>
      </c>
      <c r="P4129" s="11" t="n">
        <v>0.8</v>
      </c>
      <c r="Q4129" s="25"/>
    </row>
    <row r="4130" ht="22.5" customHeight="1">
      <c r="A4130" s="33"/>
      <c r="B4130" s="33"/>
      <c r="C4130" s="12" t="n">
        <v>91528810</v>
      </c>
      <c r="D4130" s="12" t="s">
        <v>94</v>
      </c>
      <c r="E4130" s="13" t="s">
        <v>14</v>
      </c>
      <c r="F4130" s="12" t="s">
        <v>15</v>
      </c>
      <c r="G4130" s="20" t="n">
        <v>0.12</v>
      </c>
      <c r="H4130" s="12" t="n">
        <v>111</v>
      </c>
      <c r="I4130" s="20" t="n">
        <f>G4130*H4130*7</f>
        <v>93.24</v>
      </c>
      <c r="J4130" s="12" t="s">
        <v>119</v>
      </c>
      <c r="K4130" s="14" t="n">
        <v>30</v>
      </c>
      <c r="L4130" s="14" t="n">
        <v>1</v>
      </c>
      <c r="M4130" s="15" t="n">
        <v>0</v>
      </c>
      <c r="N4130" s="11" t="n">
        <v>0</v>
      </c>
      <c r="O4130" s="11" t="n">
        <v>0</v>
      </c>
      <c r="P4130" s="11" t="n">
        <v>0</v>
      </c>
      <c r="Q4130" s="22" t="n">
        <f>M4132/H4130</f>
        <v>0</v>
      </c>
    </row>
    <row r="4131" ht="22.5" customHeight="1">
      <c r="A4131" s="33"/>
      <c r="B4131" s="33"/>
      <c r="C4131" s="12"/>
      <c r="D4131" s="19"/>
      <c r="E4131" s="28"/>
      <c r="F4131" s="19"/>
      <c r="G4131" s="27"/>
      <c r="H4131" s="19"/>
      <c r="I4131" s="19"/>
      <c r="J4131" s="12" t="s">
        <v>120</v>
      </c>
      <c r="K4131" s="14" t="n">
        <v>2196</v>
      </c>
      <c r="L4131" s="14" t="n">
        <v>14</v>
      </c>
      <c r="M4131" s="15" t="n">
        <v>0</v>
      </c>
      <c r="N4131" s="11" t="n">
        <v>0</v>
      </c>
      <c r="O4131" s="11" t="n">
        <v>0</v>
      </c>
      <c r="P4131" s="11" t="n">
        <v>0</v>
      </c>
      <c r="Q4131" s="25"/>
    </row>
    <row r="4132" ht="22.5" customHeight="1">
      <c r="A4132" s="33"/>
      <c r="B4132" s="33"/>
      <c r="C4132" s="12"/>
      <c r="D4132" s="19"/>
      <c r="E4132" s="28"/>
      <c r="F4132" s="19"/>
      <c r="G4132" s="27"/>
      <c r="H4132" s="19"/>
      <c r="I4132" s="19"/>
      <c r="J4132" s="12" t="s">
        <v>121</v>
      </c>
      <c r="K4132" s="14" t="n">
        <v>5952</v>
      </c>
      <c r="L4132" s="14" t="n">
        <v>48</v>
      </c>
      <c r="M4132" s="15" t="n">
        <v>0</v>
      </c>
      <c r="N4132" s="11" t="n">
        <v>0</v>
      </c>
      <c r="O4132" s="11" t="n">
        <v>0</v>
      </c>
      <c r="P4132" s="11" t="n">
        <v>0</v>
      </c>
      <c r="Q4132" s="25"/>
    </row>
    <row r="4133" ht="22.5" customHeight="1">
      <c r="A4133" s="33"/>
      <c r="B4133" s="33"/>
      <c r="C4133" s="12" t="n">
        <v>5623760</v>
      </c>
      <c r="D4133" s="12" t="s">
        <v>81</v>
      </c>
      <c r="E4133" s="13" t="s">
        <v>14</v>
      </c>
      <c r="F4133" s="12" t="s">
        <v>15</v>
      </c>
      <c r="G4133" s="20" t="n">
        <v>0.15</v>
      </c>
      <c r="H4133" s="12" t="n">
        <v>50</v>
      </c>
      <c r="I4133" s="20" t="n">
        <f>G4133*H4133*7</f>
        <v>52.5</v>
      </c>
      <c r="J4133" s="12" t="s">
        <v>119</v>
      </c>
      <c r="K4133" s="14" t="s">
        <v>133</v>
      </c>
      <c r="L4133" s="14"/>
      <c r="M4133" s="15"/>
      <c r="N4133" s="11"/>
      <c r="O4133" s="11"/>
      <c r="P4133" s="11"/>
      <c r="Q4133" s="22" t="n">
        <f>M4135/H4133</f>
        <v>1</v>
      </c>
    </row>
    <row r="4134" ht="22.5" customHeight="1">
      <c r="A4134" s="33"/>
      <c r="B4134" s="33"/>
      <c r="C4134" s="12"/>
      <c r="D4134" s="19"/>
      <c r="E4134" s="28"/>
      <c r="F4134" s="19"/>
      <c r="G4134" s="27"/>
      <c r="H4134" s="19"/>
      <c r="I4134" s="19"/>
      <c r="J4134" s="12" t="s">
        <v>120</v>
      </c>
      <c r="K4134" s="14" t="n">
        <v>8432</v>
      </c>
      <c r="L4134" s="14" t="n">
        <v>1550</v>
      </c>
      <c r="M4134" s="14" t="n">
        <v>50</v>
      </c>
      <c r="N4134" s="11" t="n">
        <v>0.005</v>
      </c>
      <c r="O4134" s="11" t="n">
        <v>0.15</v>
      </c>
      <c r="P4134" s="11" t="n">
        <v>7.5</v>
      </c>
      <c r="Q4134" s="25"/>
    </row>
    <row r="4135" ht="22.5" customHeight="1">
      <c r="A4135" s="33"/>
      <c r="B4135" s="33"/>
      <c r="C4135" s="12"/>
      <c r="D4135" s="19"/>
      <c r="E4135" s="28"/>
      <c r="F4135" s="19"/>
      <c r="G4135" s="27"/>
      <c r="H4135" s="19"/>
      <c r="I4135" s="19"/>
      <c r="J4135" s="12" t="s">
        <v>121</v>
      </c>
      <c r="K4135" s="14" t="n">
        <v>15892</v>
      </c>
      <c r="L4135" s="14" t="n">
        <v>2400</v>
      </c>
      <c r="M4135" s="14" t="n">
        <v>50</v>
      </c>
      <c r="N4135" s="11" t="n">
        <v>0.003</v>
      </c>
      <c r="O4135" s="11" t="n">
        <v>0.15</v>
      </c>
      <c r="P4135" s="11" t="n">
        <v>7.5</v>
      </c>
      <c r="Q4135" s="25"/>
    </row>
    <row r="4136" ht="22.5" customHeight="1">
      <c r="A4136" s="33"/>
      <c r="B4136" s="33"/>
      <c r="C4136" s="12" t="n">
        <v>11078827</v>
      </c>
      <c r="D4136" s="12" t="s">
        <v>76</v>
      </c>
      <c r="E4136" s="13" t="s">
        <v>79</v>
      </c>
      <c r="F4136" s="12" t="s">
        <v>15</v>
      </c>
      <c r="G4136" s="20" t="n">
        <v>0.2</v>
      </c>
      <c r="H4136" s="12" t="n">
        <v>50</v>
      </c>
      <c r="I4136" s="20" t="n">
        <f>G4136*H4136*7</f>
        <v>70</v>
      </c>
      <c r="J4136" s="12" t="s">
        <v>119</v>
      </c>
      <c r="K4136" s="14" t="s">
        <v>133</v>
      </c>
      <c r="L4136" s="14"/>
      <c r="M4136" s="15"/>
      <c r="N4136" s="11"/>
      <c r="O4136" s="11"/>
      <c r="P4136" s="11"/>
      <c r="Q4136" s="22" t="n">
        <f>M4138/H4136</f>
        <v>0</v>
      </c>
    </row>
    <row r="4137" ht="22.5" customHeight="1">
      <c r="A4137" s="33"/>
      <c r="B4137" s="33"/>
      <c r="C4137" s="12"/>
      <c r="D4137" s="19"/>
      <c r="E4137" s="28"/>
      <c r="F4137" s="19"/>
      <c r="G4137" s="27"/>
      <c r="H4137" s="19"/>
      <c r="I4137" s="19"/>
      <c r="J4137" s="12" t="s">
        <v>120</v>
      </c>
      <c r="K4137" s="14" t="n">
        <v>45</v>
      </c>
      <c r="L4137" s="14" t="n">
        <v>5</v>
      </c>
      <c r="M4137" s="15" t="n">
        <v>0</v>
      </c>
      <c r="N4137" s="11" t="n">
        <v>0</v>
      </c>
      <c r="O4137" s="11" t="n">
        <v>0</v>
      </c>
      <c r="P4137" s="11" t="n">
        <v>0</v>
      </c>
      <c r="Q4137" s="25"/>
    </row>
    <row r="4138" ht="22.5" customHeight="1">
      <c r="A4138" s="33"/>
      <c r="B4138" s="33"/>
      <c r="C4138" s="12"/>
      <c r="D4138" s="19"/>
      <c r="E4138" s="28"/>
      <c r="F4138" s="19"/>
      <c r="G4138" s="27"/>
      <c r="H4138" s="19"/>
      <c r="I4138" s="19"/>
      <c r="J4138" s="12" t="s">
        <v>121</v>
      </c>
      <c r="K4138" s="14" t="n">
        <v>97</v>
      </c>
      <c r="L4138" s="14" t="n">
        <v>10</v>
      </c>
      <c r="M4138" s="15" t="n">
        <v>0</v>
      </c>
      <c r="N4138" s="11" t="n">
        <v>0</v>
      </c>
      <c r="O4138" s="11" t="n">
        <v>0</v>
      </c>
      <c r="P4138" s="11" t="n">
        <v>0</v>
      </c>
      <c r="Q4138" s="25"/>
    </row>
    <row r="4139" ht="22.5" customHeight="1">
      <c r="A4139" s="33"/>
      <c r="B4139" s="33"/>
      <c r="C4139" s="12" t="n">
        <v>11078981</v>
      </c>
      <c r="D4139" s="12" t="s">
        <v>76</v>
      </c>
      <c r="E4139" s="13" t="s">
        <v>77</v>
      </c>
      <c r="F4139" s="12" t="s">
        <v>15</v>
      </c>
      <c r="G4139" s="20" t="n">
        <v>0.2</v>
      </c>
      <c r="H4139" s="12" t="n">
        <v>50</v>
      </c>
      <c r="I4139" s="20" t="n">
        <f>G4139*H4139*7</f>
        <v>70</v>
      </c>
      <c r="J4139" s="12" t="s">
        <v>119</v>
      </c>
      <c r="K4139" s="14" t="s">
        <v>133</v>
      </c>
      <c r="L4139" s="14"/>
      <c r="M4139" s="15"/>
      <c r="N4139" s="11"/>
      <c r="O4139" s="11"/>
      <c r="P4139" s="11"/>
      <c r="Q4139" s="22" t="n">
        <f>M4141/H4139</f>
        <v>0</v>
      </c>
    </row>
    <row r="4140" ht="22.5" customHeight="1">
      <c r="A4140" s="33"/>
      <c r="B4140" s="33"/>
      <c r="C4140" s="12"/>
      <c r="D4140" s="19"/>
      <c r="E4140" s="28"/>
      <c r="F4140" s="19"/>
      <c r="G4140" s="27"/>
      <c r="H4140" s="19"/>
      <c r="I4140" s="19"/>
      <c r="J4140" s="12" t="s">
        <v>120</v>
      </c>
      <c r="K4140" s="14" t="n">
        <v>125</v>
      </c>
      <c r="L4140" s="14" t="n">
        <v>4</v>
      </c>
      <c r="M4140" s="15" t="n">
        <v>0</v>
      </c>
      <c r="N4140" s="11" t="n">
        <v>0</v>
      </c>
      <c r="O4140" s="11" t="n">
        <v>0</v>
      </c>
      <c r="P4140" s="11" t="n">
        <v>0</v>
      </c>
      <c r="Q4140" s="25"/>
    </row>
    <row r="4141" ht="22.5" customHeight="1">
      <c r="A4141" s="33"/>
      <c r="B4141" s="33"/>
      <c r="C4141" s="12"/>
      <c r="D4141" s="19"/>
      <c r="E4141" s="28"/>
      <c r="F4141" s="19"/>
      <c r="G4141" s="27"/>
      <c r="H4141" s="19"/>
      <c r="I4141" s="19"/>
      <c r="J4141" s="12" t="s">
        <v>121</v>
      </c>
      <c r="K4141" s="14" t="n">
        <v>245</v>
      </c>
      <c r="L4141" s="14" t="n">
        <v>5</v>
      </c>
      <c r="M4141" s="15" t="n">
        <v>0</v>
      </c>
      <c r="N4141" s="11" t="n">
        <v>0</v>
      </c>
      <c r="O4141" s="11" t="n">
        <v>0</v>
      </c>
      <c r="P4141" s="11" t="n">
        <v>0</v>
      </c>
      <c r="Q4141" s="25"/>
    </row>
    <row r="4142" ht="22.5" customHeight="1">
      <c r="A4142" s="33"/>
      <c r="B4142" s="33"/>
      <c r="C4142" s="12" t="n">
        <v>11080833</v>
      </c>
      <c r="D4142" s="12" t="s">
        <v>76</v>
      </c>
      <c r="E4142" s="13" t="s">
        <v>78</v>
      </c>
      <c r="F4142" s="12" t="s">
        <v>15</v>
      </c>
      <c r="G4142" s="20" t="n">
        <v>0.2</v>
      </c>
      <c r="H4142" s="12" t="n">
        <v>50</v>
      </c>
      <c r="I4142" s="20" t="n">
        <f>G4142*H4142*7</f>
        <v>70</v>
      </c>
      <c r="J4142" s="12" t="s">
        <v>119</v>
      </c>
      <c r="K4142" s="14" t="s">
        <v>133</v>
      </c>
      <c r="L4142" s="14"/>
      <c r="M4142" s="15"/>
      <c r="N4142" s="11"/>
      <c r="O4142" s="11"/>
      <c r="P4142" s="11"/>
      <c r="Q4142" s="22" t="n">
        <f>M4144/H4142</f>
        <v>0</v>
      </c>
    </row>
    <row r="4143" ht="22.5" customHeight="1">
      <c r="A4143" s="33"/>
      <c r="B4143" s="33"/>
      <c r="C4143" s="12"/>
      <c r="D4143" s="19"/>
      <c r="E4143" s="28"/>
      <c r="F4143" s="19"/>
      <c r="G4143" s="27"/>
      <c r="H4143" s="19"/>
      <c r="I4143" s="19"/>
      <c r="J4143" s="12" t="s">
        <v>120</v>
      </c>
      <c r="K4143" s="14" t="n">
        <v>15</v>
      </c>
      <c r="L4143" s="14" t="n">
        <v>3</v>
      </c>
      <c r="M4143" s="15" t="n">
        <v>0</v>
      </c>
      <c r="N4143" s="11" t="n">
        <v>0</v>
      </c>
      <c r="O4143" s="11" t="n">
        <v>0</v>
      </c>
      <c r="P4143" s="11" t="n">
        <v>0</v>
      </c>
      <c r="Q4143" s="25"/>
    </row>
    <row r="4144" ht="22.5" customHeight="1">
      <c r="A4144" s="33"/>
      <c r="B4144" s="33"/>
      <c r="C4144" s="12"/>
      <c r="D4144" s="19"/>
      <c r="E4144" s="28"/>
      <c r="F4144" s="19"/>
      <c r="G4144" s="27"/>
      <c r="H4144" s="19"/>
      <c r="I4144" s="19"/>
      <c r="J4144" s="12" t="s">
        <v>121</v>
      </c>
      <c r="K4144" s="14" t="n">
        <v>41</v>
      </c>
      <c r="L4144" s="14" t="n">
        <v>4</v>
      </c>
      <c r="M4144" s="15" t="n">
        <v>0</v>
      </c>
      <c r="N4144" s="11" t="n">
        <v>0</v>
      </c>
      <c r="O4144" s="11" t="n">
        <v>0</v>
      </c>
      <c r="P4144" s="11" t="n">
        <v>0</v>
      </c>
      <c r="Q4144" s="25"/>
    </row>
    <row r="4145" ht="22.5" customHeight="1">
      <c r="A4145" s="33"/>
      <c r="B4145" s="33"/>
      <c r="C4145" s="12" t="n">
        <v>11081056</v>
      </c>
      <c r="D4145" s="12" t="s">
        <v>76</v>
      </c>
      <c r="E4145" s="13" t="s">
        <v>80</v>
      </c>
      <c r="F4145" s="12" t="s">
        <v>15</v>
      </c>
      <c r="G4145" s="20" t="n">
        <v>0.2</v>
      </c>
      <c r="H4145" s="12" t="n">
        <v>50</v>
      </c>
      <c r="I4145" s="20" t="n">
        <f>G4145*H4145*7</f>
        <v>70</v>
      </c>
      <c r="J4145" s="12" t="s">
        <v>119</v>
      </c>
      <c r="K4145" s="14" t="s">
        <v>133</v>
      </c>
      <c r="L4145" s="14"/>
      <c r="M4145" s="15"/>
      <c r="N4145" s="11"/>
      <c r="O4145" s="11"/>
      <c r="P4145" s="11"/>
      <c r="Q4145" s="22" t="n">
        <f>M4147/H4145</f>
        <v>0</v>
      </c>
    </row>
    <row r="4146" ht="22.5" customHeight="1">
      <c r="A4146" s="33"/>
      <c r="B4146" s="33"/>
      <c r="C4146" s="12"/>
      <c r="D4146" s="19"/>
      <c r="E4146" s="28"/>
      <c r="F4146" s="19"/>
      <c r="G4146" s="27"/>
      <c r="H4146" s="19"/>
      <c r="I4146" s="19"/>
      <c r="J4146" s="12" t="s">
        <v>120</v>
      </c>
      <c r="K4146" s="14" t="n">
        <v>44</v>
      </c>
      <c r="L4146" s="14" t="n">
        <v>7</v>
      </c>
      <c r="M4146" s="15" t="n">
        <v>0</v>
      </c>
      <c r="N4146" s="11" t="n">
        <v>0</v>
      </c>
      <c r="O4146" s="11" t="n">
        <v>0</v>
      </c>
      <c r="P4146" s="11" t="n">
        <v>0</v>
      </c>
      <c r="Q4146" s="25"/>
    </row>
    <row r="4147" ht="22.5" customHeight="1">
      <c r="A4147" s="33"/>
      <c r="B4147" s="33"/>
      <c r="C4147" s="12"/>
      <c r="D4147" s="19"/>
      <c r="E4147" s="28"/>
      <c r="F4147" s="19"/>
      <c r="G4147" s="27"/>
      <c r="H4147" s="19"/>
      <c r="I4147" s="19"/>
      <c r="J4147" s="12" t="s">
        <v>121</v>
      </c>
      <c r="K4147" s="14" t="n">
        <v>128</v>
      </c>
      <c r="L4147" s="14" t="n">
        <v>14</v>
      </c>
      <c r="M4147" s="15" t="n">
        <v>0</v>
      </c>
      <c r="N4147" s="11" t="n">
        <v>0</v>
      </c>
      <c r="O4147" s="11" t="n">
        <v>0</v>
      </c>
      <c r="P4147" s="11" t="n">
        <v>0</v>
      </c>
      <c r="Q4147" s="25"/>
    </row>
    <row r="4148" ht="22.5" customHeight="1">
      <c r="A4148" s="33"/>
      <c r="B4148" s="33"/>
      <c r="C4148" s="12" t="n">
        <v>11078963</v>
      </c>
      <c r="D4148" s="12" t="s">
        <v>75</v>
      </c>
      <c r="E4148" s="13" t="s">
        <v>14</v>
      </c>
      <c r="F4148" s="12" t="s">
        <v>15</v>
      </c>
      <c r="G4148" s="20" t="n">
        <v>0.4</v>
      </c>
      <c r="H4148" s="12" t="n">
        <v>100</v>
      </c>
      <c r="I4148" s="20" t="n">
        <f>G4148*H4148*7</f>
        <v>280</v>
      </c>
      <c r="J4148" s="12" t="s">
        <v>119</v>
      </c>
      <c r="K4148" s="14" t="s">
        <v>133</v>
      </c>
      <c r="L4148" s="14"/>
      <c r="M4148" s="15"/>
      <c r="N4148" s="11"/>
      <c r="O4148" s="11"/>
      <c r="P4148" s="11"/>
      <c r="Q4148" s="22" t="n">
        <f>M4150/H4148</f>
        <v>0.3</v>
      </c>
    </row>
    <row r="4149" ht="22.5" customHeight="1">
      <c r="A4149" s="33"/>
      <c r="B4149" s="33"/>
      <c r="C4149" s="12"/>
      <c r="D4149" s="19"/>
      <c r="E4149" s="28"/>
      <c r="F4149" s="19"/>
      <c r="G4149" s="27"/>
      <c r="H4149" s="19"/>
      <c r="I4149" s="19"/>
      <c r="J4149" s="12" t="s">
        <v>120</v>
      </c>
      <c r="K4149" s="14" t="n">
        <v>2410</v>
      </c>
      <c r="L4149" s="14" t="n">
        <v>163</v>
      </c>
      <c r="M4149" s="15" t="n">
        <v>11</v>
      </c>
      <c r="N4149" s="11" t="n">
        <v>0.027</v>
      </c>
      <c r="O4149" s="11" t="n">
        <v>0.4</v>
      </c>
      <c r="P4149" s="11" t="n">
        <v>4.4</v>
      </c>
      <c r="Q4149" s="25"/>
    </row>
    <row r="4150" ht="22.5" customHeight="1">
      <c r="A4150" s="33"/>
      <c r="B4150" s="33"/>
      <c r="C4150" s="12"/>
      <c r="D4150" s="19"/>
      <c r="E4150" s="28"/>
      <c r="F4150" s="19"/>
      <c r="G4150" s="27"/>
      <c r="H4150" s="19"/>
      <c r="I4150" s="19"/>
      <c r="J4150" s="12" t="s">
        <v>121</v>
      </c>
      <c r="K4150" s="14" t="n">
        <v>6349</v>
      </c>
      <c r="L4150" s="14" t="n">
        <v>455</v>
      </c>
      <c r="M4150" s="15" t="n">
        <v>30</v>
      </c>
      <c r="N4150" s="11" t="n">
        <v>0.026</v>
      </c>
      <c r="O4150" s="11" t="n">
        <v>0.4</v>
      </c>
      <c r="P4150" s="11" t="n">
        <v>12</v>
      </c>
      <c r="Q4150" s="25"/>
    </row>
    <row r="4151" ht="22.5" customHeight="1">
      <c r="A4151" s="33"/>
      <c r="B4151" s="33"/>
      <c r="C4151" s="12" t="n">
        <v>91538300</v>
      </c>
      <c r="D4151" s="12" t="s">
        <v>69</v>
      </c>
      <c r="E4151" s="13" t="s">
        <v>39</v>
      </c>
      <c r="F4151" s="12" t="s">
        <v>15</v>
      </c>
      <c r="G4151" s="20" t="n">
        <v>0.14</v>
      </c>
      <c r="H4151" s="12" t="n">
        <v>300</v>
      </c>
      <c r="I4151" s="20" t="n">
        <f>G4151*H4151*7</f>
        <v>294</v>
      </c>
      <c r="J4151" s="12" t="s">
        <v>119</v>
      </c>
      <c r="K4151" s="14" t="s">
        <v>133</v>
      </c>
      <c r="L4151" s="14"/>
      <c r="M4151" s="15"/>
      <c r="N4151" s="11"/>
      <c r="O4151" s="11"/>
      <c r="P4151" s="11"/>
      <c r="Q4151" s="22" t="n">
        <f>M4153/H4151</f>
        <v>0.00333333333333333</v>
      </c>
    </row>
    <row r="4152" ht="22.5" customHeight="1">
      <c r="A4152" s="33"/>
      <c r="B4152" s="33"/>
      <c r="C4152" s="12"/>
      <c r="D4152" s="19"/>
      <c r="E4152" s="28"/>
      <c r="F4152" s="19"/>
      <c r="G4152" s="27"/>
      <c r="H4152" s="19"/>
      <c r="I4152" s="19"/>
      <c r="J4152" s="12" t="s">
        <v>120</v>
      </c>
      <c r="K4152" s="14" t="n">
        <v>1785</v>
      </c>
      <c r="L4152" s="14" t="n">
        <v>275</v>
      </c>
      <c r="M4152" s="15" t="n">
        <v>1</v>
      </c>
      <c r="N4152" s="11" t="n">
        <v>0.001</v>
      </c>
      <c r="O4152" s="11" t="n">
        <v>0.14</v>
      </c>
      <c r="P4152" s="11" t="n">
        <v>0.14</v>
      </c>
      <c r="Q4152" s="25"/>
    </row>
    <row r="4153" ht="22.5" customHeight="1">
      <c r="A4153" s="33"/>
      <c r="B4153" s="33"/>
      <c r="C4153" s="12"/>
      <c r="D4153" s="19"/>
      <c r="E4153" s="28"/>
      <c r="F4153" s="19"/>
      <c r="G4153" s="27"/>
      <c r="H4153" s="19"/>
      <c r="I4153" s="19"/>
      <c r="J4153" s="12" t="s">
        <v>121</v>
      </c>
      <c r="K4153" s="14" t="n">
        <v>3337</v>
      </c>
      <c r="L4153" s="14" t="n">
        <v>483</v>
      </c>
      <c r="M4153" s="15" t="n">
        <v>1</v>
      </c>
      <c r="N4153" s="11" t="n">
        <v>0</v>
      </c>
      <c r="O4153" s="11" t="n">
        <v>0.14</v>
      </c>
      <c r="P4153" s="11" t="n">
        <v>0.14</v>
      </c>
      <c r="Q4153" s="25"/>
    </row>
    <row r="4154" ht="22.5" customHeight="1">
      <c r="A4154" s="33"/>
      <c r="B4154" s="33"/>
      <c r="C4154" s="12" t="n">
        <v>91538301</v>
      </c>
      <c r="D4154" s="12" t="s">
        <v>69</v>
      </c>
      <c r="E4154" s="13" t="s">
        <v>14</v>
      </c>
      <c r="F4154" s="12" t="s">
        <v>15</v>
      </c>
      <c r="G4154" s="20" t="n">
        <v>0.22</v>
      </c>
      <c r="H4154" s="12" t="n">
        <v>200</v>
      </c>
      <c r="I4154" s="20" t="n">
        <f>G4154*H4154*7</f>
        <v>308</v>
      </c>
      <c r="J4154" s="12" t="s">
        <v>119</v>
      </c>
      <c r="K4154" s="14" t="s">
        <v>133</v>
      </c>
      <c r="L4154" s="14"/>
      <c r="M4154" s="15"/>
      <c r="N4154" s="11"/>
      <c r="O4154" s="11"/>
      <c r="P4154" s="11"/>
      <c r="Q4154" s="22" t="n">
        <f>M4156/H4154</f>
        <v>0.035</v>
      </c>
    </row>
    <row r="4155" ht="22.5" customHeight="1">
      <c r="A4155" s="33"/>
      <c r="B4155" s="33"/>
      <c r="C4155" s="12"/>
      <c r="D4155" s="19"/>
      <c r="E4155" s="28"/>
      <c r="F4155" s="19"/>
      <c r="G4155" s="27"/>
      <c r="H4155" s="19"/>
      <c r="I4155" s="19"/>
      <c r="J4155" s="12" t="s">
        <v>120</v>
      </c>
      <c r="K4155" s="14" t="n">
        <v>256</v>
      </c>
      <c r="L4155" s="14" t="n">
        <v>72</v>
      </c>
      <c r="M4155" s="15" t="n">
        <v>3</v>
      </c>
      <c r="N4155" s="11" t="n">
        <v>0.009</v>
      </c>
      <c r="O4155" s="11" t="n">
        <v>0.22</v>
      </c>
      <c r="P4155" s="11" t="n">
        <v>0.66</v>
      </c>
      <c r="Q4155" s="25"/>
    </row>
    <row r="4156" ht="22.5" customHeight="1">
      <c r="A4156" s="33"/>
      <c r="B4156" s="33"/>
      <c r="C4156" s="12"/>
      <c r="D4156" s="19"/>
      <c r="E4156" s="28"/>
      <c r="F4156" s="19"/>
      <c r="G4156" s="27"/>
      <c r="H4156" s="19"/>
      <c r="I4156" s="19"/>
      <c r="J4156" s="12" t="s">
        <v>121</v>
      </c>
      <c r="K4156" s="14" t="n">
        <v>511</v>
      </c>
      <c r="L4156" s="14" t="n">
        <v>167</v>
      </c>
      <c r="M4156" s="15" t="n">
        <v>7</v>
      </c>
      <c r="N4156" s="11" t="n">
        <v>0.009</v>
      </c>
      <c r="O4156" s="11" t="n">
        <v>0.22</v>
      </c>
      <c r="P4156" s="11" t="n">
        <v>1.54</v>
      </c>
      <c r="Q4156" s="25"/>
    </row>
    <row r="4157" ht="22.5" customHeight="1">
      <c r="A4157" s="33"/>
      <c r="B4157" s="33"/>
      <c r="C4157" s="12" t="n">
        <v>91538306</v>
      </c>
      <c r="D4157" s="12" t="s">
        <v>69</v>
      </c>
      <c r="E4157" s="13" t="s">
        <v>63</v>
      </c>
      <c r="F4157" s="12" t="s">
        <v>15</v>
      </c>
      <c r="G4157" s="20" t="n">
        <v>0.18</v>
      </c>
      <c r="H4157" s="12" t="n">
        <v>250</v>
      </c>
      <c r="I4157" s="20" t="n">
        <f>G4157*H4157*7</f>
        <v>315</v>
      </c>
      <c r="J4157" s="12" t="s">
        <v>119</v>
      </c>
      <c r="K4157" s="14" t="s">
        <v>133</v>
      </c>
      <c r="L4157" s="14"/>
      <c r="M4157" s="15"/>
      <c r="N4157" s="11"/>
      <c r="O4157" s="11"/>
      <c r="P4157" s="11"/>
      <c r="Q4157" s="22" t="n">
        <f>M4159/H4157</f>
        <v>0.004</v>
      </c>
    </row>
    <row r="4158" ht="22.5" customHeight="1">
      <c r="A4158" s="33"/>
      <c r="B4158" s="33"/>
      <c r="C4158" s="12"/>
      <c r="D4158" s="19"/>
      <c r="E4158" s="28"/>
      <c r="F4158" s="19"/>
      <c r="G4158" s="27"/>
      <c r="H4158" s="19"/>
      <c r="I4158" s="19"/>
      <c r="J4158" s="12" t="s">
        <v>120</v>
      </c>
      <c r="K4158" s="14" t="n">
        <v>1061</v>
      </c>
      <c r="L4158" s="14" t="n">
        <v>310</v>
      </c>
      <c r="M4158" s="15" t="n">
        <v>0</v>
      </c>
      <c r="N4158" s="11" t="n">
        <v>0</v>
      </c>
      <c r="O4158" s="11" t="n">
        <v>0</v>
      </c>
      <c r="P4158" s="11" t="n">
        <v>0</v>
      </c>
      <c r="Q4158" s="25"/>
    </row>
    <row r="4159" ht="22.5" customHeight="1">
      <c r="A4159" s="33"/>
      <c r="B4159" s="33"/>
      <c r="C4159" s="12"/>
      <c r="D4159" s="19"/>
      <c r="E4159" s="28"/>
      <c r="F4159" s="19"/>
      <c r="G4159" s="27"/>
      <c r="H4159" s="19"/>
      <c r="I4159" s="19"/>
      <c r="J4159" s="12" t="s">
        <v>121</v>
      </c>
      <c r="K4159" s="14" t="n">
        <v>1709</v>
      </c>
      <c r="L4159" s="14" t="n">
        <v>484</v>
      </c>
      <c r="M4159" s="15" t="n">
        <v>1</v>
      </c>
      <c r="N4159" s="11" t="n">
        <v>0</v>
      </c>
      <c r="O4159" s="11" t="n">
        <v>0.18</v>
      </c>
      <c r="P4159" s="11" t="n">
        <v>0.18</v>
      </c>
      <c r="Q4159" s="25"/>
    </row>
    <row r="4160" ht="22.5" customHeight="1">
      <c r="A4160" s="33"/>
      <c r="B4160" s="33"/>
      <c r="C4160" s="12" t="n">
        <v>91538307</v>
      </c>
      <c r="D4160" s="12" t="s">
        <v>69</v>
      </c>
      <c r="E4160" s="13" t="s">
        <v>17</v>
      </c>
      <c r="F4160" s="12" t="s">
        <v>15</v>
      </c>
      <c r="G4160" s="20" t="n">
        <v>0.22</v>
      </c>
      <c r="H4160" s="12" t="n">
        <v>200</v>
      </c>
      <c r="I4160" s="20" t="n">
        <f>G4160*H4160*7</f>
        <v>308</v>
      </c>
      <c r="J4160" s="12" t="s">
        <v>119</v>
      </c>
      <c r="K4160" s="14" t="s">
        <v>133</v>
      </c>
      <c r="L4160" s="14"/>
      <c r="M4160" s="15"/>
      <c r="N4160" s="11"/>
      <c r="O4160" s="11"/>
      <c r="P4160" s="11"/>
      <c r="Q4160" s="22" t="n">
        <f>M4162/H4160</f>
        <v>0</v>
      </c>
    </row>
    <row r="4161" ht="22.5" customHeight="1">
      <c r="A4161" s="33"/>
      <c r="B4161" s="33"/>
      <c r="C4161" s="12"/>
      <c r="D4161" s="19"/>
      <c r="E4161" s="28"/>
      <c r="F4161" s="19"/>
      <c r="G4161" s="27"/>
      <c r="H4161" s="19"/>
      <c r="I4161" s="19"/>
      <c r="J4161" s="12" t="s">
        <v>120</v>
      </c>
      <c r="K4161" s="14" t="n">
        <v>8</v>
      </c>
      <c r="L4161" s="14" t="n">
        <v>3</v>
      </c>
      <c r="M4161" s="15" t="n">
        <v>0</v>
      </c>
      <c r="N4161" s="11" t="n">
        <v>0</v>
      </c>
      <c r="O4161" s="11" t="n">
        <v>0</v>
      </c>
      <c r="P4161" s="11" t="n">
        <v>0</v>
      </c>
      <c r="Q4161" s="25"/>
    </row>
    <row r="4162" ht="22.5" customHeight="1">
      <c r="A4162" s="33"/>
      <c r="B4162" s="33"/>
      <c r="C4162" s="12"/>
      <c r="D4162" s="19"/>
      <c r="E4162" s="28"/>
      <c r="F4162" s="19"/>
      <c r="G4162" s="27"/>
      <c r="H4162" s="19"/>
      <c r="I4162" s="19"/>
      <c r="J4162" s="12" t="s">
        <v>121</v>
      </c>
      <c r="K4162" s="14" t="n">
        <v>20</v>
      </c>
      <c r="L4162" s="14" t="n">
        <v>4</v>
      </c>
      <c r="M4162" s="15" t="n">
        <v>0</v>
      </c>
      <c r="N4162" s="11" t="n">
        <v>0</v>
      </c>
      <c r="O4162" s="11" t="n">
        <v>0</v>
      </c>
      <c r="P4162" s="11" t="n">
        <v>0</v>
      </c>
      <c r="Q4162" s="25"/>
    </row>
    <row r="4163" ht="22.5" customHeight="1">
      <c r="A4163" s="33"/>
      <c r="B4163" s="33"/>
      <c r="C4163" s="12" t="n">
        <v>91538308</v>
      </c>
      <c r="D4163" s="12" t="s">
        <v>69</v>
      </c>
      <c r="E4163" s="13" t="s">
        <v>11</v>
      </c>
      <c r="F4163" s="12" t="s">
        <v>15</v>
      </c>
      <c r="G4163" s="20" t="n">
        <v>0.18</v>
      </c>
      <c r="H4163" s="12" t="n">
        <v>200</v>
      </c>
      <c r="I4163" s="20" t="n">
        <f>G4163*H4163*7</f>
        <v>252</v>
      </c>
      <c r="J4163" s="12" t="s">
        <v>119</v>
      </c>
      <c r="K4163" s="14" t="s">
        <v>133</v>
      </c>
      <c r="L4163" s="14"/>
      <c r="M4163" s="15"/>
      <c r="N4163" s="11"/>
      <c r="O4163" s="11"/>
      <c r="P4163" s="11"/>
      <c r="Q4163" s="22" t="n">
        <f>M4165/H4163</f>
        <v>0</v>
      </c>
    </row>
    <row r="4164" ht="22.5" customHeight="1">
      <c r="A4164" s="33"/>
      <c r="B4164" s="33"/>
      <c r="C4164" s="12"/>
      <c r="D4164" s="19"/>
      <c r="E4164" s="28"/>
      <c r="F4164" s="19"/>
      <c r="G4164" s="27"/>
      <c r="H4164" s="19"/>
      <c r="I4164" s="19"/>
      <c r="J4164" s="12" t="s">
        <v>120</v>
      </c>
      <c r="K4164" s="14" t="n">
        <v>40</v>
      </c>
      <c r="L4164" s="14" t="n">
        <v>2</v>
      </c>
      <c r="M4164" s="15" t="n">
        <v>0</v>
      </c>
      <c r="N4164" s="11" t="n">
        <v>0</v>
      </c>
      <c r="O4164" s="11" t="n">
        <v>0</v>
      </c>
      <c r="P4164" s="11" t="n">
        <v>0</v>
      </c>
      <c r="Q4164" s="25"/>
    </row>
    <row r="4165" ht="22.5" customHeight="1">
      <c r="A4165" s="33"/>
      <c r="B4165" s="33"/>
      <c r="C4165" s="12"/>
      <c r="D4165" s="19"/>
      <c r="E4165" s="28"/>
      <c r="F4165" s="19"/>
      <c r="G4165" s="27"/>
      <c r="H4165" s="19"/>
      <c r="I4165" s="19"/>
      <c r="J4165" s="12" t="s">
        <v>121</v>
      </c>
      <c r="K4165" s="14" t="n">
        <v>99</v>
      </c>
      <c r="L4165" s="14" t="n">
        <v>3</v>
      </c>
      <c r="M4165" s="15" t="n">
        <v>0</v>
      </c>
      <c r="N4165" s="11" t="n">
        <v>0</v>
      </c>
      <c r="O4165" s="11" t="n">
        <v>0</v>
      </c>
      <c r="P4165" s="11" t="n">
        <v>0</v>
      </c>
      <c r="Q4165" s="25"/>
    </row>
    <row r="4166" ht="22.5" customHeight="1">
      <c r="A4166" s="33"/>
      <c r="B4166" s="33"/>
      <c r="C4166" s="12" t="n">
        <v>91538309</v>
      </c>
      <c r="D4166" s="12" t="s">
        <v>69</v>
      </c>
      <c r="E4166" s="13" t="s">
        <v>47</v>
      </c>
      <c r="F4166" s="12" t="s">
        <v>15</v>
      </c>
      <c r="G4166" s="20" t="n">
        <v>0.18</v>
      </c>
      <c r="H4166" s="12" t="n">
        <v>198</v>
      </c>
      <c r="I4166" s="20" t="n">
        <f>G4166*H4166*7</f>
        <v>249.48</v>
      </c>
      <c r="J4166" s="12" t="s">
        <v>119</v>
      </c>
      <c r="K4166" s="14" t="s">
        <v>133</v>
      </c>
      <c r="L4166" s="14"/>
      <c r="M4166" s="15"/>
      <c r="N4166" s="11"/>
      <c r="O4166" s="11"/>
      <c r="P4166" s="11"/>
      <c r="Q4166" s="22" t="n">
        <f>M4168/H4166</f>
        <v>0</v>
      </c>
    </row>
    <row r="4167" ht="22.5" customHeight="1">
      <c r="A4167" s="33"/>
      <c r="B4167" s="33"/>
      <c r="C4167" s="12"/>
      <c r="D4167" s="19"/>
      <c r="E4167" s="28"/>
      <c r="F4167" s="19"/>
      <c r="G4167" s="27"/>
      <c r="H4167" s="19"/>
      <c r="I4167" s="19"/>
      <c r="J4167" s="12" t="s">
        <v>120</v>
      </c>
      <c r="K4167" s="14" t="n">
        <v>96</v>
      </c>
      <c r="L4167" s="14" t="n">
        <v>14</v>
      </c>
      <c r="M4167" s="15" t="n">
        <v>0</v>
      </c>
      <c r="N4167" s="11" t="n">
        <v>0</v>
      </c>
      <c r="O4167" s="11" t="n">
        <v>0</v>
      </c>
      <c r="P4167" s="11" t="n">
        <v>0</v>
      </c>
      <c r="Q4167" s="25"/>
    </row>
    <row r="4168" ht="22.5" customHeight="1">
      <c r="A4168" s="33"/>
      <c r="B4168" s="33"/>
      <c r="C4168" s="12"/>
      <c r="D4168" s="19"/>
      <c r="E4168" s="28"/>
      <c r="F4168" s="19"/>
      <c r="G4168" s="27"/>
      <c r="H4168" s="19"/>
      <c r="I4168" s="19"/>
      <c r="J4168" s="12" t="s">
        <v>121</v>
      </c>
      <c r="K4168" s="14" t="n">
        <v>160</v>
      </c>
      <c r="L4168" s="14" t="n">
        <v>26</v>
      </c>
      <c r="M4168" s="15" t="n">
        <v>0</v>
      </c>
      <c r="N4168" s="11" t="n">
        <v>0</v>
      </c>
      <c r="O4168" s="11" t="n">
        <v>0</v>
      </c>
      <c r="P4168" s="11" t="n">
        <v>0</v>
      </c>
      <c r="Q4168" s="25"/>
    </row>
    <row r="4169" ht="22.5" customHeight="1">
      <c r="A4169" s="33"/>
      <c r="B4169" s="33"/>
      <c r="C4169" s="12" t="n">
        <v>11511535</v>
      </c>
      <c r="D4169" s="12" t="s">
        <v>75</v>
      </c>
      <c r="E4169" s="13" t="s">
        <v>14</v>
      </c>
      <c r="F4169" s="12" t="s">
        <v>26</v>
      </c>
      <c r="G4169" s="20" t="n">
        <v>0.3</v>
      </c>
      <c r="H4169" s="12" t="n">
        <v>200</v>
      </c>
      <c r="I4169" s="20" t="n">
        <f>G4169*H4169*7</f>
        <v>420</v>
      </c>
      <c r="J4169" s="12" t="s">
        <v>119</v>
      </c>
      <c r="K4169" s="14" t="n">
        <v>10107</v>
      </c>
      <c r="L4169" s="14" t="n">
        <v>30</v>
      </c>
      <c r="M4169" s="15" t="n">
        <v>4</v>
      </c>
      <c r="N4169" s="11" t="n">
        <v>0.04</v>
      </c>
      <c r="O4169" s="11" t="n">
        <v>0.28</v>
      </c>
      <c r="P4169" s="11" t="n">
        <v>1.11</v>
      </c>
      <c r="Q4169" s="22" t="n">
        <f>M4171/H4169</f>
        <v>0.68</v>
      </c>
    </row>
    <row r="4170" ht="22.5" customHeight="1">
      <c r="A4170" s="33"/>
      <c r="B4170" s="33"/>
      <c r="C4170" s="12"/>
      <c r="D4170" s="19"/>
      <c r="E4170" s="28"/>
      <c r="F4170" s="19"/>
      <c r="G4170" s="27"/>
      <c r="H4170" s="19"/>
      <c r="I4170" s="19"/>
      <c r="J4170" s="12" t="s">
        <v>120</v>
      </c>
      <c r="K4170" s="14" t="n">
        <v>97133</v>
      </c>
      <c r="L4170" s="14" t="n">
        <v>417</v>
      </c>
      <c r="M4170" s="15" t="n">
        <v>36</v>
      </c>
      <c r="N4170" s="11" t="n">
        <v>0.03</v>
      </c>
      <c r="O4170" s="11" t="n">
        <v>0.34</v>
      </c>
      <c r="P4170" s="11" t="n">
        <v>12.34</v>
      </c>
      <c r="Q4170" s="25"/>
    </row>
    <row r="4171" ht="22.5" customHeight="1">
      <c r="A4171" s="33"/>
      <c r="B4171" s="33"/>
      <c r="C4171" s="12"/>
      <c r="D4171" s="19"/>
      <c r="E4171" s="28"/>
      <c r="F4171" s="19"/>
      <c r="G4171" s="27"/>
      <c r="H4171" s="19"/>
      <c r="I4171" s="46"/>
      <c r="J4171" s="37" t="s">
        <v>121</v>
      </c>
      <c r="K4171" s="14" t="n">
        <v>279987</v>
      </c>
      <c r="L4171" s="14" t="n">
        <v>1715</v>
      </c>
      <c r="M4171" s="15" t="n">
        <v>136</v>
      </c>
      <c r="N4171" s="11" t="n">
        <v>0.03</v>
      </c>
      <c r="O4171" s="11" t="n">
        <v>0.38</v>
      </c>
      <c r="P4171" s="11" t="n">
        <v>51.33</v>
      </c>
      <c r="Q4171" s="25"/>
    </row>
    <row r="4172" ht="22.5" customHeight="1">
      <c r="A4172" s="33"/>
      <c r="B4172" s="33"/>
      <c r="C4172" s="12" t="n">
        <v>11792342</v>
      </c>
      <c r="D4172" s="12" t="s">
        <v>82</v>
      </c>
      <c r="E4172" s="13" t="s">
        <v>29</v>
      </c>
      <c r="F4172" s="12" t="s">
        <v>15</v>
      </c>
      <c r="G4172" s="20" t="n">
        <v>0.2</v>
      </c>
      <c r="H4172" s="51" t="n">
        <v>40</v>
      </c>
      <c r="I4172" s="20" t="n">
        <f>G4172*H4172*7</f>
        <v>56</v>
      </c>
      <c r="J4172" s="12" t="s">
        <v>119</v>
      </c>
      <c r="K4172" s="14" t="n">
        <v>31</v>
      </c>
      <c r="L4172" s="14" t="n">
        <v>3</v>
      </c>
      <c r="M4172" s="15" t="n">
        <v>0</v>
      </c>
      <c r="N4172" s="11" t="n">
        <v>0</v>
      </c>
      <c r="O4172" s="11" t="n">
        <v>0</v>
      </c>
      <c r="P4172" s="11" t="n">
        <v>0</v>
      </c>
      <c r="Q4172" s="22" t="n">
        <f>M4174/H4172</f>
        <v>0.025</v>
      </c>
    </row>
    <row r="4173" ht="22.5" customHeight="1">
      <c r="A4173" s="33"/>
      <c r="B4173" s="33"/>
      <c r="C4173" s="12"/>
      <c r="D4173" s="19"/>
      <c r="E4173" s="28"/>
      <c r="F4173" s="19"/>
      <c r="G4173" s="27"/>
      <c r="H4173" s="53"/>
      <c r="I4173" s="19"/>
      <c r="J4173" s="12" t="s">
        <v>120</v>
      </c>
      <c r="K4173" s="14" t="n">
        <v>1051</v>
      </c>
      <c r="L4173" s="14" t="n">
        <v>189</v>
      </c>
      <c r="M4173" s="15" t="n">
        <v>1</v>
      </c>
      <c r="N4173" s="11" t="n">
        <v>0.001</v>
      </c>
      <c r="O4173" s="11" t="n">
        <v>0.2</v>
      </c>
      <c r="P4173" s="11" t="n">
        <v>0.2</v>
      </c>
      <c r="Q4173" s="25"/>
    </row>
    <row r="4174" ht="22.5" customHeight="1">
      <c r="A4174" s="33"/>
      <c r="B4174" s="33"/>
      <c r="C4174" s="12"/>
      <c r="D4174" s="19"/>
      <c r="E4174" s="47"/>
      <c r="F4174" s="46"/>
      <c r="G4174" s="48"/>
      <c r="H4174" s="54"/>
      <c r="I4174" s="19"/>
      <c r="J4174" s="12" t="s">
        <v>121</v>
      </c>
      <c r="K4174" s="14" t="n">
        <v>3227</v>
      </c>
      <c r="L4174" s="14" t="n">
        <v>445</v>
      </c>
      <c r="M4174" s="15" t="n">
        <v>1</v>
      </c>
      <c r="N4174" s="11" t="n">
        <v>0</v>
      </c>
      <c r="O4174" s="11" t="n">
        <v>0.2</v>
      </c>
      <c r="P4174" s="11" t="n">
        <v>0.2</v>
      </c>
      <c r="Q4174" s="25"/>
    </row>
    <row r="4175" ht="22.5" customHeight="1">
      <c r="A4175" s="33"/>
      <c r="B4175" s="33"/>
      <c r="C4175" s="12" t="n">
        <v>5365722</v>
      </c>
      <c r="D4175" s="12" t="s">
        <v>83</v>
      </c>
      <c r="E4175" s="13" t="s">
        <v>84</v>
      </c>
      <c r="F4175" s="12" t="s">
        <v>12</v>
      </c>
      <c r="G4175" s="20" t="n">
        <v>0.3</v>
      </c>
      <c r="H4175" s="51" t="n">
        <v>50</v>
      </c>
      <c r="I4175" s="20" t="n">
        <f>G4175*H4175*7</f>
        <v>105</v>
      </c>
      <c r="J4175" s="12" t="s">
        <v>119</v>
      </c>
      <c r="K4175" s="14" t="s">
        <v>136</v>
      </c>
      <c r="L4175" s="14"/>
      <c r="M4175" s="15"/>
      <c r="N4175" s="11"/>
      <c r="O4175" s="11"/>
      <c r="P4175" s="11"/>
      <c r="Q4175" s="22" t="n">
        <f>M4177/H4175</f>
        <v>0.42</v>
      </c>
    </row>
    <row r="4176" ht="22.5" customHeight="1">
      <c r="A4176" s="33"/>
      <c r="B4176" s="33"/>
      <c r="C4176" s="12"/>
      <c r="D4176" s="19"/>
      <c r="E4176" s="28"/>
      <c r="F4176" s="19"/>
      <c r="G4176" s="27"/>
      <c r="H4176" s="53"/>
      <c r="I4176" s="19"/>
      <c r="J4176" s="12" t="s">
        <v>120</v>
      </c>
      <c r="K4176" s="14" t="s">
        <v>136</v>
      </c>
      <c r="L4176" s="14"/>
      <c r="M4176" s="15"/>
      <c r="N4176" s="11"/>
      <c r="O4176" s="11"/>
      <c r="P4176" s="11"/>
      <c r="Q4176" s="25"/>
    </row>
    <row r="4177" ht="22.5" customHeight="1">
      <c r="A4177" s="33"/>
      <c r="B4177" s="33"/>
      <c r="C4177" s="12"/>
      <c r="D4177" s="19"/>
      <c r="E4177" s="47"/>
      <c r="F4177" s="19"/>
      <c r="G4177" s="48"/>
      <c r="H4177" s="54"/>
      <c r="I4177" s="19"/>
      <c r="J4177" s="12" t="s">
        <v>121</v>
      </c>
      <c r="K4177" s="14" t="n">
        <v>23567</v>
      </c>
      <c r="L4177" s="14" t="n">
        <v>8423</v>
      </c>
      <c r="M4177" s="15" t="n">
        <v>21</v>
      </c>
      <c r="N4177" s="11" t="n">
        <v>0.001</v>
      </c>
      <c r="O4177" s="11" t="n">
        <v>0.537</v>
      </c>
      <c r="P4177" s="11" t="n">
        <v>11.2769</v>
      </c>
      <c r="Q4177" s="25"/>
    </row>
    <row r="4178" ht="22.5" customHeight="1">
      <c r="A4178" s="33"/>
      <c r="B4178" s="33"/>
      <c r="C4178" s="12" t="n">
        <v>11924654</v>
      </c>
      <c r="D4178" s="12" t="s">
        <v>83</v>
      </c>
      <c r="E4178" s="13" t="s">
        <v>84</v>
      </c>
      <c r="F4178" s="12" t="s">
        <v>12</v>
      </c>
      <c r="G4178" s="20" t="n">
        <v>0.3</v>
      </c>
      <c r="H4178" s="51" t="n">
        <v>50</v>
      </c>
      <c r="I4178" s="20" t="n">
        <f>G4178*H4178*7</f>
        <v>105</v>
      </c>
      <c r="J4178" s="12" t="s">
        <v>119</v>
      </c>
      <c r="K4178" s="14" t="s">
        <v>136</v>
      </c>
      <c r="L4178" s="14"/>
      <c r="M4178" s="15"/>
      <c r="N4178" s="11"/>
      <c r="O4178" s="11"/>
      <c r="P4178" s="11"/>
      <c r="Q4178" s="22" t="n">
        <f>M4180/H4178</f>
        <v>0</v>
      </c>
    </row>
    <row r="4179" ht="22.5" customHeight="1">
      <c r="A4179" s="33"/>
      <c r="B4179" s="33"/>
      <c r="C4179" s="12"/>
      <c r="D4179" s="19"/>
      <c r="E4179" s="28"/>
      <c r="F4179" s="19"/>
      <c r="G4179" s="27"/>
      <c r="H4179" s="53"/>
      <c r="I4179" s="19"/>
      <c r="J4179" s="12" t="s">
        <v>120</v>
      </c>
      <c r="K4179" s="14" t="s">
        <v>136</v>
      </c>
      <c r="L4179" s="14"/>
      <c r="M4179" s="15"/>
      <c r="N4179" s="11"/>
      <c r="O4179" s="11"/>
      <c r="P4179" s="11"/>
      <c r="Q4179" s="25"/>
    </row>
    <row r="4180" ht="22.5" customHeight="1">
      <c r="A4180" s="29"/>
      <c r="B4180" s="29"/>
      <c r="C4180" s="12"/>
      <c r="D4180" s="19"/>
      <c r="E4180" s="47"/>
      <c r="F4180" s="19"/>
      <c r="G4180" s="48"/>
      <c r="H4180" s="54"/>
      <c r="I4180" s="19"/>
      <c r="J4180" s="12" t="s">
        <v>121</v>
      </c>
      <c r="K4180" s="14" t="n">
        <v>86</v>
      </c>
      <c r="L4180" s="14" t="n">
        <v>35</v>
      </c>
      <c r="M4180" s="15" t="n">
        <v>0</v>
      </c>
      <c r="N4180" s="11" t="n">
        <v>0.001</v>
      </c>
      <c r="O4180" s="11" t="n">
        <v>0</v>
      </c>
      <c r="P4180" s="11" t="n">
        <v>0.0424</v>
      </c>
      <c r="Q4180" s="25"/>
    </row>
    <row r="4181" ht="22.5" customHeight="1">
      <c r="A4181" s="18"/>
      <c r="C4181" s="10"/>
      <c r="D4181" s="10"/>
      <c r="E4181" s="10"/>
      <c r="F4181" s="10"/>
      <c r="G4181" s="17"/>
      <c r="H4181" s="10"/>
      <c r="I4181" s="17"/>
      <c r="J4181" s="10"/>
      <c r="K4181" s="15"/>
      <c r="L4181" s="15"/>
      <c r="M4181" s="15"/>
      <c r="N4181" s="15"/>
      <c r="O4181" s="15"/>
      <c r="P4181" s="70"/>
      <c r="Q4181" s="7"/>
    </row>
    <row r="4182" ht="22.5" customHeight="1">
      <c r="A4182" s="18" t="s">
        <v>116</v>
      </c>
      <c r="B4182" s="8" t="s">
        <v>150</v>
      </c>
      <c r="C4182" s="10"/>
      <c r="D4182" s="10"/>
      <c r="E4182" s="10"/>
      <c r="F4182" s="10"/>
      <c r="G4182" s="17"/>
      <c r="H4182" s="10"/>
      <c r="I4182" s="17"/>
      <c r="J4182" s="10"/>
      <c r="K4182" s="21" t="n">
        <f>K4185+K4188+K4191+K4194+K4197+K4200+K4203+K4206+K4209+K4212+K4215+K4218+K4221+K4224+K4227+K4230+K4233+K4236+K4239+K4242+K4245+K4248+K4251+K4254+K4257+K4260+K4263+K4266+K4269+K4272+K4275+K4278+K4281+K4293+K4296+K4299+K4302+K4305+K4308+K4311+K4314+K4317+K4320+K4323+K4326+K4329+K4332+K4335+K4338+K4341+K4344+K4347+K4350+K4353+K4356+K4359+K4362+K4365+K4368+K4371+K4374+K4377+K4380+K4383+K4386+K4389+K4392+K4395+K4398+K4401+K4404+K4407+K4410+K4413+K4416+K4419+K4422+K4425+K4428+K4431+K4434+K4437+K4440+K4443+K4446+K4449+K4452+K4455+K4458+K4461+K4464+K4467+K4470+K4473+K4476+K4479+K4482+K4485+K4488+K4491+K4494+K4497+K4500+K4503+K4506+K4509+K4512+K4515+K4518+K4521+K4524+K4527+K4530+K4533+K4536+K4539+K4542+K4545+K4548+K4551+K4554+K4557+K4560+K4563+K4566+K4569+K4284+K4287+K4290</f>
        <v>9497057</v>
      </c>
      <c r="L4182" s="21" t="n">
        <f>L4185+L4188+L4191+L4194+L4197+L4200+L4203+L4206+L4209+L4212+L4215+L4218+L4221+L4224+L4227+L4230+L4233+L4236+L4239+L4242+L4245+L4248+L4251+L4254+L4257+L4260+L4263+L4266+L4269+L4272+L4275+L4278+L4281+L4293+L4296+L4299+L4302+L4305+L4308+L4311+L4314+L4317+L4320+L4323+L4326+L4329+L4332+L4335+L4338+L4341+L4344+L4347+L4350+L4353+L4356+L4359+L4362+L4365+L4368+L4371+L4374+L4377+L4380+L4383+L4386+L4389+L4392+L4395+L4398+L4401+L4404+L4407+L4410+L4413+L4416+L4419+L4422+L4425+L4428+L4431+L4434+L4437+L4440+L4443+L4446+L4449+L4452+L4455+L4458+L4461+L4464+L4467+L4470+L4473+L4476+L4479+L4482+L4485+L4488+L4491+L4494+L4497+L4500+L4503+L4506+L4509+L4512+L4515+L4518+L4521+L4524+L4527+L4530+L4533+L4536+L4539+L4542+L4545+L4548+L4551+L4554+L4557+L4560+L4563+L4566+L4569+L4284+L4287+L4290</f>
        <v>1591290</v>
      </c>
      <c r="M4182" s="15"/>
      <c r="N4182" s="15"/>
      <c r="O4182" s="15"/>
      <c r="P4182" s="24" t="n">
        <f>P4185+P4188+P4191+P4194+P4197+P4200+P4203+P4206+P4209+P4212+P4215+P4218+P4221+P4224+P4227+P4230+P4233+P4236+P4239+P4242+P4245+P4248+P4251+P4254+P4257+P4260+P4263+P4266+P4269+P4272+P4275+P4278+P4281+P4293+P4296+P4299+P4302+P4305+P4308+P4311+P4314+P4317+P4320+P4323+P4326+P4329+P4332+P4335+P4338+P4341+P4344+P4347+P4350+P4353+P4356+P4359+P4362+P4365+P4368+P4371+P4374+P4377+P4380+P4383+P4386+P4389+P4392+P4395+P4398+P4401+P4404+P4407+P4410+P4413+P4416+P4419+P4422+P4425+P4428+P4431+P4434+P4437+P4440+P4443+P4446+P4449+P4452+P4455+P4458+P4461+P4464+P4467+P4470+P4473+P4476+P4479+P4482+P4485+P4488+P4491+P4494+P4497+P4500+P4503+P4506+P4509+P4512+P4515+P4518+P4521+P4524+P4527+P4530+P4533+P4536+P4539+P4542+P4545+P4548+P4551+P4554+P4557+P4560+P4563+P4566+P4569+P4284+P4287+P4290</f>
        <v>4361.0864</v>
      </c>
      <c r="Q4182" s="7"/>
    </row>
    <row r="4183" ht="22.5" customHeight="1">
      <c r="A4183" s="26" t="n">
        <v>46268</v>
      </c>
      <c r="B4183" s="75" t="s">
        <v>118</v>
      </c>
      <c r="C4183" s="12" t="n">
        <v>10813123</v>
      </c>
      <c r="D4183" s="12" t="s">
        <v>10</v>
      </c>
      <c r="E4183" s="13" t="s">
        <v>11</v>
      </c>
      <c r="F4183" s="12" t="s">
        <v>12</v>
      </c>
      <c r="G4183" s="20" t="n">
        <v>0.25</v>
      </c>
      <c r="H4183" s="12" t="n">
        <v>1000</v>
      </c>
      <c r="I4183" s="20" t="n">
        <f>G4183*H4183*7</f>
        <v>1750</v>
      </c>
      <c r="J4183" s="12" t="s">
        <v>119</v>
      </c>
      <c r="K4183" s="10" t="n">
        <v>59190</v>
      </c>
      <c r="L4183" s="10" t="n">
        <v>2134</v>
      </c>
      <c r="M4183" s="10" t="n">
        <v>10</v>
      </c>
      <c r="N4183" s="11" t="n">
        <v>0.005</v>
      </c>
      <c r="O4183" s="11" t="n">
        <v>1.048</v>
      </c>
      <c r="P4183" s="11" t="n">
        <v>10.4779</v>
      </c>
      <c r="Q4183" s="22" t="n">
        <f>M4185/H4183</f>
        <v>0.301</v>
      </c>
    </row>
    <row r="4184" ht="22.5" customHeight="1">
      <c r="A4184" s="31"/>
      <c r="B4184" s="33"/>
      <c r="C4184" s="12"/>
      <c r="D4184" s="19"/>
      <c r="E4184" s="28"/>
      <c r="F4184" s="19"/>
      <c r="G4184" s="19"/>
      <c r="H4184" s="19"/>
      <c r="I4184" s="19"/>
      <c r="J4184" s="12" t="s">
        <v>120</v>
      </c>
      <c r="K4184" s="10" t="n">
        <v>106532</v>
      </c>
      <c r="L4184" s="10" t="n">
        <v>4278</v>
      </c>
      <c r="M4184" s="10" t="n">
        <v>60</v>
      </c>
      <c r="N4184" s="11" t="n">
        <v>0.007</v>
      </c>
      <c r="O4184" s="11" t="n">
        <v>0.498</v>
      </c>
      <c r="P4184" s="11" t="n">
        <v>29.8921</v>
      </c>
      <c r="Q4184" s="25"/>
    </row>
    <row r="4185" ht="22.5" customHeight="1">
      <c r="A4185" s="31"/>
      <c r="B4185" s="33"/>
      <c r="C4185" s="12"/>
      <c r="D4185" s="19"/>
      <c r="E4185" s="28"/>
      <c r="F4185" s="19"/>
      <c r="G4185" s="19"/>
      <c r="H4185" s="19"/>
      <c r="I4185" s="19"/>
      <c r="J4185" s="12" t="s">
        <v>121</v>
      </c>
      <c r="K4185" s="10" t="n">
        <v>275494</v>
      </c>
      <c r="L4185" s="10" t="n">
        <v>11562</v>
      </c>
      <c r="M4185" s="10" t="n">
        <v>301</v>
      </c>
      <c r="N4185" s="11" t="n">
        <v>0.01</v>
      </c>
      <c r="O4185" s="11" t="n">
        <v>0.381</v>
      </c>
      <c r="P4185" s="11" t="n">
        <v>114.8187</v>
      </c>
      <c r="Q4185" s="25"/>
    </row>
    <row r="4186" ht="22.5" customHeight="1">
      <c r="A4186" s="31"/>
      <c r="B4186" s="33"/>
      <c r="C4186" s="12" t="n">
        <v>1745925</v>
      </c>
      <c r="D4186" s="12" t="s">
        <v>13</v>
      </c>
      <c r="E4186" s="13" t="s">
        <v>14</v>
      </c>
      <c r="F4186" s="12" t="s">
        <v>15</v>
      </c>
      <c r="G4186" s="20" t="n">
        <v>0.15</v>
      </c>
      <c r="H4186" s="12" t="n">
        <v>500</v>
      </c>
      <c r="I4186" s="20" t="n">
        <f>G4186*H4186*7</f>
        <v>525</v>
      </c>
      <c r="J4186" s="12" t="s">
        <v>119</v>
      </c>
      <c r="K4186" s="16" t="n">
        <v>34</v>
      </c>
      <c r="L4186" s="14" t="n">
        <v>18</v>
      </c>
      <c r="M4186" s="14" t="n">
        <v>0</v>
      </c>
      <c r="N4186" s="11" t="n">
        <v>0</v>
      </c>
      <c r="O4186" s="11" t="n">
        <v>0</v>
      </c>
      <c r="P4186" s="11" t="n">
        <v>0</v>
      </c>
      <c r="Q4186" s="22" t="n">
        <f>M4188/H4186</f>
        <v>0.808</v>
      </c>
    </row>
    <row r="4187" ht="22.5" customHeight="1">
      <c r="A4187" s="31"/>
      <c r="B4187" s="33"/>
      <c r="C4187" s="12"/>
      <c r="D4187" s="19"/>
      <c r="E4187" s="28"/>
      <c r="F4187" s="19"/>
      <c r="G4187" s="19"/>
      <c r="H4187" s="19"/>
      <c r="I4187" s="19"/>
      <c r="J4187" s="12" t="s">
        <v>120</v>
      </c>
      <c r="K4187" s="16" t="n">
        <v>10573</v>
      </c>
      <c r="L4187" s="14" t="n">
        <v>4609</v>
      </c>
      <c r="M4187" s="14" t="n">
        <v>134</v>
      </c>
      <c r="N4187" s="11" t="n">
        <v>0.004</v>
      </c>
      <c r="O4187" s="11" t="n">
        <v>0.15</v>
      </c>
      <c r="P4187" s="11" t="n">
        <v>20.1</v>
      </c>
      <c r="Q4187" s="25"/>
    </row>
    <row r="4188" ht="22.5" customHeight="1">
      <c r="A4188" s="31"/>
      <c r="B4188" s="33"/>
      <c r="C4188" s="12"/>
      <c r="D4188" s="19"/>
      <c r="E4188" s="28"/>
      <c r="F4188" s="19"/>
      <c r="G4188" s="19"/>
      <c r="H4188" s="19"/>
      <c r="I4188" s="19"/>
      <c r="J4188" s="12" t="s">
        <v>121</v>
      </c>
      <c r="K4188" s="14" t="n">
        <v>45253</v>
      </c>
      <c r="L4188" s="14" t="n">
        <v>20355</v>
      </c>
      <c r="M4188" s="14" t="n">
        <v>404</v>
      </c>
      <c r="N4188" s="11" t="n">
        <v>0.003</v>
      </c>
      <c r="O4188" s="11" t="n">
        <v>0.15</v>
      </c>
      <c r="P4188" s="11" t="n">
        <v>60.6</v>
      </c>
      <c r="Q4188" s="25"/>
    </row>
    <row r="4189" ht="22.5" customHeight="1">
      <c r="A4189" s="31"/>
      <c r="B4189" s="33"/>
      <c r="C4189" s="12" t="n">
        <v>6951600</v>
      </c>
      <c r="D4189" s="12" t="s">
        <v>16</v>
      </c>
      <c r="E4189" s="13" t="s">
        <v>17</v>
      </c>
      <c r="F4189" s="12" t="s">
        <v>15</v>
      </c>
      <c r="G4189" s="20" t="n">
        <v>0.17</v>
      </c>
      <c r="H4189" s="12" t="n">
        <v>100</v>
      </c>
      <c r="I4189" s="20" t="n">
        <f>G4189*H4189*7</f>
        <v>119</v>
      </c>
      <c r="J4189" s="12" t="s">
        <v>119</v>
      </c>
      <c r="K4189" s="14" t="n">
        <v>792</v>
      </c>
      <c r="L4189" s="14" t="n">
        <v>311</v>
      </c>
      <c r="M4189" s="14" t="n">
        <v>0</v>
      </c>
      <c r="N4189" s="11" t="n">
        <v>0</v>
      </c>
      <c r="O4189" s="11" t="n">
        <v>0</v>
      </c>
      <c r="P4189" s="11" t="n">
        <v>0</v>
      </c>
      <c r="Q4189" s="22" t="n">
        <f>M4191/H4189</f>
        <v>0.87</v>
      </c>
    </row>
    <row r="4190" ht="22.5" customHeight="1">
      <c r="A4190" s="31"/>
      <c r="B4190" s="33"/>
      <c r="C4190" s="12"/>
      <c r="D4190" s="19"/>
      <c r="E4190" s="28"/>
      <c r="F4190" s="19"/>
      <c r="G4190" s="19"/>
      <c r="H4190" s="19"/>
      <c r="I4190" s="19"/>
      <c r="J4190" s="12" t="s">
        <v>120</v>
      </c>
      <c r="K4190" s="14" t="n">
        <v>9983</v>
      </c>
      <c r="L4190" s="14" t="n">
        <v>4406</v>
      </c>
      <c r="M4190" s="14" t="n">
        <v>22</v>
      </c>
      <c r="N4190" s="11" t="n">
        <v>0.001</v>
      </c>
      <c r="O4190" s="11" t="n">
        <v>0.175</v>
      </c>
      <c r="P4190" s="11" t="n">
        <v>3.842</v>
      </c>
      <c r="Q4190" s="25"/>
    </row>
    <row r="4191" ht="22.5" customHeight="1">
      <c r="A4191" s="31"/>
      <c r="B4191" s="33"/>
      <c r="C4191" s="12"/>
      <c r="D4191" s="19"/>
      <c r="E4191" s="28"/>
      <c r="F4191" s="19"/>
      <c r="G4191" s="19"/>
      <c r="H4191" s="19"/>
      <c r="I4191" s="19"/>
      <c r="J4191" s="12" t="s">
        <v>121</v>
      </c>
      <c r="K4191" s="14" t="n">
        <v>22843</v>
      </c>
      <c r="L4191" s="14" t="n">
        <v>10140</v>
      </c>
      <c r="M4191" s="14" t="n">
        <v>87</v>
      </c>
      <c r="N4191" s="11" t="n">
        <v>0.001</v>
      </c>
      <c r="O4191" s="11" t="n">
        <v>0.173</v>
      </c>
      <c r="P4191" s="11" t="n">
        <v>15.062</v>
      </c>
      <c r="Q4191" s="25"/>
    </row>
    <row r="4192" ht="22.5" customHeight="1">
      <c r="A4192" s="31"/>
      <c r="B4192" s="33"/>
      <c r="C4192" s="12" t="n">
        <v>6951594</v>
      </c>
      <c r="D4192" s="12" t="s">
        <v>16</v>
      </c>
      <c r="E4192" s="13" t="s">
        <v>18</v>
      </c>
      <c r="F4192" s="12" t="s">
        <v>15</v>
      </c>
      <c r="G4192" s="20" t="n">
        <v>0.7</v>
      </c>
      <c r="H4192" s="12" t="n">
        <v>400</v>
      </c>
      <c r="I4192" s="20" t="n">
        <f>G4192*H4192*7</f>
        <v>1960</v>
      </c>
      <c r="J4192" s="12" t="s">
        <v>119</v>
      </c>
      <c r="K4192" s="14" t="n">
        <v>1054</v>
      </c>
      <c r="L4192" s="14" t="n">
        <v>435</v>
      </c>
      <c r="M4192" s="14" t="n">
        <v>2</v>
      </c>
      <c r="N4192" s="11" t="n">
        <v>0.003</v>
      </c>
      <c r="O4192" s="11" t="n">
        <v>0.7</v>
      </c>
      <c r="P4192" s="11" t="n">
        <v>1.4</v>
      </c>
      <c r="Q4192" s="22" t="n">
        <f>M4194/H4192</f>
        <v>0.475</v>
      </c>
    </row>
    <row r="4193" ht="22.5" customHeight="1">
      <c r="A4193" s="31"/>
      <c r="B4193" s="33"/>
      <c r="C4193" s="12"/>
      <c r="D4193" s="19"/>
      <c r="E4193" s="28"/>
      <c r="F4193" s="19"/>
      <c r="G4193" s="19"/>
      <c r="H4193" s="19"/>
      <c r="I4193" s="19"/>
      <c r="J4193" s="12" t="s">
        <v>120</v>
      </c>
      <c r="K4193" s="14" t="n">
        <v>21851</v>
      </c>
      <c r="L4193" s="14" t="n">
        <v>9528</v>
      </c>
      <c r="M4193" s="14" t="n">
        <v>63</v>
      </c>
      <c r="N4193" s="11" t="n">
        <v>0.005</v>
      </c>
      <c r="O4193" s="11" t="n">
        <v>0.7</v>
      </c>
      <c r="P4193" s="11" t="n">
        <v>44.1</v>
      </c>
      <c r="Q4193" s="25"/>
    </row>
    <row r="4194" ht="22.5" customHeight="1">
      <c r="A4194" s="31"/>
      <c r="B4194" s="33"/>
      <c r="C4194" s="12"/>
      <c r="D4194" s="19"/>
      <c r="E4194" s="28"/>
      <c r="F4194" s="19"/>
      <c r="G4194" s="19"/>
      <c r="H4194" s="19"/>
      <c r="I4194" s="19"/>
      <c r="J4194" s="12" t="s">
        <v>121</v>
      </c>
      <c r="K4194" s="14" t="n">
        <v>86121</v>
      </c>
      <c r="L4194" s="14" t="n">
        <v>35298</v>
      </c>
      <c r="M4194" s="14" t="n">
        <v>190</v>
      </c>
      <c r="N4194" s="11" t="n">
        <v>0.004</v>
      </c>
      <c r="O4194" s="11" t="n">
        <v>0.701</v>
      </c>
      <c r="P4194" s="11" t="n">
        <v>133.14</v>
      </c>
      <c r="Q4194" s="25"/>
    </row>
    <row r="4195" ht="22.5" customHeight="1">
      <c r="A4195" s="31"/>
      <c r="B4195" s="33"/>
      <c r="C4195" s="12" t="n">
        <v>2732727</v>
      </c>
      <c r="D4195" s="12" t="s">
        <v>10</v>
      </c>
      <c r="E4195" s="13" t="s">
        <v>19</v>
      </c>
      <c r="F4195" s="12" t="s">
        <v>15</v>
      </c>
      <c r="G4195" s="20" t="n">
        <v>0.25</v>
      </c>
      <c r="H4195" s="12" t="n">
        <v>1000</v>
      </c>
      <c r="I4195" s="20" t="n">
        <f>G4195*H4195*7</f>
        <v>1750</v>
      </c>
      <c r="J4195" s="12" t="s">
        <v>119</v>
      </c>
      <c r="K4195" s="14" t="n">
        <v>527</v>
      </c>
      <c r="L4195" s="14" t="n">
        <v>181</v>
      </c>
      <c r="M4195" s="14" t="n">
        <v>18</v>
      </c>
      <c r="N4195" s="11" t="n">
        <v>0.025</v>
      </c>
      <c r="O4195" s="11" t="n">
        <v>0.25</v>
      </c>
      <c r="P4195" s="11" t="n">
        <v>4.5</v>
      </c>
      <c r="Q4195" s="22" t="n">
        <f>M4197/H4195</f>
        <v>0.611</v>
      </c>
    </row>
    <row r="4196" ht="22.5" customHeight="1">
      <c r="A4196" s="31"/>
      <c r="B4196" s="33"/>
      <c r="C4196" s="12"/>
      <c r="D4196" s="19"/>
      <c r="E4196" s="28"/>
      <c r="F4196" s="19"/>
      <c r="G4196" s="19"/>
      <c r="H4196" s="19"/>
      <c r="I4196" s="19"/>
      <c r="J4196" s="12" t="s">
        <v>120</v>
      </c>
      <c r="K4196" s="14" t="n">
        <v>8532</v>
      </c>
      <c r="L4196" s="14" t="n">
        <v>2966</v>
      </c>
      <c r="M4196" s="14" t="n">
        <v>106</v>
      </c>
      <c r="N4196" s="11" t="n">
        <v>0.009</v>
      </c>
      <c r="O4196" s="11" t="n">
        <v>0.25</v>
      </c>
      <c r="P4196" s="11" t="n">
        <v>26.525</v>
      </c>
      <c r="Q4196" s="25"/>
    </row>
    <row r="4197" ht="22.5" customHeight="1">
      <c r="A4197" s="31"/>
      <c r="B4197" s="33"/>
      <c r="C4197" s="12"/>
      <c r="D4197" s="19"/>
      <c r="E4197" s="28"/>
      <c r="F4197" s="19"/>
      <c r="G4197" s="19"/>
      <c r="H4197" s="19"/>
      <c r="I4197" s="19"/>
      <c r="J4197" s="12" t="s">
        <v>121</v>
      </c>
      <c r="K4197" s="14" t="n">
        <v>32931</v>
      </c>
      <c r="L4197" s="14" t="n">
        <v>11556</v>
      </c>
      <c r="M4197" s="14" t="n">
        <v>611</v>
      </c>
      <c r="N4197" s="11" t="n">
        <v>0.013</v>
      </c>
      <c r="O4197" s="11" t="n">
        <v>0.25</v>
      </c>
      <c r="P4197" s="11" t="n">
        <v>152.875</v>
      </c>
      <c r="Q4197" s="25"/>
    </row>
    <row r="4198" ht="22.5" customHeight="1">
      <c r="A4198" s="31"/>
      <c r="B4198" s="33"/>
      <c r="C4198" s="12" t="n">
        <v>5619156</v>
      </c>
      <c r="D4198" s="12" t="s">
        <v>10</v>
      </c>
      <c r="E4198" s="13" t="s">
        <v>19</v>
      </c>
      <c r="F4198" s="12" t="s">
        <v>12</v>
      </c>
      <c r="G4198" s="20" t="n">
        <v>0.24</v>
      </c>
      <c r="H4198" s="12" t="n">
        <v>500</v>
      </c>
      <c r="I4198" s="20" t="n">
        <f>G4198*H4198*7</f>
        <v>840</v>
      </c>
      <c r="J4198" s="12" t="s">
        <v>119</v>
      </c>
      <c r="K4198" s="14" t="n">
        <v>17308</v>
      </c>
      <c r="L4198" s="14" t="n">
        <v>3716</v>
      </c>
      <c r="M4198" s="14" t="n">
        <v>2</v>
      </c>
      <c r="N4198" s="11" t="n">
        <v>0</v>
      </c>
      <c r="O4198" s="11" t="n">
        <v>0.367</v>
      </c>
      <c r="P4198" s="11" t="n">
        <v>0.7333</v>
      </c>
      <c r="Q4198" s="22" t="n">
        <f>M4200/H4198</f>
        <v>0.026</v>
      </c>
    </row>
    <row r="4199" ht="22.5" customHeight="1">
      <c r="A4199" s="31"/>
      <c r="B4199" s="33"/>
      <c r="C4199" s="12"/>
      <c r="D4199" s="19"/>
      <c r="E4199" s="28"/>
      <c r="F4199" s="19"/>
      <c r="G4199" s="19"/>
      <c r="H4199" s="19"/>
      <c r="I4199" s="19"/>
      <c r="J4199" s="12" t="s">
        <v>120</v>
      </c>
      <c r="K4199" s="14" t="n">
        <v>71951</v>
      </c>
      <c r="L4199" s="14" t="n">
        <v>14794</v>
      </c>
      <c r="M4199" s="14" t="n">
        <v>3</v>
      </c>
      <c r="N4199" s="11" t="n">
        <v>0</v>
      </c>
      <c r="O4199" s="11" t="n">
        <v>0.872</v>
      </c>
      <c r="P4199" s="11" t="n">
        <v>2.6159</v>
      </c>
      <c r="Q4199" s="25"/>
    </row>
    <row r="4200" ht="22.5" customHeight="1">
      <c r="A4200" s="31"/>
      <c r="B4200" s="33"/>
      <c r="C4200" s="12"/>
      <c r="D4200" s="19"/>
      <c r="E4200" s="28"/>
      <c r="F4200" s="19"/>
      <c r="G4200" s="19"/>
      <c r="H4200" s="19"/>
      <c r="I4200" s="19"/>
      <c r="J4200" s="12" t="s">
        <v>121</v>
      </c>
      <c r="K4200" s="14" t="n">
        <v>153742</v>
      </c>
      <c r="L4200" s="14" t="n">
        <v>32666</v>
      </c>
      <c r="M4200" s="14" t="n">
        <v>13</v>
      </c>
      <c r="N4200" s="11" t="n">
        <v>0</v>
      </c>
      <c r="O4200" s="11" t="n">
        <v>0.436</v>
      </c>
      <c r="P4200" s="11" t="n">
        <v>5.6666</v>
      </c>
      <c r="Q4200" s="25"/>
    </row>
    <row r="4201" ht="22.5" customHeight="1">
      <c r="A4201" s="31"/>
      <c r="B4201" s="33"/>
      <c r="C4201" s="12" t="n">
        <v>6425889</v>
      </c>
      <c r="D4201" s="12" t="s">
        <v>10</v>
      </c>
      <c r="E4201" s="13" t="s">
        <v>20</v>
      </c>
      <c r="F4201" s="12" t="s">
        <v>15</v>
      </c>
      <c r="G4201" s="20" t="n">
        <v>0.25</v>
      </c>
      <c r="H4201" s="12" t="n">
        <v>400</v>
      </c>
      <c r="I4201" s="20" t="n">
        <f>G4201*H4201*7</f>
        <v>700</v>
      </c>
      <c r="J4201" s="12" t="s">
        <v>119</v>
      </c>
      <c r="K4201" s="14" t="n">
        <v>96</v>
      </c>
      <c r="L4201" s="14" t="n">
        <v>22</v>
      </c>
      <c r="M4201" s="14" t="n">
        <v>0</v>
      </c>
      <c r="N4201" s="11" t="n">
        <v>0</v>
      </c>
      <c r="O4201" s="11" t="n">
        <v>0</v>
      </c>
      <c r="P4201" s="11" t="n">
        <v>0</v>
      </c>
      <c r="Q4201" s="22" t="n">
        <f>M4203/H4201</f>
        <v>0.4725</v>
      </c>
    </row>
    <row r="4202" ht="22.5" customHeight="1">
      <c r="A4202" s="31"/>
      <c r="B4202" s="33"/>
      <c r="C4202" s="12"/>
      <c r="D4202" s="19"/>
      <c r="E4202" s="28"/>
      <c r="F4202" s="19"/>
      <c r="G4202" s="19"/>
      <c r="H4202" s="19"/>
      <c r="I4202" s="19"/>
      <c r="J4202" s="12" t="s">
        <v>120</v>
      </c>
      <c r="K4202" s="14" t="n">
        <v>4366</v>
      </c>
      <c r="L4202" s="35" t="n">
        <v>1513</v>
      </c>
      <c r="M4202" s="14" t="n">
        <v>28</v>
      </c>
      <c r="N4202" s="11" t="n">
        <v>0.005</v>
      </c>
      <c r="O4202" s="11" t="n">
        <v>0.254</v>
      </c>
      <c r="P4202" s="11" t="n">
        <v>7.1</v>
      </c>
      <c r="Q4202" s="25"/>
    </row>
    <row r="4203" ht="22.5" customHeight="1">
      <c r="A4203" s="31"/>
      <c r="B4203" s="33"/>
      <c r="C4203" s="12"/>
      <c r="D4203" s="19"/>
      <c r="E4203" s="28"/>
      <c r="F4203" s="19"/>
      <c r="G4203" s="19"/>
      <c r="H4203" s="19"/>
      <c r="I4203" s="19"/>
      <c r="J4203" s="12" t="s">
        <v>121</v>
      </c>
      <c r="K4203" s="14" t="n">
        <v>19108</v>
      </c>
      <c r="L4203" s="14" t="n">
        <v>6347</v>
      </c>
      <c r="M4203" s="14" t="n">
        <v>189</v>
      </c>
      <c r="N4203" s="11" t="n">
        <v>0.007</v>
      </c>
      <c r="O4203" s="11" t="n">
        <v>0.252</v>
      </c>
      <c r="P4203" s="11" t="n">
        <v>47.55</v>
      </c>
      <c r="Q4203" s="25"/>
    </row>
    <row r="4204" ht="22.5" customHeight="1">
      <c r="A4204" s="31"/>
      <c r="B4204" s="33"/>
      <c r="C4204" s="12" t="n">
        <v>6439005</v>
      </c>
      <c r="D4204" s="12" t="s">
        <v>10</v>
      </c>
      <c r="E4204" s="13" t="s">
        <v>20</v>
      </c>
      <c r="F4204" s="12" t="s">
        <v>21</v>
      </c>
      <c r="G4204" s="20" t="n">
        <v>0.25</v>
      </c>
      <c r="H4204" s="12" t="n">
        <v>300</v>
      </c>
      <c r="I4204" s="20" t="n">
        <f>G4204*H4204*7</f>
        <v>525</v>
      </c>
      <c r="J4204" s="12" t="s">
        <v>119</v>
      </c>
      <c r="K4204" s="14" t="n">
        <v>0</v>
      </c>
      <c r="L4204" s="14" t="n">
        <v>0</v>
      </c>
      <c r="M4204" s="14" t="n">
        <v>0</v>
      </c>
      <c r="N4204" s="11" t="n">
        <v>0</v>
      </c>
      <c r="O4204" s="11" t="n">
        <v>0</v>
      </c>
      <c r="P4204" s="11" t="n">
        <v>0</v>
      </c>
      <c r="Q4204" s="22" t="n">
        <f>M4206/H4204</f>
        <v>0.143333333333333</v>
      </c>
    </row>
    <row r="4205" ht="22.5" customHeight="1">
      <c r="A4205" s="31"/>
      <c r="B4205" s="33"/>
      <c r="C4205" s="12"/>
      <c r="D4205" s="19"/>
      <c r="E4205" s="28"/>
      <c r="F4205" s="19"/>
      <c r="G4205" s="19"/>
      <c r="H4205" s="19"/>
      <c r="I4205" s="19"/>
      <c r="J4205" s="12" t="s">
        <v>120</v>
      </c>
      <c r="K4205" s="14" t="n">
        <v>0</v>
      </c>
      <c r="L4205" s="14" t="n">
        <v>0</v>
      </c>
      <c r="M4205" s="14" t="n">
        <v>0</v>
      </c>
      <c r="N4205" s="11" t="n">
        <v>0</v>
      </c>
      <c r="O4205" s="11" t="n">
        <v>0</v>
      </c>
      <c r="P4205" s="11" t="n">
        <v>0</v>
      </c>
      <c r="Q4205" s="25"/>
    </row>
    <row r="4206" ht="22.5" customHeight="1">
      <c r="A4206" s="31"/>
      <c r="B4206" s="33"/>
      <c r="C4206" s="12"/>
      <c r="D4206" s="19"/>
      <c r="E4206" s="28"/>
      <c r="F4206" s="19"/>
      <c r="G4206" s="19"/>
      <c r="H4206" s="19"/>
      <c r="I4206" s="19"/>
      <c r="J4206" s="12" t="s">
        <v>121</v>
      </c>
      <c r="K4206" s="14" t="n">
        <v>24776</v>
      </c>
      <c r="L4206" s="14" t="n">
        <v>7677</v>
      </c>
      <c r="M4206" s="14" t="n">
        <v>43</v>
      </c>
      <c r="N4206" s="11" t="n">
        <v>0.0014</v>
      </c>
      <c r="O4206" s="11" t="n">
        <v>0.25</v>
      </c>
      <c r="P4206" s="11" t="n">
        <v>10.75</v>
      </c>
      <c r="Q4206" s="25"/>
    </row>
    <row r="4207" ht="22.5" customHeight="1">
      <c r="A4207" s="31"/>
      <c r="B4207" s="33"/>
      <c r="C4207" s="12" t="n">
        <v>7203110</v>
      </c>
      <c r="D4207" s="12" t="s">
        <v>22</v>
      </c>
      <c r="E4207" s="13" t="s">
        <v>23</v>
      </c>
      <c r="F4207" s="12" t="s">
        <v>15</v>
      </c>
      <c r="G4207" s="20" t="n">
        <v>0.2</v>
      </c>
      <c r="H4207" s="12" t="n">
        <v>100</v>
      </c>
      <c r="I4207" s="20" t="n">
        <f>G4207*H4207*7</f>
        <v>140</v>
      </c>
      <c r="J4207" s="12" t="s">
        <v>119</v>
      </c>
      <c r="K4207" s="14" t="n">
        <v>313</v>
      </c>
      <c r="L4207" s="14" t="n">
        <v>209</v>
      </c>
      <c r="M4207" s="14" t="n">
        <v>0</v>
      </c>
      <c r="N4207" s="11" t="n">
        <v>0</v>
      </c>
      <c r="O4207" s="11" t="n">
        <v>0</v>
      </c>
      <c r="P4207" s="11" t="n">
        <v>0</v>
      </c>
      <c r="Q4207" s="22" t="n">
        <f>M4209/H4207</f>
        <v>0.12</v>
      </c>
    </row>
    <row r="4208" ht="22.5" customHeight="1">
      <c r="A4208" s="31"/>
      <c r="B4208" s="33"/>
      <c r="C4208" s="12"/>
      <c r="D4208" s="19"/>
      <c r="E4208" s="28"/>
      <c r="F4208" s="19"/>
      <c r="G4208" s="19"/>
      <c r="H4208" s="19"/>
      <c r="I4208" s="19"/>
      <c r="J4208" s="12" t="s">
        <v>120</v>
      </c>
      <c r="K4208" s="14" t="n">
        <v>9102</v>
      </c>
      <c r="L4208" s="14" t="n">
        <v>6264</v>
      </c>
      <c r="M4208" s="14" t="n">
        <v>3</v>
      </c>
      <c r="N4208" s="11" t="n">
        <v>0</v>
      </c>
      <c r="O4208" s="11" t="n">
        <v>0.2</v>
      </c>
      <c r="P4208" s="11" t="n">
        <v>0.6</v>
      </c>
      <c r="Q4208" s="25"/>
    </row>
    <row r="4209" ht="22.5" customHeight="1">
      <c r="A4209" s="31"/>
      <c r="B4209" s="33"/>
      <c r="C4209" s="12"/>
      <c r="D4209" s="19"/>
      <c r="E4209" s="28"/>
      <c r="F4209" s="19"/>
      <c r="G4209" s="19"/>
      <c r="H4209" s="19"/>
      <c r="I4209" s="19"/>
      <c r="J4209" s="12" t="s">
        <v>121</v>
      </c>
      <c r="K4209" s="14" t="n">
        <v>42458</v>
      </c>
      <c r="L4209" s="14" t="n">
        <v>28827</v>
      </c>
      <c r="M4209" s="14" t="n">
        <v>12</v>
      </c>
      <c r="N4209" s="11" t="n">
        <v>0</v>
      </c>
      <c r="O4209" s="11" t="n">
        <v>0.2</v>
      </c>
      <c r="P4209" s="11" t="n">
        <v>2.4</v>
      </c>
      <c r="Q4209" s="25"/>
    </row>
    <row r="4210" ht="22.5" customHeight="1">
      <c r="A4210" s="31"/>
      <c r="B4210" s="33"/>
      <c r="C4210" s="12" t="n">
        <v>7202934</v>
      </c>
      <c r="D4210" s="12" t="s">
        <v>22</v>
      </c>
      <c r="E4210" s="13" t="s">
        <v>24</v>
      </c>
      <c r="F4210" s="12" t="s">
        <v>15</v>
      </c>
      <c r="G4210" s="20" t="n">
        <v>0.35</v>
      </c>
      <c r="H4210" s="12" t="n">
        <v>200</v>
      </c>
      <c r="I4210" s="20" t="n">
        <f>G4210*H4210*7</f>
        <v>490</v>
      </c>
      <c r="J4210" s="12" t="s">
        <v>119</v>
      </c>
      <c r="K4210" s="14" t="n">
        <v>1148</v>
      </c>
      <c r="L4210" s="14" t="n">
        <v>561</v>
      </c>
      <c r="M4210" s="14" t="n">
        <v>0</v>
      </c>
      <c r="N4210" s="11" t="n">
        <v>0</v>
      </c>
      <c r="O4210" s="11" t="n">
        <v>0</v>
      </c>
      <c r="P4210" s="11" t="n">
        <v>0</v>
      </c>
      <c r="Q4210" s="22" t="n">
        <f>M4212/H4210</f>
        <v>0.885</v>
      </c>
    </row>
    <row r="4211" ht="22.5" customHeight="1">
      <c r="A4211" s="31"/>
      <c r="B4211" s="33"/>
      <c r="C4211" s="12"/>
      <c r="D4211" s="19"/>
      <c r="E4211" s="28"/>
      <c r="F4211" s="19"/>
      <c r="G4211" s="19"/>
      <c r="H4211" s="19"/>
      <c r="I4211" s="19"/>
      <c r="J4211" s="12" t="s">
        <v>120</v>
      </c>
      <c r="K4211" s="14" t="n">
        <v>279805</v>
      </c>
      <c r="L4211" s="14" t="n">
        <v>182923</v>
      </c>
      <c r="M4211" s="14" t="n">
        <v>135</v>
      </c>
      <c r="N4211" s="11" t="n">
        <v>0</v>
      </c>
      <c r="O4211" s="11" t="n">
        <v>0.36</v>
      </c>
      <c r="P4211" s="11" t="n">
        <v>48.6</v>
      </c>
      <c r="Q4211" s="25"/>
      <c r="R4211" s="4" t="s">
        <v>167</v>
      </c>
    </row>
    <row r="4212" ht="22.5" customHeight="1">
      <c r="A4212" s="31"/>
      <c r="B4212" s="33"/>
      <c r="C4212" s="12"/>
      <c r="D4212" s="19"/>
      <c r="E4212" s="28"/>
      <c r="F4212" s="19"/>
      <c r="G4212" s="19"/>
      <c r="H4212" s="19"/>
      <c r="I4212" s="19"/>
      <c r="J4212" s="12" t="s">
        <v>121</v>
      </c>
      <c r="K4212" s="14" t="n">
        <v>410948</v>
      </c>
      <c r="L4212" s="14" t="n">
        <v>260375</v>
      </c>
      <c r="M4212" s="14" t="n">
        <v>177</v>
      </c>
      <c r="N4212" s="11" t="n">
        <v>0</v>
      </c>
      <c r="O4212" s="11" t="n">
        <v>0.36</v>
      </c>
      <c r="P4212" s="11" t="n">
        <v>63.72</v>
      </c>
      <c r="Q4212" s="25"/>
    </row>
    <row r="4213" ht="22.5" customHeight="1">
      <c r="A4213" s="31"/>
      <c r="B4213" s="33"/>
      <c r="C4213" s="12" t="n">
        <v>5847496</v>
      </c>
      <c r="D4213" s="12" t="s">
        <v>10</v>
      </c>
      <c r="E4213" s="13" t="s">
        <v>25</v>
      </c>
      <c r="F4213" s="12" t="s">
        <v>12</v>
      </c>
      <c r="G4213" s="20" t="n">
        <v>0.3</v>
      </c>
      <c r="H4213" s="12" t="n">
        <v>200</v>
      </c>
      <c r="I4213" s="20" t="n">
        <f>G4213*H4213*7</f>
        <v>420</v>
      </c>
      <c r="J4213" s="12" t="s">
        <v>119</v>
      </c>
      <c r="K4213" s="14" t="n">
        <v>3312</v>
      </c>
      <c r="L4213" s="14" t="n">
        <v>156</v>
      </c>
      <c r="M4213" s="14" t="n">
        <v>1</v>
      </c>
      <c r="N4213" s="11" t="n">
        <v>0.004</v>
      </c>
      <c r="O4213" s="11" t="n">
        <v>0.5995</v>
      </c>
      <c r="P4213" s="11" t="n">
        <v>0.5995</v>
      </c>
      <c r="Q4213" s="22" t="n">
        <f>M4215/H4213</f>
        <v>0.045</v>
      </c>
    </row>
    <row r="4214" ht="22.5" customHeight="1">
      <c r="A4214" s="31"/>
      <c r="B4214" s="33"/>
      <c r="C4214" s="12"/>
      <c r="D4214" s="19"/>
      <c r="E4214" s="28"/>
      <c r="F4214" s="19"/>
      <c r="G4214" s="19"/>
      <c r="H4214" s="19"/>
      <c r="I4214" s="19"/>
      <c r="J4214" s="12" t="s">
        <v>120</v>
      </c>
      <c r="K4214" s="14" t="n">
        <v>13440</v>
      </c>
      <c r="L4214" s="14" t="n">
        <v>635</v>
      </c>
      <c r="M4214" s="14" t="n">
        <v>7</v>
      </c>
      <c r="N4214" s="11" t="n">
        <v>0.006</v>
      </c>
      <c r="O4214" s="11" t="n">
        <v>0.588</v>
      </c>
      <c r="P4214" s="11" t="n">
        <v>4.1131</v>
      </c>
      <c r="Q4214" s="25"/>
    </row>
    <row r="4215" ht="22.5" customHeight="1">
      <c r="A4215" s="31"/>
      <c r="B4215" s="33"/>
      <c r="C4215" s="12"/>
      <c r="D4215" s="19"/>
      <c r="E4215" s="28"/>
      <c r="F4215" s="19"/>
      <c r="G4215" s="19"/>
      <c r="H4215" s="19"/>
      <c r="I4215" s="19"/>
      <c r="J4215" s="12" t="s">
        <v>121</v>
      </c>
      <c r="K4215" s="14" t="n">
        <v>28030</v>
      </c>
      <c r="L4215" s="14" t="n">
        <v>1388</v>
      </c>
      <c r="M4215" s="14" t="n">
        <v>9</v>
      </c>
      <c r="N4215" s="11" t="n">
        <v>0.005</v>
      </c>
      <c r="O4215" s="11" t="n">
        <v>0.752</v>
      </c>
      <c r="P4215" s="11" t="n">
        <v>6.7652</v>
      </c>
      <c r="Q4215" s="25"/>
    </row>
    <row r="4216" ht="22.5" customHeight="1">
      <c r="A4216" s="31"/>
      <c r="B4216" s="33"/>
      <c r="C4216" s="12" t="n">
        <v>7572369</v>
      </c>
      <c r="D4216" s="12" t="s">
        <v>10</v>
      </c>
      <c r="E4216" s="13" t="s">
        <v>25</v>
      </c>
      <c r="F4216" s="12" t="s">
        <v>15</v>
      </c>
      <c r="G4216" s="20" t="n">
        <v>0.3</v>
      </c>
      <c r="H4216" s="12" t="n">
        <v>400</v>
      </c>
      <c r="I4216" s="20" t="n">
        <f>G4216*H4216*7</f>
        <v>840</v>
      </c>
      <c r="J4216" s="12" t="s">
        <v>119</v>
      </c>
      <c r="K4216" s="14" t="n">
        <v>36</v>
      </c>
      <c r="L4216" s="14" t="n">
        <v>9</v>
      </c>
      <c r="M4216" s="14" t="n">
        <v>0</v>
      </c>
      <c r="N4216" s="11" t="n">
        <v>0</v>
      </c>
      <c r="O4216" s="11" t="n">
        <v>0</v>
      </c>
      <c r="P4216" s="11" t="n">
        <v>0</v>
      </c>
      <c r="Q4216" s="22" t="n">
        <f>M4218/H4216</f>
        <v>0.195</v>
      </c>
    </row>
    <row r="4217" ht="22.5" customHeight="1">
      <c r="A4217" s="31"/>
      <c r="B4217" s="33"/>
      <c r="C4217" s="12"/>
      <c r="D4217" s="19"/>
      <c r="E4217" s="28"/>
      <c r="F4217" s="19"/>
      <c r="G4217" s="19"/>
      <c r="H4217" s="19"/>
      <c r="I4217" s="19"/>
      <c r="J4217" s="12" t="s">
        <v>120</v>
      </c>
      <c r="K4217" s="14" t="n">
        <v>4921</v>
      </c>
      <c r="L4217" s="14" t="n">
        <v>2007</v>
      </c>
      <c r="M4217" s="14" t="n">
        <v>45</v>
      </c>
      <c r="N4217" s="11" t="n">
        <v>0.007</v>
      </c>
      <c r="O4217" s="11" t="n">
        <v>0.306</v>
      </c>
      <c r="P4217" s="11" t="n">
        <v>13.77</v>
      </c>
      <c r="Q4217" s="25"/>
    </row>
    <row r="4218" ht="22.5" customHeight="1">
      <c r="A4218" s="31"/>
      <c r="B4218" s="33"/>
      <c r="C4218" s="12"/>
      <c r="D4218" s="19"/>
      <c r="E4218" s="28"/>
      <c r="F4218" s="19"/>
      <c r="G4218" s="19"/>
      <c r="H4218" s="19"/>
      <c r="I4218" s="19"/>
      <c r="J4218" s="12" t="s">
        <v>121</v>
      </c>
      <c r="K4218" s="14" t="n">
        <v>14498</v>
      </c>
      <c r="L4218" s="14" t="n">
        <v>5424</v>
      </c>
      <c r="M4218" s="14" t="n">
        <v>78</v>
      </c>
      <c r="N4218" s="11" t="n">
        <v>0.004</v>
      </c>
      <c r="O4218" s="11" t="n">
        <v>0.31</v>
      </c>
      <c r="P4218" s="11" t="n">
        <v>24.15</v>
      </c>
      <c r="Q4218" s="25"/>
    </row>
    <row r="4219" ht="22.5" customHeight="1">
      <c r="A4219" s="31"/>
      <c r="B4219" s="33"/>
      <c r="C4219" s="12" t="n">
        <v>8460883</v>
      </c>
      <c r="D4219" s="12" t="s">
        <v>16</v>
      </c>
      <c r="E4219" s="13" t="s">
        <v>11</v>
      </c>
      <c r="F4219" s="12" t="s">
        <v>15</v>
      </c>
      <c r="G4219" s="20" t="n">
        <v>0.14</v>
      </c>
      <c r="H4219" s="12" t="n">
        <v>1400</v>
      </c>
      <c r="I4219" s="20" t="n">
        <f>G4219*H4219*7</f>
        <v>1372</v>
      </c>
      <c r="J4219" s="12" t="s">
        <v>119</v>
      </c>
      <c r="K4219" s="35" t="n">
        <v>5197</v>
      </c>
      <c r="L4219" s="14" t="n">
        <v>1574</v>
      </c>
      <c r="M4219" s="14" t="n">
        <v>78</v>
      </c>
      <c r="N4219" s="11" t="n">
        <v>0.007</v>
      </c>
      <c r="O4219" s="11" t="n">
        <v>0.14</v>
      </c>
      <c r="P4219" s="11" t="n">
        <v>10.92</v>
      </c>
      <c r="Q4219" s="22" t="n">
        <f>M4221/H4219</f>
        <v>0.820714285714286</v>
      </c>
    </row>
    <row r="4220" ht="22.5" customHeight="1">
      <c r="A4220" s="31"/>
      <c r="B4220" s="33"/>
      <c r="C4220" s="12"/>
      <c r="D4220" s="19"/>
      <c r="E4220" s="28"/>
      <c r="F4220" s="19"/>
      <c r="G4220" s="19"/>
      <c r="H4220" s="19"/>
      <c r="I4220" s="19"/>
      <c r="J4220" s="12" t="s">
        <v>120</v>
      </c>
      <c r="K4220" s="14" t="n">
        <v>24657</v>
      </c>
      <c r="L4220" s="14" t="n">
        <v>8126</v>
      </c>
      <c r="M4220" s="14" t="n">
        <v>326</v>
      </c>
      <c r="N4220" s="11" t="n">
        <v>0.006</v>
      </c>
      <c r="O4220" s="11" t="n">
        <v>0.14</v>
      </c>
      <c r="P4220" s="11" t="n">
        <v>45.71</v>
      </c>
      <c r="Q4220" s="25"/>
    </row>
    <row r="4221" ht="22.5" customHeight="1">
      <c r="A4221" s="31"/>
      <c r="B4221" s="33"/>
      <c r="C4221" s="12"/>
      <c r="D4221" s="19"/>
      <c r="E4221" s="28"/>
      <c r="F4221" s="19"/>
      <c r="G4221" s="19"/>
      <c r="H4221" s="19"/>
      <c r="I4221" s="19"/>
      <c r="J4221" s="12" t="s">
        <v>121</v>
      </c>
      <c r="K4221" s="14" t="n">
        <v>86215</v>
      </c>
      <c r="L4221" s="14" t="n">
        <v>30826</v>
      </c>
      <c r="M4221" s="14" t="n">
        <v>1149</v>
      </c>
      <c r="N4221" s="11" t="n">
        <v>0.005</v>
      </c>
      <c r="O4221" s="11" t="n">
        <v>0.141</v>
      </c>
      <c r="P4221" s="11" t="n">
        <v>162.54</v>
      </c>
      <c r="Q4221" s="25"/>
    </row>
    <row r="4222" ht="22.5" customHeight="1">
      <c r="A4222" s="31"/>
      <c r="B4222" s="33"/>
      <c r="C4222" s="12" t="n">
        <v>8531973</v>
      </c>
      <c r="D4222" s="12" t="s">
        <v>16</v>
      </c>
      <c r="E4222" s="13" t="s">
        <v>18</v>
      </c>
      <c r="F4222" s="12" t="s">
        <v>26</v>
      </c>
      <c r="G4222" s="20" t="n">
        <v>0.45</v>
      </c>
      <c r="H4222" s="12" t="n">
        <v>150</v>
      </c>
      <c r="I4222" s="20" t="n">
        <f>G4222*H4222*7</f>
        <v>472.5</v>
      </c>
      <c r="J4222" s="12" t="s">
        <v>119</v>
      </c>
      <c r="K4222" s="14" t="n">
        <v>0</v>
      </c>
      <c r="L4222" s="14" t="n">
        <v>0</v>
      </c>
      <c r="M4222" s="14" t="n">
        <v>0</v>
      </c>
      <c r="N4222" s="11" t="n">
        <v>0</v>
      </c>
      <c r="O4222" s="11" t="n">
        <v>0</v>
      </c>
      <c r="P4222" s="11" t="n">
        <v>0</v>
      </c>
      <c r="Q4222" s="22" t="n">
        <f>M4224/H4222</f>
        <v>0.0133333333333333</v>
      </c>
    </row>
    <row r="4223" ht="22.5" customHeight="1">
      <c r="A4223" s="31"/>
      <c r="B4223" s="33"/>
      <c r="C4223" s="12"/>
      <c r="D4223" s="19"/>
      <c r="E4223" s="28"/>
      <c r="F4223" s="19"/>
      <c r="G4223" s="19"/>
      <c r="H4223" s="19"/>
      <c r="I4223" s="19"/>
      <c r="J4223" s="12" t="s">
        <v>120</v>
      </c>
      <c r="K4223" s="14" t="n">
        <v>3686</v>
      </c>
      <c r="L4223" s="14" t="n">
        <v>8</v>
      </c>
      <c r="M4223" s="14" t="n">
        <v>0</v>
      </c>
      <c r="N4223" s="11" t="n">
        <v>0</v>
      </c>
      <c r="O4223" s="11" t="n">
        <v>0</v>
      </c>
      <c r="P4223" s="11" t="n">
        <v>0.02</v>
      </c>
      <c r="Q4223" s="25"/>
    </row>
    <row r="4224" ht="22.5" customHeight="1">
      <c r="A4224" s="31"/>
      <c r="B4224" s="33"/>
      <c r="C4224" s="12"/>
      <c r="D4224" s="19"/>
      <c r="E4224" s="28"/>
      <c r="F4224" s="19"/>
      <c r="G4224" s="19"/>
      <c r="H4224" s="19"/>
      <c r="I4224" s="19"/>
      <c r="J4224" s="12" t="s">
        <v>121</v>
      </c>
      <c r="K4224" s="14" t="n">
        <v>9243</v>
      </c>
      <c r="L4224" s="14" t="n">
        <v>32</v>
      </c>
      <c r="M4224" s="14" t="n">
        <v>2</v>
      </c>
      <c r="N4224" s="11" t="n">
        <v>0</v>
      </c>
      <c r="O4224" s="11" t="n">
        <v>0.06</v>
      </c>
      <c r="P4224" s="11" t="n">
        <v>0.12</v>
      </c>
      <c r="Q4224" s="25"/>
    </row>
    <row r="4225" ht="22.5" customHeight="1">
      <c r="A4225" s="31"/>
      <c r="B4225" s="33"/>
      <c r="C4225" s="12" t="n">
        <v>8156506</v>
      </c>
      <c r="D4225" s="12" t="s">
        <v>27</v>
      </c>
      <c r="E4225" s="13" t="s">
        <v>14</v>
      </c>
      <c r="F4225" s="12" t="s">
        <v>15</v>
      </c>
      <c r="G4225" s="20" t="n">
        <v>0.1</v>
      </c>
      <c r="H4225" s="12" t="n">
        <v>1000</v>
      </c>
      <c r="I4225" s="20" t="n">
        <f>G4225*H4225*7</f>
        <v>700</v>
      </c>
      <c r="J4225" s="12" t="s">
        <v>119</v>
      </c>
      <c r="K4225" s="14" t="n">
        <v>386</v>
      </c>
      <c r="L4225" s="14" t="n">
        <v>128</v>
      </c>
      <c r="M4225" s="14" t="n">
        <v>0</v>
      </c>
      <c r="N4225" s="11" t="n">
        <v>0</v>
      </c>
      <c r="O4225" s="11" t="n">
        <v>0</v>
      </c>
      <c r="P4225" s="11" t="n">
        <v>0</v>
      </c>
      <c r="Q4225" s="22" t="n">
        <f>M4227/H4225</f>
        <v>1</v>
      </c>
    </row>
    <row r="4226" ht="22.5" customHeight="1">
      <c r="A4226" s="31"/>
      <c r="B4226" s="33"/>
      <c r="C4226" s="12"/>
      <c r="D4226" s="19"/>
      <c r="E4226" s="28"/>
      <c r="F4226" s="19"/>
      <c r="G4226" s="19"/>
      <c r="H4226" s="19"/>
      <c r="I4226" s="19"/>
      <c r="J4226" s="12" t="s">
        <v>120</v>
      </c>
      <c r="K4226" s="14" t="n">
        <v>22867</v>
      </c>
      <c r="L4226" s="14" t="n">
        <v>8983</v>
      </c>
      <c r="M4226" s="14" t="n">
        <v>358</v>
      </c>
      <c r="N4226" s="11" t="n">
        <v>0.004</v>
      </c>
      <c r="O4226" s="11" t="n">
        <v>0.101</v>
      </c>
      <c r="P4226" s="11" t="n">
        <v>36.15</v>
      </c>
      <c r="Q4226" s="25"/>
      <c r="R4226" s="4" t="s">
        <v>168</v>
      </c>
    </row>
    <row r="4227" ht="22.5" customHeight="1">
      <c r="A4227" s="31"/>
      <c r="B4227" s="33"/>
      <c r="C4227" s="12"/>
      <c r="D4227" s="19"/>
      <c r="E4227" s="28"/>
      <c r="F4227" s="19"/>
      <c r="G4227" s="19"/>
      <c r="H4227" s="19"/>
      <c r="I4227" s="19"/>
      <c r="J4227" s="12" t="s">
        <v>121</v>
      </c>
      <c r="K4227" s="14" t="n">
        <v>52755</v>
      </c>
      <c r="L4227" s="14" t="n">
        <v>20941</v>
      </c>
      <c r="M4227" s="14" t="n">
        <v>1000</v>
      </c>
      <c r="N4227" s="11" t="n">
        <v>0.005</v>
      </c>
      <c r="O4227" s="11" t="n">
        <v>0.101</v>
      </c>
      <c r="P4227" s="11" t="n">
        <v>100.6</v>
      </c>
      <c r="Q4227" s="25"/>
    </row>
    <row r="4228" ht="22.5" customHeight="1">
      <c r="A4228" s="31"/>
      <c r="B4228" s="33"/>
      <c r="C4228" s="12" t="n">
        <v>8819666</v>
      </c>
      <c r="D4228" s="12" t="s">
        <v>27</v>
      </c>
      <c r="E4228" s="13" t="s">
        <v>14</v>
      </c>
      <c r="F4228" s="12" t="s">
        <v>12</v>
      </c>
      <c r="G4228" s="20" t="n">
        <v>0.08</v>
      </c>
      <c r="H4228" s="12" t="n">
        <v>200</v>
      </c>
      <c r="I4228" s="20" t="n">
        <f>G4228*H4228*7</f>
        <v>112</v>
      </c>
      <c r="J4228" s="12" t="s">
        <v>119</v>
      </c>
      <c r="K4228" s="14" t="n">
        <v>419</v>
      </c>
      <c r="L4228" s="14" t="n">
        <v>50</v>
      </c>
      <c r="M4228" s="14" t="n">
        <v>2</v>
      </c>
      <c r="N4228" s="11" t="n">
        <v>0.013</v>
      </c>
      <c r="O4228" s="11" t="n">
        <v>0.335</v>
      </c>
      <c r="P4228" s="11" t="n">
        <v>0.6693</v>
      </c>
      <c r="Q4228" s="22" t="n">
        <f>M4230/H4228</f>
        <v>0.995</v>
      </c>
    </row>
    <row r="4229" ht="22.5" customHeight="1">
      <c r="A4229" s="31"/>
      <c r="B4229" s="33"/>
      <c r="C4229" s="12"/>
      <c r="D4229" s="19"/>
      <c r="E4229" s="28"/>
      <c r="F4229" s="19"/>
      <c r="G4229" s="19"/>
      <c r="H4229" s="19"/>
      <c r="I4229" s="19"/>
      <c r="J4229" s="12" t="s">
        <v>120</v>
      </c>
      <c r="K4229" s="14" t="n">
        <v>3447</v>
      </c>
      <c r="L4229" s="14" t="n">
        <v>668</v>
      </c>
      <c r="M4229" s="14" t="n">
        <v>84</v>
      </c>
      <c r="N4229" s="11" t="n">
        <v>0.013</v>
      </c>
      <c r="O4229" s="11" t="n">
        <v>0.096</v>
      </c>
      <c r="P4229" s="11" t="n">
        <v>8.0674</v>
      </c>
      <c r="Q4229" s="25"/>
    </row>
    <row r="4230" ht="22.5" customHeight="1">
      <c r="A4230" s="31"/>
      <c r="B4230" s="33"/>
      <c r="C4230" s="12"/>
      <c r="D4230" s="19"/>
      <c r="E4230" s="28"/>
      <c r="F4230" s="19"/>
      <c r="G4230" s="19"/>
      <c r="H4230" s="19"/>
      <c r="I4230" s="19"/>
      <c r="J4230" s="12" t="s">
        <v>121</v>
      </c>
      <c r="K4230" s="14" t="n">
        <v>7788</v>
      </c>
      <c r="L4230" s="14" t="n">
        <v>1543</v>
      </c>
      <c r="M4230" s="14" t="n">
        <v>199</v>
      </c>
      <c r="N4230" s="11" t="n">
        <v>0.013</v>
      </c>
      <c r="O4230" s="11" t="n">
        <v>0.1</v>
      </c>
      <c r="P4230" s="11" t="n">
        <v>19.8452</v>
      </c>
      <c r="Q4230" s="25"/>
    </row>
    <row r="4231" ht="22.5" customHeight="1">
      <c r="A4231" s="31"/>
      <c r="B4231" s="33"/>
      <c r="C4231" s="12" t="n">
        <v>91410799</v>
      </c>
      <c r="D4231" s="12" t="s">
        <v>28</v>
      </c>
      <c r="E4231" s="13" t="s">
        <v>29</v>
      </c>
      <c r="F4231" s="12" t="s">
        <v>15</v>
      </c>
      <c r="G4231" s="20" t="n">
        <v>0.02</v>
      </c>
      <c r="H4231" s="12" t="n">
        <v>500</v>
      </c>
      <c r="I4231" s="20" t="n">
        <f>G4231*H4231*7</f>
        <v>70</v>
      </c>
      <c r="J4231" s="12" t="s">
        <v>119</v>
      </c>
      <c r="K4231" s="14" t="n">
        <v>161</v>
      </c>
      <c r="L4231" s="14" t="n">
        <v>26</v>
      </c>
      <c r="M4231" s="14" t="n">
        <v>0</v>
      </c>
      <c r="N4231" s="11" t="n">
        <v>0</v>
      </c>
      <c r="O4231" s="11" t="n">
        <v>0</v>
      </c>
      <c r="P4231" s="11" t="n">
        <v>0</v>
      </c>
      <c r="Q4231" s="22" t="n">
        <f>M4233/H4231</f>
        <v>0.996</v>
      </c>
    </row>
    <row r="4232" ht="22.5" customHeight="1">
      <c r="A4232" s="31"/>
      <c r="B4232" s="33"/>
      <c r="C4232" s="12"/>
      <c r="D4232" s="19"/>
      <c r="E4232" s="28"/>
      <c r="F4232" s="19"/>
      <c r="G4232" s="19"/>
      <c r="H4232" s="19"/>
      <c r="I4232" s="19"/>
      <c r="J4232" s="12" t="s">
        <v>120</v>
      </c>
      <c r="K4232" s="14" t="n">
        <v>100519</v>
      </c>
      <c r="L4232" s="14" t="n">
        <v>22011</v>
      </c>
      <c r="M4232" s="14" t="n">
        <v>498</v>
      </c>
      <c r="N4232" s="11" t="n">
        <v>0</v>
      </c>
      <c r="O4232" s="11" t="n">
        <v>0.02</v>
      </c>
      <c r="P4232" s="11" t="n">
        <v>9.96</v>
      </c>
      <c r="Q4232" s="25"/>
    </row>
    <row r="4233" ht="22.5" customHeight="1">
      <c r="A4233" s="31"/>
      <c r="B4233" s="33"/>
      <c r="C4233" s="12"/>
      <c r="D4233" s="19"/>
      <c r="E4233" s="28"/>
      <c r="F4233" s="19"/>
      <c r="G4233" s="19"/>
      <c r="H4233" s="19"/>
      <c r="I4233" s="19"/>
      <c r="J4233" s="12" t="s">
        <v>121</v>
      </c>
      <c r="K4233" s="14" t="n">
        <v>105470</v>
      </c>
      <c r="L4233" s="14" t="n">
        <v>22648</v>
      </c>
      <c r="M4233" s="14" t="n">
        <v>498</v>
      </c>
      <c r="N4233" s="11" t="n">
        <v>0</v>
      </c>
      <c r="O4233" s="11" t="n">
        <v>0.02</v>
      </c>
      <c r="P4233" s="11" t="n">
        <v>9.96</v>
      </c>
      <c r="Q4233" s="25"/>
    </row>
    <row r="4234" ht="22.5" customHeight="1">
      <c r="A4234" s="31"/>
      <c r="B4234" s="33"/>
      <c r="C4234" s="12" t="n">
        <v>7872826</v>
      </c>
      <c r="D4234" s="12" t="s">
        <v>30</v>
      </c>
      <c r="E4234" s="13" t="s">
        <v>14</v>
      </c>
      <c r="F4234" s="12" t="s">
        <v>15</v>
      </c>
      <c r="G4234" s="20" t="n">
        <v>0.48</v>
      </c>
      <c r="H4234" s="12" t="n">
        <v>400</v>
      </c>
      <c r="I4234" s="20" t="n">
        <f>G4234*H4234*7</f>
        <v>1344</v>
      </c>
      <c r="J4234" s="12" t="s">
        <v>119</v>
      </c>
      <c r="K4234" s="14" t="n">
        <v>152</v>
      </c>
      <c r="L4234" s="14" t="n">
        <v>20</v>
      </c>
      <c r="M4234" s="14" t="n">
        <v>0</v>
      </c>
      <c r="N4234" s="11" t="n">
        <v>0</v>
      </c>
      <c r="O4234" s="11" t="n">
        <v>0</v>
      </c>
      <c r="P4234" s="11" t="n">
        <v>0</v>
      </c>
      <c r="Q4234" s="22" t="n">
        <f>M4236/H4234</f>
        <v>1</v>
      </c>
    </row>
    <row r="4235" ht="22.5" customHeight="1">
      <c r="A4235" s="31"/>
      <c r="B4235" s="33"/>
      <c r="C4235" s="12"/>
      <c r="D4235" s="19"/>
      <c r="E4235" s="28"/>
      <c r="F4235" s="19"/>
      <c r="G4235" s="19"/>
      <c r="H4235" s="19"/>
      <c r="I4235" s="19"/>
      <c r="J4235" s="12" t="s">
        <v>120</v>
      </c>
      <c r="K4235" s="35" t="n">
        <v>16614</v>
      </c>
      <c r="L4235" s="14" t="n">
        <v>4922</v>
      </c>
      <c r="M4235" s="14" t="n">
        <v>168</v>
      </c>
      <c r="N4235" s="11" t="n">
        <v>0.016</v>
      </c>
      <c r="O4235" s="11" t="n">
        <v>0.481</v>
      </c>
      <c r="P4235" s="11" t="n">
        <v>80.79</v>
      </c>
      <c r="Q4235" s="25"/>
    </row>
    <row r="4236" ht="22.5" customHeight="1">
      <c r="A4236" s="31"/>
      <c r="B4236" s="33"/>
      <c r="C4236" s="12"/>
      <c r="D4236" s="19"/>
      <c r="E4236" s="28"/>
      <c r="F4236" s="19"/>
      <c r="G4236" s="19"/>
      <c r="H4236" s="19"/>
      <c r="I4236" s="19"/>
      <c r="J4236" s="12" t="s">
        <v>121</v>
      </c>
      <c r="K4236" s="14" t="n">
        <v>49456</v>
      </c>
      <c r="L4236" s="14" t="n">
        <v>13104</v>
      </c>
      <c r="M4236" s="14" t="n">
        <v>400</v>
      </c>
      <c r="N4236" s="11" t="n">
        <v>0.015</v>
      </c>
      <c r="O4236" s="11" t="n">
        <v>0.481</v>
      </c>
      <c r="P4236" s="11" t="n">
        <v>192.378</v>
      </c>
      <c r="Q4236" s="25"/>
    </row>
    <row r="4237" ht="22.5" customHeight="1">
      <c r="A4237" s="31"/>
      <c r="B4237" s="33"/>
      <c r="C4237" s="12" t="n">
        <v>9311355</v>
      </c>
      <c r="D4237" s="12" t="s">
        <v>31</v>
      </c>
      <c r="E4237" s="13" t="s">
        <v>14</v>
      </c>
      <c r="F4237" s="12" t="s">
        <v>15</v>
      </c>
      <c r="G4237" s="20" t="n">
        <v>0.15</v>
      </c>
      <c r="H4237" s="12" t="n">
        <v>20</v>
      </c>
      <c r="I4237" s="20" t="n">
        <f>G4237*H4237*7</f>
        <v>21</v>
      </c>
      <c r="J4237" s="12" t="s">
        <v>119</v>
      </c>
      <c r="K4237" s="14" t="n">
        <v>20</v>
      </c>
      <c r="L4237" s="14" t="n">
        <v>4</v>
      </c>
      <c r="M4237" s="14" t="n">
        <v>0</v>
      </c>
      <c r="N4237" s="11" t="n">
        <v>0</v>
      </c>
      <c r="O4237" s="11" t="n">
        <v>0</v>
      </c>
      <c r="P4237" s="11" t="n">
        <v>0</v>
      </c>
      <c r="Q4237" s="22" t="n">
        <f>M4239/H4237</f>
        <v>1</v>
      </c>
    </row>
    <row r="4238" ht="22.5" customHeight="1">
      <c r="A4238" s="31"/>
      <c r="B4238" s="33"/>
      <c r="C4238" s="12"/>
      <c r="D4238" s="19"/>
      <c r="E4238" s="28"/>
      <c r="F4238" s="19"/>
      <c r="G4238" s="19"/>
      <c r="H4238" s="19"/>
      <c r="I4238" s="19"/>
      <c r="J4238" s="12" t="s">
        <v>120</v>
      </c>
      <c r="K4238" s="35" t="n">
        <v>6436</v>
      </c>
      <c r="L4238" s="14" t="n">
        <v>2607</v>
      </c>
      <c r="M4238" s="14" t="n">
        <v>20</v>
      </c>
      <c r="N4238" s="11" t="n">
        <v>0.001</v>
      </c>
      <c r="O4238" s="11" t="n">
        <v>0.15</v>
      </c>
      <c r="P4238" s="11" t="n">
        <v>3</v>
      </c>
      <c r="Q4238" s="25"/>
    </row>
    <row r="4239" ht="22.5" customHeight="1">
      <c r="A4239" s="31"/>
      <c r="B4239" s="33"/>
      <c r="C4239" s="12"/>
      <c r="D4239" s="19"/>
      <c r="E4239" s="28"/>
      <c r="F4239" s="19"/>
      <c r="G4239" s="19"/>
      <c r="H4239" s="19"/>
      <c r="I4239" s="19"/>
      <c r="J4239" s="12" t="s">
        <v>121</v>
      </c>
      <c r="K4239" s="14" t="n">
        <v>8977</v>
      </c>
      <c r="L4239" s="14" t="n">
        <v>2956</v>
      </c>
      <c r="M4239" s="14" t="n">
        <v>20</v>
      </c>
      <c r="N4239" s="11" t="n">
        <v>0.001</v>
      </c>
      <c r="O4239" s="11" t="n">
        <v>0.15</v>
      </c>
      <c r="P4239" s="11" t="n">
        <v>3</v>
      </c>
      <c r="Q4239" s="25"/>
    </row>
    <row r="4240" ht="22.5" customHeight="1">
      <c r="A4240" s="31"/>
      <c r="B4240" s="33"/>
      <c r="C4240" s="12" t="n">
        <v>10210818</v>
      </c>
      <c r="D4240" s="12" t="s">
        <v>27</v>
      </c>
      <c r="E4240" s="13" t="s">
        <v>14</v>
      </c>
      <c r="F4240" s="12" t="s">
        <v>26</v>
      </c>
      <c r="G4240" s="20" t="n">
        <v>0.2</v>
      </c>
      <c r="H4240" s="12" t="n">
        <v>100</v>
      </c>
      <c r="I4240" s="20" t="n">
        <f>G4240*H4240*7</f>
        <v>140</v>
      </c>
      <c r="J4240" s="12" t="s">
        <v>119</v>
      </c>
      <c r="K4240" s="14" t="n">
        <v>0</v>
      </c>
      <c r="L4240" s="14" t="n">
        <v>0</v>
      </c>
      <c r="M4240" s="14" t="n">
        <v>0</v>
      </c>
      <c r="N4240" s="11" t="n">
        <v>0</v>
      </c>
      <c r="O4240" s="11" t="n">
        <v>0</v>
      </c>
      <c r="P4240" s="11" t="n">
        <v>0</v>
      </c>
      <c r="Q4240" s="22" t="n">
        <f>M4242/H4240</f>
        <v>0.82</v>
      </c>
    </row>
    <row r="4241" ht="22.5" customHeight="1">
      <c r="A4241" s="31"/>
      <c r="B4241" s="33"/>
      <c r="C4241" s="12"/>
      <c r="D4241" s="19"/>
      <c r="E4241" s="28"/>
      <c r="F4241" s="19"/>
      <c r="G4241" s="19"/>
      <c r="H4241" s="19"/>
      <c r="I4241" s="19"/>
      <c r="J4241" s="12" t="s">
        <v>120</v>
      </c>
      <c r="K4241" s="14" t="n">
        <v>26495</v>
      </c>
      <c r="L4241" s="14" t="n">
        <v>252</v>
      </c>
      <c r="M4241" s="14" t="n">
        <v>33</v>
      </c>
      <c r="N4241" s="11" t="n">
        <v>0.02</v>
      </c>
      <c r="O4241" s="11" t="n">
        <v>0.13</v>
      </c>
      <c r="P4241" s="11" t="n">
        <v>4.32</v>
      </c>
      <c r="Q4241" s="25"/>
    </row>
    <row r="4242" ht="22.5" customHeight="1">
      <c r="A4242" s="31"/>
      <c r="B4242" s="33"/>
      <c r="C4242" s="12"/>
      <c r="D4242" s="19"/>
      <c r="E4242" s="28"/>
      <c r="F4242" s="19"/>
      <c r="G4242" s="19"/>
      <c r="H4242" s="19"/>
      <c r="I4242" s="19"/>
      <c r="J4242" s="12" t="s">
        <v>121</v>
      </c>
      <c r="K4242" s="14" t="n">
        <v>62844</v>
      </c>
      <c r="L4242" s="14" t="n">
        <v>651</v>
      </c>
      <c r="M4242" s="14" t="n">
        <v>82</v>
      </c>
      <c r="N4242" s="11" t="n">
        <v>0.02</v>
      </c>
      <c r="O4242" s="11" t="n">
        <v>0.13</v>
      </c>
      <c r="P4242" s="11" t="n">
        <v>10.42</v>
      </c>
      <c r="Q4242" s="25"/>
    </row>
    <row r="4243" ht="22.5" customHeight="1">
      <c r="A4243" s="31"/>
      <c r="B4243" s="33"/>
      <c r="C4243" s="12" t="n">
        <v>10501490</v>
      </c>
      <c r="D4243" s="12" t="s">
        <v>13</v>
      </c>
      <c r="E4243" s="13" t="s">
        <v>14</v>
      </c>
      <c r="F4243" s="12" t="s">
        <v>15</v>
      </c>
      <c r="G4243" s="20" t="n">
        <v>0.15</v>
      </c>
      <c r="H4243" s="12" t="n">
        <v>100</v>
      </c>
      <c r="I4243" s="20" t="n">
        <f>G4243*H4243*7</f>
        <v>105</v>
      </c>
      <c r="J4243" s="12" t="s">
        <v>119</v>
      </c>
      <c r="K4243" s="14" t="n">
        <v>0</v>
      </c>
      <c r="L4243" s="14" t="n">
        <v>0</v>
      </c>
      <c r="M4243" s="14" t="n">
        <v>0</v>
      </c>
      <c r="N4243" s="11" t="n">
        <v>0</v>
      </c>
      <c r="O4243" s="11" t="n">
        <v>0</v>
      </c>
      <c r="P4243" s="11" t="n">
        <v>0</v>
      </c>
      <c r="Q4243" s="22" t="n">
        <f>M4245/H4243</f>
        <v>0.1</v>
      </c>
    </row>
    <row r="4244" ht="22.5" customHeight="1">
      <c r="A4244" s="31"/>
      <c r="B4244" s="33"/>
      <c r="C4244" s="12"/>
      <c r="D4244" s="19"/>
      <c r="E4244" s="28"/>
      <c r="F4244" s="19"/>
      <c r="G4244" s="19"/>
      <c r="H4244" s="19"/>
      <c r="I4244" s="19"/>
      <c r="J4244" s="12" t="s">
        <v>120</v>
      </c>
      <c r="K4244" s="16" t="n">
        <v>251</v>
      </c>
      <c r="L4244" s="14" t="n">
        <v>112</v>
      </c>
      <c r="M4244" s="14" t="n">
        <v>1</v>
      </c>
      <c r="N4244" s="11" t="n">
        <v>0.001</v>
      </c>
      <c r="O4244" s="11" t="n">
        <v>0.13</v>
      </c>
      <c r="P4244" s="11" t="n">
        <v>0.13</v>
      </c>
      <c r="Q4244" s="25"/>
    </row>
    <row r="4245" ht="22.5" customHeight="1">
      <c r="A4245" s="31"/>
      <c r="B4245" s="33"/>
      <c r="C4245" s="12"/>
      <c r="D4245" s="19"/>
      <c r="E4245" s="28"/>
      <c r="F4245" s="19"/>
      <c r="G4245" s="19"/>
      <c r="H4245" s="19"/>
      <c r="I4245" s="19"/>
      <c r="J4245" s="12" t="s">
        <v>121</v>
      </c>
      <c r="K4245" s="14" t="n">
        <v>832</v>
      </c>
      <c r="L4245" s="14" t="n">
        <v>394</v>
      </c>
      <c r="M4245" s="14" t="n">
        <v>10</v>
      </c>
      <c r="N4245" s="11" t="n">
        <v>0.001</v>
      </c>
      <c r="O4245" s="11" t="n">
        <v>0.13</v>
      </c>
      <c r="P4245" s="11" t="n">
        <v>1.3</v>
      </c>
      <c r="Q4245" s="25"/>
    </row>
    <row r="4246" ht="22.5" customHeight="1">
      <c r="A4246" s="31"/>
      <c r="B4246" s="33"/>
      <c r="C4246" s="52" t="n">
        <v>10912510</v>
      </c>
      <c r="D4246" s="12" t="s">
        <v>10</v>
      </c>
      <c r="E4246" s="13" t="s">
        <v>11</v>
      </c>
      <c r="F4246" s="12" t="s">
        <v>32</v>
      </c>
      <c r="G4246" s="20" t="n">
        <v>0.17</v>
      </c>
      <c r="H4246" s="12" t="n">
        <v>1500</v>
      </c>
      <c r="I4246" s="20" t="n">
        <f>G4246*H4246*7</f>
        <v>1785</v>
      </c>
      <c r="J4246" s="12" t="s">
        <v>119</v>
      </c>
      <c r="K4246" s="14" t="n">
        <v>14913</v>
      </c>
      <c r="L4246" s="14" t="n">
        <v>2408</v>
      </c>
      <c r="M4246" s="14" t="n">
        <v>74</v>
      </c>
      <c r="N4246" s="11" t="n">
        <v>0.01</v>
      </c>
      <c r="O4246" s="11" t="n">
        <v>0.15</v>
      </c>
      <c r="P4246" s="11" t="n">
        <v>11.29</v>
      </c>
      <c r="Q4246" s="22" t="n">
        <f>M4248/H4246</f>
        <v>0.681333333333333</v>
      </c>
    </row>
    <row r="4247" ht="22.5" customHeight="1">
      <c r="A4247" s="31"/>
      <c r="B4247" s="33"/>
      <c r="C4247" s="12"/>
      <c r="D4247" s="19"/>
      <c r="E4247" s="28"/>
      <c r="F4247" s="19"/>
      <c r="G4247" s="19"/>
      <c r="H4247" s="19"/>
      <c r="I4247" s="19"/>
      <c r="J4247" s="12" t="s">
        <v>120</v>
      </c>
      <c r="K4247" s="16" t="n">
        <v>39473</v>
      </c>
      <c r="L4247" s="14" t="n">
        <v>9097</v>
      </c>
      <c r="M4247" s="14" t="n">
        <v>240</v>
      </c>
      <c r="N4247" s="11" t="n">
        <v>0.01</v>
      </c>
      <c r="O4247" s="11" t="n">
        <v>0.19</v>
      </c>
      <c r="P4247" s="11" t="n">
        <v>45.26</v>
      </c>
      <c r="Q4247" s="25"/>
      <c r="R4247" s="4" t="s">
        <v>169</v>
      </c>
    </row>
    <row r="4248" ht="22.5" customHeight="1">
      <c r="A4248" s="31"/>
      <c r="B4248" s="33"/>
      <c r="C4248" s="12"/>
      <c r="D4248" s="19"/>
      <c r="E4248" s="28"/>
      <c r="F4248" s="19"/>
      <c r="G4248" s="19"/>
      <c r="H4248" s="19"/>
      <c r="I4248" s="19"/>
      <c r="J4248" s="12" t="s">
        <v>121</v>
      </c>
      <c r="K4248" s="14" t="n">
        <v>141524</v>
      </c>
      <c r="L4248" s="14" t="n">
        <v>35013</v>
      </c>
      <c r="M4248" s="14" t="n">
        <v>1022</v>
      </c>
      <c r="N4248" s="11" t="n">
        <v>0.01</v>
      </c>
      <c r="O4248" s="11" t="n">
        <v>0.22</v>
      </c>
      <c r="P4248" s="11" t="n">
        <v>220.88</v>
      </c>
      <c r="Q4248" s="25"/>
    </row>
    <row r="4249" ht="22.5" customHeight="1">
      <c r="A4249" s="31"/>
      <c r="B4249" s="33"/>
      <c r="C4249" s="52" t="n">
        <v>11080098</v>
      </c>
      <c r="D4249" s="12" t="s">
        <v>22</v>
      </c>
      <c r="E4249" s="13" t="s">
        <v>24</v>
      </c>
      <c r="F4249" s="12" t="s">
        <v>15</v>
      </c>
      <c r="G4249" s="20" t="n">
        <v>0.6</v>
      </c>
      <c r="H4249" s="12" t="n">
        <v>100</v>
      </c>
      <c r="I4249" s="20" t="n">
        <f>G4249*H4249*7</f>
        <v>420</v>
      </c>
      <c r="J4249" s="12" t="s">
        <v>119</v>
      </c>
      <c r="K4249" s="14" t="n">
        <v>0</v>
      </c>
      <c r="L4249" s="14" t="n">
        <v>0</v>
      </c>
      <c r="M4249" s="14" t="n">
        <v>0</v>
      </c>
      <c r="N4249" s="11" t="n">
        <v>0</v>
      </c>
      <c r="O4249" s="11" t="n">
        <v>0</v>
      </c>
      <c r="P4249" s="11" t="n">
        <v>0</v>
      </c>
      <c r="Q4249" s="22" t="n">
        <f>M4251/H4249</f>
        <v>0</v>
      </c>
    </row>
    <row r="4250" ht="22.5" customHeight="1">
      <c r="A4250" s="31"/>
      <c r="B4250" s="33"/>
      <c r="C4250" s="12"/>
      <c r="D4250" s="19"/>
      <c r="E4250" s="28"/>
      <c r="F4250" s="19"/>
      <c r="G4250" s="19"/>
      <c r="H4250" s="19"/>
      <c r="I4250" s="19"/>
      <c r="J4250" s="12" t="s">
        <v>120</v>
      </c>
      <c r="K4250" s="16" t="n">
        <v>505</v>
      </c>
      <c r="L4250" s="14" t="n">
        <v>288</v>
      </c>
      <c r="M4250" s="14" t="n">
        <v>0</v>
      </c>
      <c r="N4250" s="11" t="n">
        <v>0</v>
      </c>
      <c r="O4250" s="11" t="n">
        <v>0</v>
      </c>
      <c r="P4250" s="11" t="n">
        <v>0</v>
      </c>
      <c r="Q4250" s="25"/>
    </row>
    <row r="4251" ht="22.5" customHeight="1">
      <c r="A4251" s="31"/>
      <c r="B4251" s="33"/>
      <c r="C4251" s="12"/>
      <c r="D4251" s="19"/>
      <c r="E4251" s="28"/>
      <c r="F4251" s="19"/>
      <c r="G4251" s="19"/>
      <c r="H4251" s="19"/>
      <c r="I4251" s="19"/>
      <c r="J4251" s="12" t="s">
        <v>121</v>
      </c>
      <c r="K4251" s="14" t="n">
        <v>1094</v>
      </c>
      <c r="L4251" s="14" t="n">
        <v>522</v>
      </c>
      <c r="M4251" s="14" t="n">
        <v>0</v>
      </c>
      <c r="N4251" s="11" t="n">
        <v>0</v>
      </c>
      <c r="O4251" s="11" t="n">
        <v>0</v>
      </c>
      <c r="P4251" s="11" t="n">
        <v>0</v>
      </c>
      <c r="Q4251" s="25"/>
    </row>
    <row r="4252" ht="22.5" customHeight="1">
      <c r="A4252" s="31"/>
      <c r="B4252" s="33"/>
      <c r="C4252" s="52" t="n">
        <v>91540124</v>
      </c>
      <c r="D4252" s="12" t="s">
        <v>33</v>
      </c>
      <c r="E4252" s="13" t="s">
        <v>34</v>
      </c>
      <c r="F4252" s="12" t="s">
        <v>12</v>
      </c>
      <c r="G4252" s="20" t="n">
        <v>0.5</v>
      </c>
      <c r="H4252" s="12" t="n">
        <v>50</v>
      </c>
      <c r="I4252" s="20" t="n">
        <f>G4252*H4252*7</f>
        <v>175</v>
      </c>
      <c r="J4252" s="12" t="s">
        <v>119</v>
      </c>
      <c r="K4252" s="14" t="n">
        <v>199</v>
      </c>
      <c r="L4252" s="14" t="n">
        <v>55</v>
      </c>
      <c r="M4252" s="14" t="n">
        <v>2</v>
      </c>
      <c r="N4252" s="11" t="n">
        <v>0.026</v>
      </c>
      <c r="O4252" s="11" t="n">
        <v>0.704</v>
      </c>
      <c r="P4252" s="11" t="n">
        <v>1.4089</v>
      </c>
      <c r="Q4252" s="22" t="n">
        <f>M4254/H4252</f>
        <v>0.06</v>
      </c>
    </row>
    <row r="4253" ht="22.5" customHeight="1">
      <c r="A4253" s="31"/>
      <c r="B4253" s="33"/>
      <c r="C4253" s="12"/>
      <c r="D4253" s="19"/>
      <c r="E4253" s="28"/>
      <c r="F4253" s="19"/>
      <c r="G4253" s="19"/>
      <c r="H4253" s="19"/>
      <c r="I4253" s="19"/>
      <c r="J4253" s="12" t="s">
        <v>120</v>
      </c>
      <c r="K4253" s="14" t="n">
        <v>470</v>
      </c>
      <c r="L4253" s="14" t="n">
        <v>138</v>
      </c>
      <c r="M4253" s="14" t="n">
        <v>3</v>
      </c>
      <c r="N4253" s="11" t="n">
        <v>0.018</v>
      </c>
      <c r="O4253" s="11" t="n">
        <v>0.848</v>
      </c>
      <c r="P4253" s="11" t="n">
        <v>2.5439</v>
      </c>
      <c r="Q4253" s="25"/>
    </row>
    <row r="4254" ht="22.5" customHeight="1">
      <c r="A4254" s="31"/>
      <c r="B4254" s="33"/>
      <c r="C4254" s="12"/>
      <c r="D4254" s="19"/>
      <c r="E4254" s="28"/>
      <c r="F4254" s="19"/>
      <c r="G4254" s="19"/>
      <c r="H4254" s="19"/>
      <c r="I4254" s="19"/>
      <c r="J4254" s="12" t="s">
        <v>121</v>
      </c>
      <c r="K4254" s="14" t="n">
        <v>482</v>
      </c>
      <c r="L4254" s="14" t="n">
        <v>138</v>
      </c>
      <c r="M4254" s="14" t="n">
        <v>3</v>
      </c>
      <c r="N4254" s="11" t="n">
        <v>0.018</v>
      </c>
      <c r="O4254" s="11" t="n">
        <v>0.848</v>
      </c>
      <c r="P4254" s="11" t="n">
        <v>2.5439</v>
      </c>
      <c r="Q4254" s="25"/>
    </row>
    <row r="4255" ht="22.5" customHeight="1">
      <c r="A4255" s="31"/>
      <c r="B4255" s="33"/>
      <c r="C4255" s="52" t="n">
        <v>91548042</v>
      </c>
      <c r="D4255" s="12" t="s">
        <v>13</v>
      </c>
      <c r="E4255" s="13" t="s">
        <v>14</v>
      </c>
      <c r="F4255" s="12" t="s">
        <v>12</v>
      </c>
      <c r="G4255" s="20" t="n">
        <v>0.3</v>
      </c>
      <c r="H4255" s="12" t="n">
        <v>50</v>
      </c>
      <c r="I4255" s="20" t="n">
        <f>G4255*H4255*7</f>
        <v>105</v>
      </c>
      <c r="J4255" s="12" t="s">
        <v>119</v>
      </c>
      <c r="K4255" s="14" t="n">
        <v>0</v>
      </c>
      <c r="L4255" s="14" t="n">
        <v>0</v>
      </c>
      <c r="M4255" s="14" t="n">
        <v>0</v>
      </c>
      <c r="N4255" s="11" t="n">
        <v>0</v>
      </c>
      <c r="O4255" s="11" t="n">
        <v>0</v>
      </c>
      <c r="P4255" s="11" t="n">
        <v>0</v>
      </c>
      <c r="Q4255" s="22" t="n">
        <f>M4257/H4255</f>
        <v>0</v>
      </c>
    </row>
    <row r="4256" ht="22.5" customHeight="1">
      <c r="A4256" s="31"/>
      <c r="B4256" s="33"/>
      <c r="C4256" s="12"/>
      <c r="D4256" s="19"/>
      <c r="E4256" s="28"/>
      <c r="F4256" s="19"/>
      <c r="G4256" s="19"/>
      <c r="H4256" s="19"/>
      <c r="I4256" s="19"/>
      <c r="J4256" s="12" t="s">
        <v>120</v>
      </c>
      <c r="K4256" s="14" t="n">
        <v>1825</v>
      </c>
      <c r="L4256" s="14" t="n">
        <v>1</v>
      </c>
      <c r="M4256" s="14" t="n">
        <v>0</v>
      </c>
      <c r="N4256" s="11" t="n">
        <v>0</v>
      </c>
      <c r="O4256" s="11" t="n">
        <v>0</v>
      </c>
      <c r="P4256" s="11" t="n">
        <v>0</v>
      </c>
      <c r="Q4256" s="25"/>
    </row>
    <row r="4257" ht="22.5" customHeight="1">
      <c r="A4257" s="31"/>
      <c r="B4257" s="33"/>
      <c r="C4257" s="12"/>
      <c r="D4257" s="19"/>
      <c r="E4257" s="28"/>
      <c r="F4257" s="19"/>
      <c r="G4257" s="19"/>
      <c r="H4257" s="19"/>
      <c r="I4257" s="19"/>
      <c r="J4257" s="12" t="s">
        <v>121</v>
      </c>
      <c r="K4257" s="14" t="n">
        <v>5965</v>
      </c>
      <c r="L4257" s="14" t="n">
        <v>68</v>
      </c>
      <c r="M4257" s="14" t="n">
        <v>0</v>
      </c>
      <c r="N4257" s="11" t="n">
        <v>0.002</v>
      </c>
      <c r="O4257" s="11" t="n">
        <v>0</v>
      </c>
      <c r="P4257" s="11" t="n">
        <v>0.1264</v>
      </c>
      <c r="Q4257" s="25"/>
    </row>
    <row r="4258" ht="22.5" customHeight="1">
      <c r="A4258" s="31"/>
      <c r="B4258" s="33"/>
      <c r="C4258" s="52" t="n">
        <v>91548043</v>
      </c>
      <c r="D4258" s="12" t="s">
        <v>28</v>
      </c>
      <c r="E4258" s="13" t="s">
        <v>36</v>
      </c>
      <c r="F4258" s="12" t="s">
        <v>15</v>
      </c>
      <c r="G4258" s="20" t="n">
        <v>0.1</v>
      </c>
      <c r="H4258" s="12" t="n">
        <v>200</v>
      </c>
      <c r="I4258" s="20" t="n">
        <f>G4258*H4258*7</f>
        <v>140</v>
      </c>
      <c r="J4258" s="12" t="s">
        <v>119</v>
      </c>
      <c r="K4258" s="14" t="n">
        <v>32</v>
      </c>
      <c r="L4258" s="14" t="n">
        <v>9</v>
      </c>
      <c r="M4258" s="14" t="n">
        <v>0</v>
      </c>
      <c r="N4258" s="11" t="n">
        <v>0</v>
      </c>
      <c r="O4258" s="11" t="n">
        <v>0</v>
      </c>
      <c r="P4258" s="11" t="n">
        <v>0</v>
      </c>
      <c r="Q4258" s="22" t="n">
        <f>M4260/H4258</f>
        <v>1.005</v>
      </c>
    </row>
    <row r="4259" ht="22.5" customHeight="1">
      <c r="A4259" s="31"/>
      <c r="B4259" s="33"/>
      <c r="C4259" s="12"/>
      <c r="D4259" s="19"/>
      <c r="E4259" s="28"/>
      <c r="F4259" s="19"/>
      <c r="G4259" s="19"/>
      <c r="H4259" s="19"/>
      <c r="I4259" s="19"/>
      <c r="J4259" s="12" t="s">
        <v>120</v>
      </c>
      <c r="K4259" s="14" t="n">
        <v>8135</v>
      </c>
      <c r="L4259" s="14" t="n">
        <v>4345</v>
      </c>
      <c r="M4259" s="14" t="n">
        <v>76</v>
      </c>
      <c r="N4259" s="11" t="n">
        <v>0.002</v>
      </c>
      <c r="O4259" s="11" t="n">
        <v>0.1</v>
      </c>
      <c r="P4259" s="11" t="n">
        <v>7.6</v>
      </c>
      <c r="Q4259" s="25"/>
    </row>
    <row r="4260" ht="22.5" customHeight="1">
      <c r="A4260" s="31"/>
      <c r="B4260" s="33"/>
      <c r="C4260" s="12"/>
      <c r="D4260" s="19"/>
      <c r="E4260" s="28"/>
      <c r="F4260" s="19"/>
      <c r="G4260" s="19"/>
      <c r="H4260" s="19"/>
      <c r="I4260" s="19"/>
      <c r="J4260" s="12" t="s">
        <v>121</v>
      </c>
      <c r="K4260" s="14" t="n">
        <v>33420</v>
      </c>
      <c r="L4260" s="14" t="n">
        <v>15566</v>
      </c>
      <c r="M4260" s="14" t="n">
        <v>201</v>
      </c>
      <c r="N4260" s="11" t="n">
        <v>0.001</v>
      </c>
      <c r="O4260" s="11" t="n">
        <v>0.1</v>
      </c>
      <c r="P4260" s="11" t="n">
        <v>20.1</v>
      </c>
      <c r="Q4260" s="25"/>
    </row>
    <row r="4261" ht="22.5" customHeight="1">
      <c r="A4261" s="31"/>
      <c r="B4261" s="33"/>
      <c r="C4261" s="52" t="n">
        <v>11715627</v>
      </c>
      <c r="D4261" s="12" t="s">
        <v>31</v>
      </c>
      <c r="E4261" s="13" t="s">
        <v>14</v>
      </c>
      <c r="F4261" s="12" t="s">
        <v>15</v>
      </c>
      <c r="G4261" s="20" t="n">
        <v>0.4</v>
      </c>
      <c r="H4261" s="12" t="n">
        <v>100</v>
      </c>
      <c r="I4261" s="20" t="n">
        <f>G4261*H4261*7</f>
        <v>280</v>
      </c>
      <c r="J4261" s="12" t="s">
        <v>119</v>
      </c>
      <c r="K4261" s="14" t="n">
        <v>0</v>
      </c>
      <c r="L4261" s="14" t="n">
        <v>0</v>
      </c>
      <c r="M4261" s="14" t="n">
        <v>0</v>
      </c>
      <c r="N4261" s="11" t="n">
        <v>0</v>
      </c>
      <c r="O4261" s="11" t="n">
        <v>0</v>
      </c>
      <c r="P4261" s="11" t="n">
        <v>0</v>
      </c>
      <c r="Q4261" s="22" t="n">
        <f>M4263/H4261</f>
        <v>0</v>
      </c>
    </row>
    <row r="4262" ht="22.5" customHeight="1">
      <c r="A4262" s="31"/>
      <c r="B4262" s="33"/>
      <c r="C4262" s="12"/>
      <c r="D4262" s="19"/>
      <c r="E4262" s="28"/>
      <c r="F4262" s="19"/>
      <c r="G4262" s="19"/>
      <c r="H4262" s="19"/>
      <c r="I4262" s="19"/>
      <c r="J4262" s="12" t="s">
        <v>120</v>
      </c>
      <c r="K4262" s="14" t="n">
        <v>16</v>
      </c>
      <c r="L4262" s="14" t="n">
        <v>0</v>
      </c>
      <c r="M4262" s="14" t="n">
        <v>0</v>
      </c>
      <c r="N4262" s="11" t="n">
        <v>0</v>
      </c>
      <c r="O4262" s="11" t="n">
        <v>0</v>
      </c>
      <c r="P4262" s="11" t="n">
        <v>0</v>
      </c>
      <c r="Q4262" s="25"/>
    </row>
    <row r="4263" ht="22.5" customHeight="1">
      <c r="A4263" s="31"/>
      <c r="B4263" s="33"/>
      <c r="C4263" s="12"/>
      <c r="D4263" s="19"/>
      <c r="E4263" s="28"/>
      <c r="F4263" s="19"/>
      <c r="G4263" s="19"/>
      <c r="H4263" s="19"/>
      <c r="I4263" s="19"/>
      <c r="J4263" s="12" t="s">
        <v>121</v>
      </c>
      <c r="K4263" s="14" t="n">
        <v>51</v>
      </c>
      <c r="L4263" s="14" t="n">
        <v>0</v>
      </c>
      <c r="M4263" s="14" t="n">
        <v>0</v>
      </c>
      <c r="N4263" s="11" t="n">
        <v>0</v>
      </c>
      <c r="O4263" s="11" t="n">
        <v>0</v>
      </c>
      <c r="P4263" s="11" t="n">
        <v>0</v>
      </c>
      <c r="Q4263" s="25"/>
    </row>
    <row r="4264" ht="22.5" customHeight="1">
      <c r="A4264" s="31"/>
      <c r="B4264" s="33"/>
      <c r="C4264" s="52" t="n">
        <v>11715655</v>
      </c>
      <c r="D4264" s="12" t="s">
        <v>16</v>
      </c>
      <c r="E4264" s="13" t="s">
        <v>11</v>
      </c>
      <c r="F4264" s="12" t="s">
        <v>15</v>
      </c>
      <c r="G4264" s="20" t="n">
        <v>0.15</v>
      </c>
      <c r="H4264" s="12" t="n">
        <v>100</v>
      </c>
      <c r="I4264" s="20" t="n">
        <f>G4264*H4264*7</f>
        <v>105</v>
      </c>
      <c r="J4264" s="12" t="s">
        <v>119</v>
      </c>
      <c r="K4264" s="14" t="n">
        <v>0</v>
      </c>
      <c r="L4264" s="14" t="n">
        <v>0</v>
      </c>
      <c r="M4264" s="14" t="n">
        <v>0</v>
      </c>
      <c r="N4264" s="11" t="n">
        <v>0</v>
      </c>
      <c r="O4264" s="11" t="n">
        <v>0</v>
      </c>
      <c r="P4264" s="11" t="n">
        <v>0</v>
      </c>
      <c r="Q4264" s="22" t="n">
        <f>M4266/H4264</f>
        <v>0</v>
      </c>
    </row>
    <row r="4265" ht="22.5" customHeight="1">
      <c r="A4265" s="31"/>
      <c r="B4265" s="33"/>
      <c r="C4265" s="12"/>
      <c r="D4265" s="19"/>
      <c r="E4265" s="28"/>
      <c r="F4265" s="19"/>
      <c r="G4265" s="19"/>
      <c r="H4265" s="19"/>
      <c r="I4265" s="19"/>
      <c r="J4265" s="12" t="s">
        <v>120</v>
      </c>
      <c r="K4265" s="14" t="n">
        <v>67</v>
      </c>
      <c r="L4265" s="14" t="n">
        <v>1</v>
      </c>
      <c r="M4265" s="14" t="n">
        <v>0</v>
      </c>
      <c r="N4265" s="11" t="n">
        <v>0</v>
      </c>
      <c r="O4265" s="11" t="n">
        <v>0</v>
      </c>
      <c r="P4265" s="11" t="n">
        <v>0</v>
      </c>
      <c r="Q4265" s="25"/>
    </row>
    <row r="4266" ht="22.5" customHeight="1">
      <c r="A4266" s="31"/>
      <c r="B4266" s="33"/>
      <c r="C4266" s="12"/>
      <c r="D4266" s="19"/>
      <c r="E4266" s="28"/>
      <c r="F4266" s="19"/>
      <c r="G4266" s="19"/>
      <c r="H4266" s="19"/>
      <c r="I4266" s="19"/>
      <c r="J4266" s="12" t="s">
        <v>121</v>
      </c>
      <c r="K4266" s="14" t="n">
        <v>242</v>
      </c>
      <c r="L4266" s="14" t="n">
        <v>1</v>
      </c>
      <c r="M4266" s="14" t="n">
        <v>0</v>
      </c>
      <c r="N4266" s="11" t="n">
        <v>0</v>
      </c>
      <c r="O4266" s="11" t="n">
        <v>0</v>
      </c>
      <c r="P4266" s="11" t="n">
        <v>0</v>
      </c>
      <c r="Q4266" s="25"/>
    </row>
    <row r="4267" ht="22.5" customHeight="1">
      <c r="A4267" s="31"/>
      <c r="B4267" s="33"/>
      <c r="C4267" s="52" t="n">
        <v>11715811</v>
      </c>
      <c r="D4267" s="12" t="s">
        <v>16</v>
      </c>
      <c r="E4267" s="13" t="s">
        <v>17</v>
      </c>
      <c r="F4267" s="12" t="s">
        <v>15</v>
      </c>
      <c r="G4267" s="20" t="n">
        <v>0.17</v>
      </c>
      <c r="H4267" s="12" t="n">
        <v>100</v>
      </c>
      <c r="I4267" s="20" t="n">
        <f>G4267*H4267*7</f>
        <v>119</v>
      </c>
      <c r="J4267" s="12" t="s">
        <v>119</v>
      </c>
      <c r="K4267" s="14" t="n">
        <v>0</v>
      </c>
      <c r="L4267" s="14" t="n">
        <v>0</v>
      </c>
      <c r="M4267" s="14" t="n">
        <v>0</v>
      </c>
      <c r="N4267" s="11" t="n">
        <v>0</v>
      </c>
      <c r="O4267" s="11" t="n">
        <v>0</v>
      </c>
      <c r="P4267" s="11" t="n">
        <v>0</v>
      </c>
      <c r="Q4267" s="22" t="n">
        <f>M4269/H4267</f>
        <v>0</v>
      </c>
    </row>
    <row r="4268" ht="22.5" customHeight="1">
      <c r="A4268" s="31"/>
      <c r="B4268" s="33"/>
      <c r="C4268" s="12"/>
      <c r="D4268" s="19"/>
      <c r="E4268" s="28"/>
      <c r="F4268" s="19"/>
      <c r="G4268" s="19"/>
      <c r="H4268" s="19"/>
      <c r="I4268" s="19"/>
      <c r="J4268" s="12" t="s">
        <v>120</v>
      </c>
      <c r="K4268" s="14" t="n">
        <v>50</v>
      </c>
      <c r="L4268" s="14" t="n">
        <v>2</v>
      </c>
      <c r="M4268" s="14" t="n">
        <v>0</v>
      </c>
      <c r="N4268" s="11" t="n">
        <v>0</v>
      </c>
      <c r="O4268" s="11" t="n">
        <v>0</v>
      </c>
      <c r="P4268" s="11" t="n">
        <v>0</v>
      </c>
      <c r="Q4268" s="25"/>
    </row>
    <row r="4269" ht="22.5" customHeight="1">
      <c r="A4269" s="31"/>
      <c r="B4269" s="33"/>
      <c r="C4269" s="12"/>
      <c r="D4269" s="19"/>
      <c r="E4269" s="28"/>
      <c r="F4269" s="19"/>
      <c r="G4269" s="19"/>
      <c r="H4269" s="19"/>
      <c r="I4269" s="19"/>
      <c r="J4269" s="12" t="s">
        <v>121</v>
      </c>
      <c r="K4269" s="14" t="n">
        <v>132</v>
      </c>
      <c r="L4269" s="14" t="n">
        <v>9</v>
      </c>
      <c r="M4269" s="14" t="n">
        <v>0</v>
      </c>
      <c r="N4269" s="11" t="n">
        <v>0</v>
      </c>
      <c r="O4269" s="11" t="n">
        <v>0</v>
      </c>
      <c r="P4269" s="11" t="n">
        <v>0</v>
      </c>
      <c r="Q4269" s="25"/>
    </row>
    <row r="4270" ht="22.5" customHeight="1">
      <c r="A4270" s="31"/>
      <c r="B4270" s="33"/>
      <c r="C4270" s="52" t="n">
        <v>11729927</v>
      </c>
      <c r="D4270" s="12" t="s">
        <v>10</v>
      </c>
      <c r="E4270" s="13" t="s">
        <v>20</v>
      </c>
      <c r="F4270" s="12" t="s">
        <v>15</v>
      </c>
      <c r="G4270" s="20" t="n">
        <v>0.25</v>
      </c>
      <c r="H4270" s="12" t="n">
        <v>100</v>
      </c>
      <c r="I4270" s="20" t="n">
        <f>G4270*H4270*7</f>
        <v>175</v>
      </c>
      <c r="J4270" s="12" t="s">
        <v>119</v>
      </c>
      <c r="K4270" s="14" t="n">
        <v>0</v>
      </c>
      <c r="L4270" s="14" t="n">
        <v>0</v>
      </c>
      <c r="M4270" s="14" t="n">
        <v>0</v>
      </c>
      <c r="N4270" s="11" t="n">
        <v>0</v>
      </c>
      <c r="O4270" s="11" t="n">
        <v>0</v>
      </c>
      <c r="P4270" s="11" t="n">
        <v>0</v>
      </c>
      <c r="Q4270" s="22" t="n">
        <f>M4272/H4270</f>
        <v>0</v>
      </c>
    </row>
    <row r="4271" ht="22.5" customHeight="1">
      <c r="A4271" s="31"/>
      <c r="B4271" s="33"/>
      <c r="C4271" s="12"/>
      <c r="D4271" s="19"/>
      <c r="E4271" s="28"/>
      <c r="F4271" s="19"/>
      <c r="G4271" s="19"/>
      <c r="H4271" s="19"/>
      <c r="I4271" s="19"/>
      <c r="J4271" s="12" t="s">
        <v>120</v>
      </c>
      <c r="K4271" s="14" t="n">
        <v>127</v>
      </c>
      <c r="L4271" s="14" t="n">
        <v>14</v>
      </c>
      <c r="M4271" s="14" t="n">
        <v>0</v>
      </c>
      <c r="N4271" s="11" t="n">
        <v>0</v>
      </c>
      <c r="O4271" s="11" t="n">
        <v>0</v>
      </c>
      <c r="P4271" s="11" t="n">
        <v>0</v>
      </c>
      <c r="Q4271" s="25"/>
    </row>
    <row r="4272" ht="22.5" customHeight="1">
      <c r="A4272" s="31"/>
      <c r="B4272" s="33"/>
      <c r="C4272" s="12"/>
      <c r="D4272" s="19"/>
      <c r="E4272" s="28"/>
      <c r="F4272" s="19"/>
      <c r="G4272" s="19"/>
      <c r="H4272" s="19"/>
      <c r="I4272" s="19"/>
      <c r="J4272" s="12" t="s">
        <v>121</v>
      </c>
      <c r="K4272" s="14" t="n">
        <v>532</v>
      </c>
      <c r="L4272" s="14" t="n">
        <v>33</v>
      </c>
      <c r="M4272" s="14" t="n">
        <v>0</v>
      </c>
      <c r="N4272" s="11" t="n">
        <v>0</v>
      </c>
      <c r="O4272" s="11" t="n">
        <v>0</v>
      </c>
      <c r="P4272" s="11" t="n">
        <v>0</v>
      </c>
      <c r="Q4272" s="25"/>
    </row>
    <row r="4273" ht="22.5" customHeight="1">
      <c r="A4273" s="31"/>
      <c r="B4273" s="33"/>
      <c r="C4273" s="52" t="n">
        <v>11729820</v>
      </c>
      <c r="D4273" s="12" t="s">
        <v>10</v>
      </c>
      <c r="E4273" s="13" t="s">
        <v>25</v>
      </c>
      <c r="F4273" s="12" t="s">
        <v>15</v>
      </c>
      <c r="G4273" s="20" t="n">
        <v>0.3</v>
      </c>
      <c r="H4273" s="12" t="n">
        <v>100</v>
      </c>
      <c r="I4273" s="20" t="n">
        <f>G4273*H4273*7</f>
        <v>210</v>
      </c>
      <c r="J4273" s="12" t="s">
        <v>119</v>
      </c>
      <c r="K4273" s="14" t="n">
        <v>0</v>
      </c>
      <c r="L4273" s="14" t="n">
        <v>0</v>
      </c>
      <c r="M4273" s="14" t="n">
        <v>0</v>
      </c>
      <c r="N4273" s="11" t="n">
        <v>0</v>
      </c>
      <c r="O4273" s="11" t="n">
        <v>0</v>
      </c>
      <c r="P4273" s="11" t="n">
        <v>0</v>
      </c>
      <c r="Q4273" s="22" t="n">
        <f>M4275/H4273</f>
        <v>0</v>
      </c>
    </row>
    <row r="4274" ht="22.5" customHeight="1">
      <c r="A4274" s="31"/>
      <c r="B4274" s="33"/>
      <c r="C4274" s="12"/>
      <c r="D4274" s="19"/>
      <c r="E4274" s="28"/>
      <c r="F4274" s="19"/>
      <c r="G4274" s="19"/>
      <c r="H4274" s="19"/>
      <c r="I4274" s="19"/>
      <c r="J4274" s="12" t="s">
        <v>120</v>
      </c>
      <c r="K4274" s="14" t="n">
        <v>8</v>
      </c>
      <c r="L4274" s="14" t="n">
        <v>0</v>
      </c>
      <c r="M4274" s="14" t="n">
        <v>0</v>
      </c>
      <c r="N4274" s="11" t="n">
        <v>0</v>
      </c>
      <c r="O4274" s="11" t="n">
        <v>0</v>
      </c>
      <c r="P4274" s="11" t="n">
        <v>0</v>
      </c>
      <c r="Q4274" s="25"/>
    </row>
    <row r="4275" ht="22.5" customHeight="1">
      <c r="A4275" s="31"/>
      <c r="B4275" s="33"/>
      <c r="C4275" s="12"/>
      <c r="D4275" s="19"/>
      <c r="E4275" s="28"/>
      <c r="F4275" s="19"/>
      <c r="G4275" s="19"/>
      <c r="H4275" s="19"/>
      <c r="I4275" s="19"/>
      <c r="J4275" s="12" t="s">
        <v>121</v>
      </c>
      <c r="K4275" s="14" t="n">
        <v>22</v>
      </c>
      <c r="L4275" s="14" t="n">
        <v>1</v>
      </c>
      <c r="M4275" s="14" t="n">
        <v>0</v>
      </c>
      <c r="N4275" s="11" t="n">
        <v>0</v>
      </c>
      <c r="O4275" s="11" t="n">
        <v>0</v>
      </c>
      <c r="P4275" s="11" t="n">
        <v>0</v>
      </c>
      <c r="Q4275" s="25"/>
    </row>
    <row r="4276" ht="22.5" customHeight="1">
      <c r="A4276" s="31"/>
      <c r="B4276" s="33"/>
      <c r="C4276" s="52" t="n">
        <v>11729830</v>
      </c>
      <c r="D4276" s="12" t="s">
        <v>10</v>
      </c>
      <c r="E4276" s="13" t="s">
        <v>11</v>
      </c>
      <c r="F4276" s="12" t="s">
        <v>12</v>
      </c>
      <c r="G4276" s="20" t="n">
        <v>0.17</v>
      </c>
      <c r="H4276" s="12" t="n">
        <v>100</v>
      </c>
      <c r="I4276" s="20" t="n">
        <f>G4276*H4276*7</f>
        <v>119</v>
      </c>
      <c r="J4276" s="12" t="s">
        <v>119</v>
      </c>
      <c r="K4276" s="14" t="n">
        <v>0</v>
      </c>
      <c r="L4276" s="14" t="n">
        <v>0</v>
      </c>
      <c r="M4276" s="14" t="n">
        <v>0</v>
      </c>
      <c r="N4276" s="11" t="n">
        <v>0</v>
      </c>
      <c r="O4276" s="11" t="n">
        <v>0</v>
      </c>
      <c r="P4276" s="11" t="n">
        <v>0</v>
      </c>
      <c r="Q4276" s="22" t="n">
        <f>M4278/H4276</f>
        <v>0</v>
      </c>
    </row>
    <row r="4277" ht="22.5" customHeight="1">
      <c r="A4277" s="31"/>
      <c r="B4277" s="33"/>
      <c r="C4277" s="12"/>
      <c r="D4277" s="19"/>
      <c r="E4277" s="28"/>
      <c r="F4277" s="19"/>
      <c r="G4277" s="19"/>
      <c r="H4277" s="19"/>
      <c r="I4277" s="19"/>
      <c r="J4277" s="12" t="s">
        <v>120</v>
      </c>
      <c r="K4277" s="14" t="n">
        <v>0</v>
      </c>
      <c r="L4277" s="14" t="n">
        <v>0</v>
      </c>
      <c r="M4277" s="14" t="n">
        <v>0</v>
      </c>
      <c r="N4277" s="11" t="n">
        <v>0</v>
      </c>
      <c r="O4277" s="11" t="n">
        <v>0</v>
      </c>
      <c r="P4277" s="11" t="n">
        <v>0</v>
      </c>
      <c r="Q4277" s="25"/>
    </row>
    <row r="4278" ht="22.5" customHeight="1">
      <c r="A4278" s="31"/>
      <c r="B4278" s="33"/>
      <c r="C4278" s="12"/>
      <c r="D4278" s="19"/>
      <c r="E4278" s="28"/>
      <c r="F4278" s="19"/>
      <c r="G4278" s="19"/>
      <c r="H4278" s="19"/>
      <c r="I4278" s="19"/>
      <c r="J4278" s="12" t="s">
        <v>121</v>
      </c>
      <c r="K4278" s="14" t="n">
        <v>57</v>
      </c>
      <c r="L4278" s="14" t="n">
        <v>4</v>
      </c>
      <c r="M4278" s="14" t="n">
        <v>0</v>
      </c>
      <c r="N4278" s="11" t="n">
        <v>0</v>
      </c>
      <c r="O4278" s="11" t="n">
        <v>0</v>
      </c>
      <c r="P4278" s="11" t="n">
        <v>0.0029</v>
      </c>
      <c r="Q4278" s="25"/>
    </row>
    <row r="4279" ht="22.5" customHeight="1">
      <c r="A4279" s="31"/>
      <c r="B4279" s="33"/>
      <c r="C4279" s="52" t="n">
        <v>11892329</v>
      </c>
      <c r="D4279" s="12" t="s">
        <v>10</v>
      </c>
      <c r="E4279" s="13" t="s">
        <v>11</v>
      </c>
      <c r="F4279" s="12" t="s">
        <v>15</v>
      </c>
      <c r="G4279" s="20" t="n">
        <v>0.25</v>
      </c>
      <c r="H4279" s="12" t="n">
        <v>500</v>
      </c>
      <c r="I4279" s="20" t="n">
        <f>G4279*H4279*7</f>
        <v>875</v>
      </c>
      <c r="J4279" s="12" t="s">
        <v>119</v>
      </c>
      <c r="K4279" s="14" t="n">
        <v>687</v>
      </c>
      <c r="L4279" s="14" t="n">
        <v>197</v>
      </c>
      <c r="M4279" s="14" t="n">
        <v>8</v>
      </c>
      <c r="N4279" s="11" t="n">
        <v>0.01</v>
      </c>
      <c r="O4279" s="11" t="n">
        <v>0.25</v>
      </c>
      <c r="P4279" s="11" t="n">
        <v>2</v>
      </c>
      <c r="Q4279" s="22" t="n">
        <f>M4281/H4279</f>
        <v>1</v>
      </c>
    </row>
    <row r="4280" ht="22.5" customHeight="1">
      <c r="A4280" s="31"/>
      <c r="B4280" s="33"/>
      <c r="C4280" s="12"/>
      <c r="D4280" s="19"/>
      <c r="E4280" s="28"/>
      <c r="F4280" s="19"/>
      <c r="G4280" s="19"/>
      <c r="H4280" s="19"/>
      <c r="I4280" s="19"/>
      <c r="J4280" s="12" t="s">
        <v>120</v>
      </c>
      <c r="K4280" s="14" t="n">
        <v>3962</v>
      </c>
      <c r="L4280" s="14" t="n">
        <v>1260</v>
      </c>
      <c r="M4280" s="14" t="n">
        <v>66</v>
      </c>
      <c r="N4280" s="11" t="n">
        <v>0.013</v>
      </c>
      <c r="O4280" s="11" t="n">
        <v>0.25</v>
      </c>
      <c r="P4280" s="11" t="n">
        <v>16.5</v>
      </c>
      <c r="Q4280" s="25"/>
    </row>
    <row r="4281" ht="22.5" customHeight="1">
      <c r="A4281" s="31"/>
      <c r="B4281" s="33"/>
      <c r="C4281" s="12"/>
      <c r="D4281" s="19"/>
      <c r="E4281" s="28"/>
      <c r="F4281" s="19"/>
      <c r="G4281" s="19"/>
      <c r="H4281" s="19"/>
      <c r="I4281" s="19"/>
      <c r="J4281" s="12" t="s">
        <v>121</v>
      </c>
      <c r="K4281" s="14" t="n">
        <v>167481</v>
      </c>
      <c r="L4281" s="14" t="n">
        <v>79598</v>
      </c>
      <c r="M4281" s="14" t="n">
        <v>500</v>
      </c>
      <c r="N4281" s="11" t="n">
        <v>0.002</v>
      </c>
      <c r="O4281" s="11" t="n">
        <v>0.25</v>
      </c>
      <c r="P4281" s="11" t="n">
        <v>125</v>
      </c>
      <c r="Q4281" s="25"/>
    </row>
    <row r="4282" ht="22.5" customHeight="1">
      <c r="A4282" s="31"/>
      <c r="B4282" s="33"/>
      <c r="C4282" s="52" t="n">
        <v>91557161</v>
      </c>
      <c r="D4282" s="12" t="s">
        <v>86</v>
      </c>
      <c r="E4282" s="13" t="s">
        <v>14</v>
      </c>
      <c r="F4282" s="12" t="s">
        <v>12</v>
      </c>
      <c r="G4282" s="20" t="n">
        <v>0.7</v>
      </c>
      <c r="H4282" s="12" t="n">
        <v>50</v>
      </c>
      <c r="I4282" s="20" t="n">
        <f>G4282*H4282*7</f>
        <v>245</v>
      </c>
      <c r="J4282" s="12" t="s">
        <v>119</v>
      </c>
      <c r="K4282" s="14" t="s">
        <v>136</v>
      </c>
      <c r="L4282" s="14"/>
      <c r="M4282" s="14"/>
      <c r="N4282" s="11"/>
      <c r="O4282" s="11"/>
      <c r="P4282" s="11"/>
      <c r="Q4282" s="22" t="n">
        <f>M4284/H4282</f>
        <v>0</v>
      </c>
    </row>
    <row r="4283" ht="22.5" customHeight="1">
      <c r="A4283" s="31"/>
      <c r="B4283" s="33"/>
      <c r="C4283" s="12"/>
      <c r="D4283" s="19"/>
      <c r="E4283" s="28"/>
      <c r="F4283" s="19"/>
      <c r="G4283" s="19"/>
      <c r="H4283" s="19"/>
      <c r="I4283" s="19"/>
      <c r="J4283" s="12" t="s">
        <v>120</v>
      </c>
      <c r="K4283" s="14" t="s">
        <v>136</v>
      </c>
      <c r="L4283" s="14"/>
      <c r="M4283" s="14"/>
      <c r="N4283" s="11"/>
      <c r="O4283" s="11"/>
      <c r="P4283" s="11"/>
      <c r="Q4283" s="25"/>
    </row>
    <row r="4284" ht="22.5" customHeight="1">
      <c r="A4284" s="31"/>
      <c r="B4284" s="33"/>
      <c r="C4284" s="12"/>
      <c r="D4284" s="19"/>
      <c r="E4284" s="28"/>
      <c r="F4284" s="19"/>
      <c r="G4284" s="19"/>
      <c r="H4284" s="19"/>
      <c r="I4284" s="19"/>
      <c r="J4284" s="12" t="s">
        <v>121</v>
      </c>
      <c r="K4284" s="14" t="n">
        <v>10378</v>
      </c>
      <c r="L4284" s="14" t="n">
        <v>864</v>
      </c>
      <c r="M4284" s="14" t="n">
        <v>0</v>
      </c>
      <c r="N4284" s="11" t="n">
        <v>0.007</v>
      </c>
      <c r="O4284" s="11" t="n">
        <v>0</v>
      </c>
      <c r="P4284" s="11" t="n">
        <v>5.6375</v>
      </c>
      <c r="Q4284" s="25"/>
    </row>
    <row r="4285" ht="22.5" customHeight="1">
      <c r="A4285" s="31"/>
      <c r="B4285" s="33"/>
      <c r="C4285" s="52" t="n">
        <v>91557333</v>
      </c>
      <c r="D4285" s="12" t="s">
        <v>91</v>
      </c>
      <c r="E4285" s="13" t="s">
        <v>14</v>
      </c>
      <c r="F4285" s="12" t="s">
        <v>12</v>
      </c>
      <c r="G4285" s="20" t="n">
        <v>0.5</v>
      </c>
      <c r="H4285" s="12" t="n">
        <v>99</v>
      </c>
      <c r="I4285" s="20" t="n">
        <f>G4285*H4285*7</f>
        <v>346.5</v>
      </c>
      <c r="J4285" s="12" t="s">
        <v>119</v>
      </c>
      <c r="K4285" s="14" t="s">
        <v>136</v>
      </c>
      <c r="L4285" s="14"/>
      <c r="M4285" s="14"/>
      <c r="N4285" s="11"/>
      <c r="O4285" s="11"/>
      <c r="P4285" s="11"/>
      <c r="Q4285" s="22" t="n">
        <f>M4287/H4285</f>
        <v>0</v>
      </c>
    </row>
    <row r="4286" ht="22.5" customHeight="1">
      <c r="A4286" s="31"/>
      <c r="B4286" s="33"/>
      <c r="C4286" s="12"/>
      <c r="D4286" s="19"/>
      <c r="E4286" s="28"/>
      <c r="F4286" s="19"/>
      <c r="G4286" s="19"/>
      <c r="H4286" s="19"/>
      <c r="I4286" s="19"/>
      <c r="J4286" s="12" t="s">
        <v>120</v>
      </c>
      <c r="K4286" s="14" t="s">
        <v>136</v>
      </c>
      <c r="L4286" s="14"/>
      <c r="M4286" s="14"/>
      <c r="N4286" s="11"/>
      <c r="O4286" s="11"/>
      <c r="P4286" s="11"/>
      <c r="Q4286" s="25"/>
    </row>
    <row r="4287" ht="22.5" customHeight="1">
      <c r="A4287" s="31"/>
      <c r="B4287" s="33"/>
      <c r="C4287" s="12"/>
      <c r="D4287" s="19"/>
      <c r="E4287" s="28"/>
      <c r="F4287" s="19"/>
      <c r="G4287" s="19"/>
      <c r="H4287" s="19"/>
      <c r="I4287" s="19"/>
      <c r="J4287" s="12" t="s">
        <v>121</v>
      </c>
      <c r="K4287" s="14" t="n">
        <v>15372</v>
      </c>
      <c r="L4287" s="14" t="n">
        <v>1589</v>
      </c>
      <c r="M4287" s="14" t="n">
        <v>0</v>
      </c>
      <c r="N4287" s="11" t="n">
        <v>0</v>
      </c>
      <c r="O4287" s="11" t="n">
        <v>0</v>
      </c>
      <c r="P4287" s="11" t="n">
        <v>6.5757</v>
      </c>
      <c r="Q4287" s="25"/>
    </row>
    <row r="4288" ht="22.5" customHeight="1">
      <c r="A4288" s="31"/>
      <c r="B4288" s="33"/>
      <c r="C4288" s="52" t="n">
        <v>91557162</v>
      </c>
      <c r="D4288" s="12" t="s">
        <v>35</v>
      </c>
      <c r="E4288" s="13" t="s">
        <v>14</v>
      </c>
      <c r="F4288" s="12" t="s">
        <v>12</v>
      </c>
      <c r="G4288" s="20" t="n">
        <v>0.2</v>
      </c>
      <c r="H4288" s="12" t="n">
        <v>333</v>
      </c>
      <c r="I4288" s="20" t="n">
        <f>G4288*H4288*7</f>
        <v>466.2</v>
      </c>
      <c r="J4288" s="12" t="s">
        <v>119</v>
      </c>
      <c r="K4288" s="14" t="s">
        <v>136</v>
      </c>
      <c r="L4288" s="14"/>
      <c r="M4288" s="14"/>
      <c r="N4288" s="11"/>
      <c r="O4288" s="11"/>
      <c r="P4288" s="11"/>
      <c r="Q4288" s="22" t="n">
        <f>M4290/H4288</f>
        <v>0</v>
      </c>
    </row>
    <row r="4289" ht="22.5" customHeight="1">
      <c r="A4289" s="31"/>
      <c r="B4289" s="33"/>
      <c r="C4289" s="12"/>
      <c r="D4289" s="19"/>
      <c r="E4289" s="28"/>
      <c r="F4289" s="19"/>
      <c r="G4289" s="19"/>
      <c r="H4289" s="19"/>
      <c r="I4289" s="19"/>
      <c r="J4289" s="12" t="s">
        <v>120</v>
      </c>
      <c r="K4289" s="14" t="s">
        <v>136</v>
      </c>
      <c r="L4289" s="14"/>
      <c r="M4289" s="14"/>
      <c r="N4289" s="11"/>
      <c r="O4289" s="11"/>
      <c r="P4289" s="11"/>
      <c r="Q4289" s="25"/>
    </row>
    <row r="4290" ht="22.5" customHeight="1">
      <c r="A4290" s="31"/>
      <c r="B4290" s="33"/>
      <c r="C4290" s="12"/>
      <c r="D4290" s="19"/>
      <c r="E4290" s="28"/>
      <c r="F4290" s="19"/>
      <c r="G4290" s="19"/>
      <c r="H4290" s="19"/>
      <c r="I4290" s="19"/>
      <c r="J4290" s="12" t="s">
        <v>121</v>
      </c>
      <c r="K4290" s="14" t="n">
        <v>32659</v>
      </c>
      <c r="L4290" s="14" t="n">
        <v>918</v>
      </c>
      <c r="M4290" s="14" t="n">
        <v>0</v>
      </c>
      <c r="N4290" s="11" t="n">
        <v>0</v>
      </c>
      <c r="O4290" s="11" t="n">
        <v>0</v>
      </c>
      <c r="P4290" s="11" t="n">
        <v>3.119</v>
      </c>
      <c r="Q4290" s="25"/>
    </row>
    <row r="4291" ht="22.5" customHeight="1">
      <c r="A4291" s="31"/>
      <c r="B4291" s="50" t="s">
        <v>122</v>
      </c>
      <c r="C4291" s="12" t="n">
        <v>6061077</v>
      </c>
      <c r="D4291" s="12" t="s">
        <v>38</v>
      </c>
      <c r="E4291" s="13" t="s">
        <v>14</v>
      </c>
      <c r="F4291" s="12" t="s">
        <v>15</v>
      </c>
      <c r="G4291" s="20" t="n">
        <v>2</v>
      </c>
      <c r="H4291" s="12" t="n">
        <v>20</v>
      </c>
      <c r="I4291" s="20" t="n">
        <f>G4291*H4291*7</f>
        <v>280</v>
      </c>
      <c r="J4291" s="12" t="s">
        <v>119</v>
      </c>
      <c r="K4291" s="16" t="n">
        <v>32</v>
      </c>
      <c r="L4291" s="14" t="n">
        <v>0</v>
      </c>
      <c r="M4291" s="14" t="n">
        <v>0</v>
      </c>
      <c r="N4291" s="11" t="n">
        <v>0</v>
      </c>
      <c r="O4291" s="11" t="n">
        <v>0</v>
      </c>
      <c r="P4291" s="11" t="n">
        <v>0</v>
      </c>
      <c r="Q4291" s="22" t="n">
        <f>M4293/H4291</f>
        <v>0</v>
      </c>
    </row>
    <row r="4292" ht="22.5" customHeight="1">
      <c r="A4292" s="31"/>
      <c r="B4292" s="19"/>
      <c r="C4292" s="12"/>
      <c r="D4292" s="19"/>
      <c r="E4292" s="28"/>
      <c r="F4292" s="19"/>
      <c r="G4292" s="19"/>
      <c r="H4292" s="19"/>
      <c r="I4292" s="19"/>
      <c r="J4292" s="12" t="s">
        <v>120</v>
      </c>
      <c r="K4292" s="16" t="n">
        <v>1559</v>
      </c>
      <c r="L4292" s="14" t="n">
        <v>58</v>
      </c>
      <c r="M4292" s="14" t="n">
        <v>0</v>
      </c>
      <c r="N4292" s="11" t="n">
        <v>0</v>
      </c>
      <c r="O4292" s="11" t="n">
        <v>0</v>
      </c>
      <c r="P4292" s="11" t="n">
        <v>0</v>
      </c>
      <c r="Q4292" s="25"/>
    </row>
    <row r="4293" ht="22.5" customHeight="1">
      <c r="A4293" s="31"/>
      <c r="B4293" s="19"/>
      <c r="C4293" s="12"/>
      <c r="D4293" s="19"/>
      <c r="E4293" s="28"/>
      <c r="F4293" s="19"/>
      <c r="G4293" s="19"/>
      <c r="H4293" s="19"/>
      <c r="I4293" s="19"/>
      <c r="J4293" s="12" t="s">
        <v>121</v>
      </c>
      <c r="K4293" s="16" t="n">
        <v>5343</v>
      </c>
      <c r="L4293" s="14" t="n">
        <v>77</v>
      </c>
      <c r="M4293" s="14" t="n">
        <v>0</v>
      </c>
      <c r="N4293" s="11" t="n">
        <v>0</v>
      </c>
      <c r="O4293" s="11" t="n">
        <v>0</v>
      </c>
      <c r="P4293" s="11" t="n">
        <v>0</v>
      </c>
      <c r="Q4293" s="25"/>
    </row>
    <row r="4294" ht="22.5" customHeight="1">
      <c r="A4294" s="31"/>
      <c r="B4294" s="19"/>
      <c r="C4294" s="12" t="n">
        <v>6607117</v>
      </c>
      <c r="D4294" s="12" t="s">
        <v>38</v>
      </c>
      <c r="E4294" s="13" t="s">
        <v>14</v>
      </c>
      <c r="F4294" s="12" t="s">
        <v>15</v>
      </c>
      <c r="G4294" s="20" t="n">
        <v>2</v>
      </c>
      <c r="H4294" s="12" t="n">
        <v>300</v>
      </c>
      <c r="I4294" s="20" t="n">
        <f>G4294*H4294*7</f>
        <v>4200</v>
      </c>
      <c r="J4294" s="12" t="s">
        <v>119</v>
      </c>
      <c r="K4294" s="16" t="n">
        <v>238</v>
      </c>
      <c r="L4294" s="14" t="n">
        <v>38</v>
      </c>
      <c r="M4294" s="14" t="n">
        <v>1</v>
      </c>
      <c r="N4294" s="11" t="n">
        <v>0</v>
      </c>
      <c r="O4294" s="11" t="n">
        <v>0.018</v>
      </c>
      <c r="P4294" s="11" t="n">
        <v>0.018</v>
      </c>
      <c r="Q4294" s="22" t="n">
        <f>M4296/H4294</f>
        <v>0.6</v>
      </c>
    </row>
    <row r="4295" ht="22.5" customHeight="1">
      <c r="A4295" s="31"/>
      <c r="B4295" s="19"/>
      <c r="C4295" s="12"/>
      <c r="D4295" s="19"/>
      <c r="E4295" s="28"/>
      <c r="F4295" s="19"/>
      <c r="G4295" s="19"/>
      <c r="H4295" s="19"/>
      <c r="I4295" s="19"/>
      <c r="J4295" s="12" t="s">
        <v>120</v>
      </c>
      <c r="K4295" s="14" t="n">
        <v>8473</v>
      </c>
      <c r="L4295" s="14" t="n">
        <v>937</v>
      </c>
      <c r="M4295" s="14" t="n">
        <v>18</v>
      </c>
      <c r="N4295" s="11" t="n">
        <v>0.013</v>
      </c>
      <c r="O4295" s="11" t="n">
        <v>0.667</v>
      </c>
      <c r="P4295" s="11" t="n">
        <v>12.011</v>
      </c>
      <c r="Q4295" s="25"/>
    </row>
    <row r="4296" ht="22.5" customHeight="1">
      <c r="A4296" s="31"/>
      <c r="B4296" s="19"/>
      <c r="C4296" s="12"/>
      <c r="D4296" s="19"/>
      <c r="E4296" s="28"/>
      <c r="F4296" s="19"/>
      <c r="G4296" s="19"/>
      <c r="H4296" s="19"/>
      <c r="I4296" s="19"/>
      <c r="J4296" s="12" t="s">
        <v>121</v>
      </c>
      <c r="K4296" s="43" t="n">
        <v>31621</v>
      </c>
      <c r="L4296" s="14" t="n">
        <v>3158</v>
      </c>
      <c r="M4296" s="14" t="n">
        <v>180</v>
      </c>
      <c r="N4296" s="11" t="n">
        <v>0.033</v>
      </c>
      <c r="O4296" s="11" t="n">
        <v>0.586</v>
      </c>
      <c r="P4296" s="11" t="n">
        <v>105.424</v>
      </c>
      <c r="Q4296" s="25"/>
    </row>
    <row r="4297" ht="22.5" customHeight="1">
      <c r="A4297" s="31"/>
      <c r="B4297" s="19"/>
      <c r="C4297" s="12" t="n">
        <v>5497580</v>
      </c>
      <c r="D4297" s="12" t="s">
        <v>28</v>
      </c>
      <c r="E4297" s="13" t="s">
        <v>17</v>
      </c>
      <c r="F4297" s="12" t="s">
        <v>15</v>
      </c>
      <c r="G4297" s="20" t="n">
        <v>0.28</v>
      </c>
      <c r="H4297" s="12" t="n">
        <v>1300</v>
      </c>
      <c r="I4297" s="20" t="n">
        <f>G4297*H4297*7</f>
        <v>2548</v>
      </c>
      <c r="J4297" s="12" t="s">
        <v>119</v>
      </c>
      <c r="K4297" s="16" t="n">
        <v>1289</v>
      </c>
      <c r="L4297" s="14" t="n">
        <v>428</v>
      </c>
      <c r="M4297" s="14" t="n">
        <v>9</v>
      </c>
      <c r="N4297" s="11" t="n">
        <v>0.005</v>
      </c>
      <c r="O4297" s="11" t="n">
        <v>0.258</v>
      </c>
      <c r="P4297" s="11" t="n">
        <v>2.325</v>
      </c>
      <c r="Q4297" s="22" t="n">
        <f>M4299/H4297</f>
        <v>1.04307692307692</v>
      </c>
    </row>
    <row r="4298" ht="22.5" customHeight="1">
      <c r="A4298" s="31"/>
      <c r="B4298" s="19"/>
      <c r="C4298" s="12"/>
      <c r="D4298" s="19"/>
      <c r="E4298" s="28"/>
      <c r="F4298" s="19"/>
      <c r="G4298" s="19"/>
      <c r="H4298" s="19"/>
      <c r="I4298" s="19"/>
      <c r="J4298" s="12" t="s">
        <v>120</v>
      </c>
      <c r="K4298" s="16" t="n">
        <v>94745</v>
      </c>
      <c r="L4298" s="14" t="n">
        <v>26138</v>
      </c>
      <c r="M4298" s="14" t="n">
        <v>493</v>
      </c>
      <c r="N4298" s="11" t="n">
        <v>0.005</v>
      </c>
      <c r="O4298" s="11" t="n">
        <v>0.245</v>
      </c>
      <c r="P4298" s="11" t="n">
        <v>120.808</v>
      </c>
      <c r="Q4298" s="25"/>
    </row>
    <row r="4299" ht="22.5" customHeight="1">
      <c r="A4299" s="31"/>
      <c r="B4299" s="19"/>
      <c r="C4299" s="12"/>
      <c r="D4299" s="19"/>
      <c r="E4299" s="28"/>
      <c r="F4299" s="19"/>
      <c r="G4299" s="19"/>
      <c r="H4299" s="19"/>
      <c r="I4299" s="19"/>
      <c r="J4299" s="12" t="s">
        <v>121</v>
      </c>
      <c r="K4299" s="16" t="n">
        <v>288780</v>
      </c>
      <c r="L4299" s="14" t="n">
        <v>90113</v>
      </c>
      <c r="M4299" s="14" t="n">
        <v>1356</v>
      </c>
      <c r="N4299" s="11" t="n">
        <v>0.004</v>
      </c>
      <c r="O4299" s="11" t="n">
        <v>0.246</v>
      </c>
      <c r="P4299" s="11" t="n">
        <v>333.114</v>
      </c>
      <c r="Q4299" s="25"/>
    </row>
    <row r="4300" ht="22.5" customHeight="1">
      <c r="A4300" s="31"/>
      <c r="B4300" s="19"/>
      <c r="C4300" s="12" t="n">
        <v>91407542</v>
      </c>
      <c r="D4300" s="12" t="s">
        <v>28</v>
      </c>
      <c r="E4300" s="13" t="s">
        <v>39</v>
      </c>
      <c r="F4300" s="12" t="s">
        <v>15</v>
      </c>
      <c r="G4300" s="20" t="n">
        <v>0.02</v>
      </c>
      <c r="H4300" s="12" t="n">
        <v>1000</v>
      </c>
      <c r="I4300" s="20" t="n">
        <f>G4300*H4300*7</f>
        <v>140</v>
      </c>
      <c r="J4300" s="12" t="s">
        <v>119</v>
      </c>
      <c r="K4300" s="16" t="n">
        <v>418</v>
      </c>
      <c r="L4300" s="14" t="n">
        <v>49</v>
      </c>
      <c r="M4300" s="14" t="n">
        <v>0</v>
      </c>
      <c r="N4300" s="11" t="n">
        <v>0</v>
      </c>
      <c r="O4300" s="11" t="n">
        <v>0</v>
      </c>
      <c r="P4300" s="11" t="n">
        <v>0</v>
      </c>
      <c r="Q4300" s="22" t="n">
        <f>M4302/H4300</f>
        <v>0.5</v>
      </c>
    </row>
    <row r="4301" ht="22.5" customHeight="1">
      <c r="A4301" s="31"/>
      <c r="B4301" s="19"/>
      <c r="C4301" s="12"/>
      <c r="D4301" s="19"/>
      <c r="E4301" s="28"/>
      <c r="F4301" s="19"/>
      <c r="G4301" s="19"/>
      <c r="H4301" s="19"/>
      <c r="I4301" s="19"/>
      <c r="J4301" s="12" t="s">
        <v>120</v>
      </c>
      <c r="K4301" s="16" t="n">
        <v>73743</v>
      </c>
      <c r="L4301" s="14" t="n">
        <v>15899</v>
      </c>
      <c r="M4301" s="14" t="n">
        <v>462</v>
      </c>
      <c r="N4301" s="11" t="n">
        <v>0.001</v>
      </c>
      <c r="O4301" s="11" t="n">
        <v>0.02</v>
      </c>
      <c r="P4301" s="11" t="n">
        <v>9.388</v>
      </c>
      <c r="Q4301" s="25"/>
    </row>
    <row r="4302" ht="22.5" customHeight="1">
      <c r="A4302" s="31"/>
      <c r="B4302" s="19"/>
      <c r="C4302" s="12"/>
      <c r="D4302" s="19"/>
      <c r="E4302" s="28"/>
      <c r="F4302" s="19"/>
      <c r="G4302" s="19"/>
      <c r="H4302" s="19"/>
      <c r="I4302" s="19"/>
      <c r="J4302" s="12" t="s">
        <v>121</v>
      </c>
      <c r="K4302" s="16" t="n">
        <v>190189</v>
      </c>
      <c r="L4302" s="14" t="n">
        <v>40258</v>
      </c>
      <c r="M4302" s="14" t="n">
        <v>500</v>
      </c>
      <c r="N4302" s="11" t="n">
        <v>0</v>
      </c>
      <c r="O4302" s="11" t="n">
        <v>0.02</v>
      </c>
      <c r="P4302" s="11" t="n">
        <v>10.182</v>
      </c>
      <c r="Q4302" s="25"/>
    </row>
    <row r="4303" ht="22.5" customHeight="1">
      <c r="A4303" s="31"/>
      <c r="B4303" s="19"/>
      <c r="C4303" s="12" t="n">
        <v>8998645</v>
      </c>
      <c r="D4303" s="12" t="s">
        <v>28</v>
      </c>
      <c r="E4303" s="13" t="s">
        <v>17</v>
      </c>
      <c r="F4303" s="12" t="s">
        <v>15</v>
      </c>
      <c r="G4303" s="20" t="n">
        <v>0.28</v>
      </c>
      <c r="H4303" s="12" t="n">
        <v>200</v>
      </c>
      <c r="I4303" s="20" t="n">
        <f>G4303*H4303*7</f>
        <v>392</v>
      </c>
      <c r="J4303" s="12" t="s">
        <v>119</v>
      </c>
      <c r="K4303" s="16" t="n">
        <v>2718</v>
      </c>
      <c r="L4303" s="14" t="n">
        <v>16</v>
      </c>
      <c r="M4303" s="14" t="n">
        <v>0</v>
      </c>
      <c r="N4303" s="11" t="n">
        <v>0</v>
      </c>
      <c r="O4303" s="11" t="n">
        <v>0</v>
      </c>
      <c r="P4303" s="11" t="n">
        <v>0</v>
      </c>
      <c r="Q4303" s="22" t="n">
        <f>M4305/H4303</f>
        <v>0.125</v>
      </c>
    </row>
    <row r="4304" ht="22.5" customHeight="1">
      <c r="A4304" s="31"/>
      <c r="B4304" s="19"/>
      <c r="C4304" s="12"/>
      <c r="D4304" s="19"/>
      <c r="E4304" s="28"/>
      <c r="F4304" s="19"/>
      <c r="G4304" s="19"/>
      <c r="H4304" s="19"/>
      <c r="I4304" s="19"/>
      <c r="J4304" s="12" t="s">
        <v>120</v>
      </c>
      <c r="K4304" s="16" t="n">
        <v>21375</v>
      </c>
      <c r="L4304" s="14" t="n">
        <v>220</v>
      </c>
      <c r="M4304" s="14" t="n">
        <v>1</v>
      </c>
      <c r="N4304" s="11" t="n">
        <v>0</v>
      </c>
      <c r="O4304" s="11" t="n">
        <v>0.011</v>
      </c>
      <c r="P4304" s="11" t="n">
        <v>0.011</v>
      </c>
      <c r="Q4304" s="25"/>
    </row>
    <row r="4305" ht="22.5" customHeight="1">
      <c r="A4305" s="31"/>
      <c r="B4305" s="19"/>
      <c r="C4305" s="12"/>
      <c r="D4305" s="19"/>
      <c r="E4305" s="28"/>
      <c r="F4305" s="19"/>
      <c r="G4305" s="19"/>
      <c r="H4305" s="19"/>
      <c r="I4305" s="19"/>
      <c r="J4305" s="12" t="s">
        <v>121</v>
      </c>
      <c r="K4305" s="16" t="n">
        <v>83954</v>
      </c>
      <c r="L4305" s="14" t="n">
        <v>793</v>
      </c>
      <c r="M4305" s="16" t="n">
        <v>25</v>
      </c>
      <c r="N4305" s="11" t="n">
        <v>0.01</v>
      </c>
      <c r="O4305" s="11" t="n">
        <v>0.321</v>
      </c>
      <c r="P4305" s="11" t="n">
        <v>8.025</v>
      </c>
      <c r="Q4305" s="25"/>
    </row>
    <row r="4306" ht="22.5" customHeight="1">
      <c r="A4306" s="31"/>
      <c r="B4306" s="19"/>
      <c r="C4306" s="12" t="n">
        <v>9102719</v>
      </c>
      <c r="D4306" s="12" t="s">
        <v>95</v>
      </c>
      <c r="E4306" s="13" t="s">
        <v>62</v>
      </c>
      <c r="F4306" s="12" t="s">
        <v>15</v>
      </c>
      <c r="G4306" s="20" t="n">
        <v>0.05</v>
      </c>
      <c r="H4306" s="12" t="n">
        <v>200</v>
      </c>
      <c r="I4306" s="20" t="n">
        <f>G4306*H4306*7</f>
        <v>70</v>
      </c>
      <c r="J4306" s="12" t="s">
        <v>119</v>
      </c>
      <c r="K4306" s="16" t="n">
        <v>2537</v>
      </c>
      <c r="L4306" s="14" t="n">
        <v>116</v>
      </c>
      <c r="M4306" s="14" t="n">
        <v>0</v>
      </c>
      <c r="N4306" s="11" t="n">
        <v>0</v>
      </c>
      <c r="O4306" s="11" t="n">
        <v>0</v>
      </c>
      <c r="P4306" s="11" t="n">
        <v>0</v>
      </c>
      <c r="Q4306" s="22" t="n">
        <f>M4308/H4306</f>
        <v>0.205</v>
      </c>
    </row>
    <row r="4307" ht="22.5" customHeight="1">
      <c r="A4307" s="31"/>
      <c r="B4307" s="19"/>
      <c r="C4307" s="12"/>
      <c r="D4307" s="19"/>
      <c r="E4307" s="28"/>
      <c r="F4307" s="19"/>
      <c r="G4307" s="19"/>
      <c r="H4307" s="19"/>
      <c r="I4307" s="19"/>
      <c r="J4307" s="12" t="s">
        <v>120</v>
      </c>
      <c r="K4307" s="16" t="n">
        <v>17620</v>
      </c>
      <c r="L4307" s="14" t="n">
        <v>781</v>
      </c>
      <c r="M4307" s="14" t="n">
        <v>6</v>
      </c>
      <c r="N4307" s="11" t="n">
        <v>0.001</v>
      </c>
      <c r="O4307" s="11" t="n">
        <v>0.144</v>
      </c>
      <c r="P4307" s="11" t="n">
        <v>0.865</v>
      </c>
      <c r="Q4307" s="25"/>
    </row>
    <row r="4308" ht="22.5" customHeight="1">
      <c r="A4308" s="31"/>
      <c r="B4308" s="19"/>
      <c r="C4308" s="12"/>
      <c r="D4308" s="19"/>
      <c r="E4308" s="28"/>
      <c r="F4308" s="19"/>
      <c r="G4308" s="19"/>
      <c r="H4308" s="19"/>
      <c r="I4308" s="19"/>
      <c r="J4308" s="12" t="s">
        <v>121</v>
      </c>
      <c r="K4308" s="16" t="n">
        <v>100259</v>
      </c>
      <c r="L4308" s="14" t="n">
        <v>3833</v>
      </c>
      <c r="M4308" s="14" t="n">
        <v>41</v>
      </c>
      <c r="N4308" s="11" t="n">
        <v>0.002</v>
      </c>
      <c r="O4308" s="11" t="n">
        <v>0.152</v>
      </c>
      <c r="P4308" s="11" t="n">
        <v>6.239</v>
      </c>
      <c r="Q4308" s="25"/>
    </row>
    <row r="4309" ht="22.5" customHeight="1">
      <c r="A4309" s="31"/>
      <c r="B4309" s="19"/>
      <c r="C4309" s="12" t="n">
        <v>4383473</v>
      </c>
      <c r="D4309" s="12" t="s">
        <v>38</v>
      </c>
      <c r="E4309" s="13" t="s">
        <v>14</v>
      </c>
      <c r="F4309" s="12" t="s">
        <v>15</v>
      </c>
      <c r="G4309" s="20" t="n">
        <v>0.2</v>
      </c>
      <c r="H4309" s="12" t="n">
        <v>150</v>
      </c>
      <c r="I4309" s="20" t="n">
        <f>G4309*H4309*7</f>
        <v>210</v>
      </c>
      <c r="J4309" s="12" t="s">
        <v>119</v>
      </c>
      <c r="K4309" s="16" t="n">
        <v>62</v>
      </c>
      <c r="L4309" s="14" t="n">
        <v>13</v>
      </c>
      <c r="M4309" s="14" t="n">
        <v>0</v>
      </c>
      <c r="N4309" s="11" t="n">
        <v>0</v>
      </c>
      <c r="O4309" s="11" t="n">
        <v>0</v>
      </c>
      <c r="P4309" s="11" t="n">
        <v>0</v>
      </c>
      <c r="Q4309" s="22" t="n">
        <f>M4311/H4309</f>
        <v>1</v>
      </c>
    </row>
    <row r="4310" ht="22.5" customHeight="1">
      <c r="A4310" s="31"/>
      <c r="B4310" s="19"/>
      <c r="C4310" s="12"/>
      <c r="D4310" s="19"/>
      <c r="E4310" s="28"/>
      <c r="F4310" s="19"/>
      <c r="G4310" s="19"/>
      <c r="H4310" s="19"/>
      <c r="I4310" s="19"/>
      <c r="J4310" s="12" t="s">
        <v>120</v>
      </c>
      <c r="K4310" s="16" t="n">
        <v>24473</v>
      </c>
      <c r="L4310" s="14" t="n">
        <v>2449</v>
      </c>
      <c r="M4310" s="14" t="n">
        <v>92</v>
      </c>
      <c r="N4310" s="11" t="n">
        <v>0.007</v>
      </c>
      <c r="O4310" s="11" t="n">
        <v>0.18</v>
      </c>
      <c r="P4310" s="11" t="n">
        <v>16.578</v>
      </c>
      <c r="Q4310" s="25"/>
    </row>
    <row r="4311" ht="22.5" customHeight="1">
      <c r="A4311" s="31"/>
      <c r="B4311" s="19"/>
      <c r="C4311" s="12"/>
      <c r="D4311" s="19"/>
      <c r="E4311" s="28"/>
      <c r="F4311" s="19"/>
      <c r="G4311" s="19"/>
      <c r="H4311" s="19"/>
      <c r="I4311" s="19"/>
      <c r="J4311" s="12" t="s">
        <v>121</v>
      </c>
      <c r="K4311" s="16" t="n">
        <v>41936</v>
      </c>
      <c r="L4311" s="14" t="n">
        <v>4320</v>
      </c>
      <c r="M4311" s="14" t="n">
        <v>150</v>
      </c>
      <c r="N4311" s="11" t="n">
        <v>0.006</v>
      </c>
      <c r="O4311" s="11" t="n">
        <v>0.179</v>
      </c>
      <c r="P4311" s="11" t="n">
        <v>26.82</v>
      </c>
      <c r="Q4311" s="25"/>
    </row>
    <row r="4312" ht="22.5" customHeight="1">
      <c r="A4312" s="31"/>
      <c r="B4312" s="19"/>
      <c r="C4312" s="12" t="n">
        <v>8094753</v>
      </c>
      <c r="D4312" s="12" t="s">
        <v>38</v>
      </c>
      <c r="E4312" s="13" t="s">
        <v>14</v>
      </c>
      <c r="F4312" s="12" t="s">
        <v>26</v>
      </c>
      <c r="G4312" s="20" t="n">
        <v>0.3</v>
      </c>
      <c r="H4312" s="12" t="n">
        <v>200</v>
      </c>
      <c r="I4312" s="20" t="n">
        <f>G4312*H4312*7</f>
        <v>420</v>
      </c>
      <c r="J4312" s="12" t="s">
        <v>119</v>
      </c>
      <c r="K4312" s="16" t="n">
        <v>139014</v>
      </c>
      <c r="L4312" s="14" t="n">
        <v>411</v>
      </c>
      <c r="M4312" s="14" t="n">
        <v>10</v>
      </c>
      <c r="N4312" s="11" t="n">
        <v>0.01</v>
      </c>
      <c r="O4312" s="11" t="n">
        <v>0.31</v>
      </c>
      <c r="P4312" s="11" t="n">
        <v>3.07</v>
      </c>
      <c r="Q4312" s="22" t="n">
        <f>M4314/H4312</f>
        <v>0.835</v>
      </c>
    </row>
    <row r="4313" ht="22.5" customHeight="1">
      <c r="A4313" s="31"/>
      <c r="B4313" s="19"/>
      <c r="C4313" s="12"/>
      <c r="D4313" s="19"/>
      <c r="E4313" s="28"/>
      <c r="F4313" s="19"/>
      <c r="G4313" s="19"/>
      <c r="H4313" s="19"/>
      <c r="I4313" s="19"/>
      <c r="J4313" s="12" t="s">
        <v>120</v>
      </c>
      <c r="K4313" s="16" t="n">
        <v>1178106</v>
      </c>
      <c r="L4313" s="14" t="n">
        <v>3365</v>
      </c>
      <c r="M4313" s="14" t="n">
        <v>82</v>
      </c>
      <c r="N4313" s="11" t="n">
        <v>0.01</v>
      </c>
      <c r="O4313" s="11" t="n">
        <v>0.28</v>
      </c>
      <c r="P4313" s="11" t="n">
        <v>22.76</v>
      </c>
      <c r="Q4313" s="25"/>
    </row>
    <row r="4314" ht="22.5" customHeight="1">
      <c r="A4314" s="31"/>
      <c r="B4314" s="19"/>
      <c r="C4314" s="12"/>
      <c r="D4314" s="19"/>
      <c r="E4314" s="28"/>
      <c r="F4314" s="19"/>
      <c r="G4314" s="19"/>
      <c r="H4314" s="19"/>
      <c r="I4314" s="19"/>
      <c r="J4314" s="12" t="s">
        <v>121</v>
      </c>
      <c r="K4314" s="16" t="n">
        <v>1388251</v>
      </c>
      <c r="L4314" s="14" t="n">
        <v>4663</v>
      </c>
      <c r="M4314" s="14" t="n">
        <v>167</v>
      </c>
      <c r="N4314" s="11" t="n">
        <v>0.01</v>
      </c>
      <c r="O4314" s="11" t="n">
        <v>0.23</v>
      </c>
      <c r="P4314" s="11" t="n">
        <v>37.78</v>
      </c>
      <c r="Q4314" s="25"/>
    </row>
    <row r="4315" ht="22.5" customHeight="1">
      <c r="A4315" s="31"/>
      <c r="B4315" s="19"/>
      <c r="C4315" s="12" t="n">
        <v>9415350</v>
      </c>
      <c r="D4315" s="12" t="s">
        <v>40</v>
      </c>
      <c r="E4315" s="13" t="s">
        <v>14</v>
      </c>
      <c r="F4315" s="12" t="s">
        <v>26</v>
      </c>
      <c r="G4315" s="20" t="n">
        <v>0.15</v>
      </c>
      <c r="H4315" s="12" t="n">
        <v>50</v>
      </c>
      <c r="I4315" s="20" t="n">
        <f>G4315*H4315*7</f>
        <v>52.5</v>
      </c>
      <c r="J4315" s="12" t="s">
        <v>119</v>
      </c>
      <c r="K4315" s="16" t="n">
        <v>813</v>
      </c>
      <c r="L4315" s="14" t="n">
        <v>8</v>
      </c>
      <c r="M4315" s="14" t="n">
        <v>0</v>
      </c>
      <c r="N4315" s="11" t="n">
        <v>0.01</v>
      </c>
      <c r="O4315" s="11" t="n">
        <v>0</v>
      </c>
      <c r="P4315" s="11" t="n">
        <v>0.1</v>
      </c>
      <c r="Q4315" s="22" t="n">
        <f>M4317/H4315</f>
        <v>1</v>
      </c>
    </row>
    <row r="4316" ht="22.5" customHeight="1">
      <c r="A4316" s="31"/>
      <c r="B4316" s="19"/>
      <c r="C4316" s="12"/>
      <c r="D4316" s="19"/>
      <c r="E4316" s="28"/>
      <c r="F4316" s="19"/>
      <c r="G4316" s="19"/>
      <c r="H4316" s="19"/>
      <c r="I4316" s="19"/>
      <c r="J4316" s="12" t="s">
        <v>120</v>
      </c>
      <c r="K4316" s="16" t="n">
        <v>102716</v>
      </c>
      <c r="L4316" s="14" t="n">
        <v>1082</v>
      </c>
      <c r="M4316" s="14" t="n">
        <v>17</v>
      </c>
      <c r="N4316" s="11" t="n">
        <v>0</v>
      </c>
      <c r="O4316" s="11" t="n">
        <v>0.16</v>
      </c>
      <c r="P4316" s="11" t="n">
        <v>2.76</v>
      </c>
      <c r="Q4316" s="25"/>
    </row>
    <row r="4317" ht="22.5" customHeight="1">
      <c r="A4317" s="31"/>
      <c r="B4317" s="19"/>
      <c r="C4317" s="12"/>
      <c r="D4317" s="19"/>
      <c r="E4317" s="28"/>
      <c r="F4317" s="19"/>
      <c r="G4317" s="19"/>
      <c r="H4317" s="19"/>
      <c r="I4317" s="19"/>
      <c r="J4317" s="12" t="s">
        <v>121</v>
      </c>
      <c r="K4317" s="16" t="n">
        <v>280612</v>
      </c>
      <c r="L4317" s="14" t="n">
        <v>2364</v>
      </c>
      <c r="M4317" s="14" t="n">
        <v>50</v>
      </c>
      <c r="N4317" s="11" t="n">
        <v>0</v>
      </c>
      <c r="O4317" s="11" t="n">
        <v>0.17</v>
      </c>
      <c r="P4317" s="11" t="n">
        <v>8.65</v>
      </c>
      <c r="Q4317" s="25"/>
    </row>
    <row r="4318" ht="22.5" customHeight="1">
      <c r="A4318" s="31"/>
      <c r="B4318" s="19"/>
      <c r="C4318" s="12" t="n">
        <v>2783561</v>
      </c>
      <c r="D4318" s="12" t="s">
        <v>41</v>
      </c>
      <c r="E4318" s="13" t="s">
        <v>14</v>
      </c>
      <c r="F4318" s="12" t="s">
        <v>15</v>
      </c>
      <c r="G4318" s="20" t="n">
        <v>0.1</v>
      </c>
      <c r="H4318" s="12" t="n">
        <v>500</v>
      </c>
      <c r="I4318" s="20" t="n">
        <f>G4318*H4318*7</f>
        <v>350</v>
      </c>
      <c r="J4318" s="12" t="s">
        <v>119</v>
      </c>
      <c r="K4318" s="16" t="n">
        <v>275</v>
      </c>
      <c r="L4318" s="14" t="n">
        <v>58</v>
      </c>
      <c r="M4318" s="14" t="n">
        <v>1</v>
      </c>
      <c r="N4318" s="11" t="n">
        <v>0.002</v>
      </c>
      <c r="O4318" s="11" t="n">
        <v>0.125</v>
      </c>
      <c r="P4318" s="11" t="n">
        <v>0.125</v>
      </c>
      <c r="Q4318" s="22" t="n">
        <f>M4320/H4318</f>
        <v>0.824</v>
      </c>
    </row>
    <row r="4319" ht="22.5" customHeight="1">
      <c r="A4319" s="31"/>
      <c r="B4319" s="19"/>
      <c r="C4319" s="12"/>
      <c r="D4319" s="19"/>
      <c r="E4319" s="28"/>
      <c r="F4319" s="19"/>
      <c r="G4319" s="19"/>
      <c r="H4319" s="19"/>
      <c r="I4319" s="19"/>
      <c r="J4319" s="12" t="s">
        <v>120</v>
      </c>
      <c r="K4319" s="16" t="n">
        <v>17375</v>
      </c>
      <c r="L4319" s="14" t="n">
        <v>6837</v>
      </c>
      <c r="M4319" s="16" t="n">
        <v>206</v>
      </c>
      <c r="N4319" s="11" t="n">
        <v>0.003</v>
      </c>
      <c r="O4319" s="11" t="n">
        <v>0.101</v>
      </c>
      <c r="P4319" s="11" t="n">
        <v>20.765</v>
      </c>
      <c r="Q4319" s="25"/>
      <c r="R4319" s="4" t="s">
        <v>170</v>
      </c>
    </row>
    <row r="4320" ht="22.5" customHeight="1">
      <c r="A4320" s="31"/>
      <c r="B4320" s="19"/>
      <c r="C4320" s="12"/>
      <c r="D4320" s="19"/>
      <c r="E4320" s="28"/>
      <c r="F4320" s="19"/>
      <c r="G4320" s="19"/>
      <c r="H4320" s="19"/>
      <c r="I4320" s="19"/>
      <c r="J4320" s="12" t="s">
        <v>121</v>
      </c>
      <c r="K4320" s="16" t="n">
        <v>47468</v>
      </c>
      <c r="L4320" s="14" t="n">
        <v>16334</v>
      </c>
      <c r="M4320" s="16" t="n">
        <v>412</v>
      </c>
      <c r="N4320" s="11" t="n">
        <v>0.003</v>
      </c>
      <c r="O4320" s="11" t="n">
        <v>0.101</v>
      </c>
      <c r="P4320" s="11" t="n">
        <v>41.655</v>
      </c>
      <c r="Q4320" s="25"/>
    </row>
    <row r="4321" ht="22.5" customHeight="1">
      <c r="A4321" s="31"/>
      <c r="B4321" s="19"/>
      <c r="C4321" s="12" t="n">
        <v>10599157</v>
      </c>
      <c r="D4321" s="12" t="s">
        <v>42</v>
      </c>
      <c r="E4321" s="13" t="s">
        <v>14</v>
      </c>
      <c r="F4321" s="12" t="s">
        <v>15</v>
      </c>
      <c r="G4321" s="20" t="n">
        <v>0.3</v>
      </c>
      <c r="H4321" s="12" t="n">
        <v>150</v>
      </c>
      <c r="I4321" s="20" t="n">
        <f>G4321*H4321*7</f>
        <v>315</v>
      </c>
      <c r="J4321" s="12" t="s">
        <v>119</v>
      </c>
      <c r="K4321" s="16" t="n">
        <v>19</v>
      </c>
      <c r="L4321" s="14" t="n">
        <v>5</v>
      </c>
      <c r="M4321" s="14" t="n">
        <v>0</v>
      </c>
      <c r="N4321" s="11" t="n">
        <v>0</v>
      </c>
      <c r="O4321" s="11" t="n">
        <v>0</v>
      </c>
      <c r="P4321" s="11" t="n">
        <v>0</v>
      </c>
      <c r="Q4321" s="22" t="n">
        <f>M4323/H4321</f>
        <v>0.7</v>
      </c>
    </row>
    <row r="4322" ht="22.5" customHeight="1">
      <c r="A4322" s="31"/>
      <c r="B4322" s="19"/>
      <c r="C4322" s="12"/>
      <c r="D4322" s="19"/>
      <c r="E4322" s="28"/>
      <c r="F4322" s="19"/>
      <c r="G4322" s="19"/>
      <c r="H4322" s="19"/>
      <c r="I4322" s="19"/>
      <c r="J4322" s="12" t="s">
        <v>120</v>
      </c>
      <c r="K4322" s="16" t="n">
        <v>9634</v>
      </c>
      <c r="L4322" s="14" t="n">
        <v>3049</v>
      </c>
      <c r="M4322" s="16" t="n">
        <v>56</v>
      </c>
      <c r="N4322" s="11" t="n">
        <v>0.005</v>
      </c>
      <c r="O4322" s="11" t="n">
        <v>0.285</v>
      </c>
      <c r="P4322" s="11" t="n">
        <v>15.95</v>
      </c>
      <c r="Q4322" s="25"/>
    </row>
    <row r="4323" ht="22.5" customHeight="1">
      <c r="A4323" s="31"/>
      <c r="B4323" s="19"/>
      <c r="C4323" s="12"/>
      <c r="D4323" s="19"/>
      <c r="E4323" s="28"/>
      <c r="F4323" s="19"/>
      <c r="G4323" s="19"/>
      <c r="H4323" s="19"/>
      <c r="I4323" s="19"/>
      <c r="J4323" s="12" t="s">
        <v>121</v>
      </c>
      <c r="K4323" s="16" t="n">
        <v>17940</v>
      </c>
      <c r="L4323" s="14" t="n">
        <v>5443</v>
      </c>
      <c r="M4323" s="16" t="n">
        <v>105</v>
      </c>
      <c r="N4323" s="11" t="n">
        <v>0.005</v>
      </c>
      <c r="O4323" s="11" t="n">
        <v>0.284</v>
      </c>
      <c r="P4323" s="11" t="n">
        <v>29.8</v>
      </c>
      <c r="Q4323" s="25"/>
    </row>
    <row r="4324" ht="22.5" customHeight="1">
      <c r="A4324" s="31"/>
      <c r="B4324" s="19"/>
      <c r="C4324" s="12" t="n">
        <v>10599681</v>
      </c>
      <c r="D4324" s="12" t="s">
        <v>43</v>
      </c>
      <c r="E4324" s="13" t="s">
        <v>14</v>
      </c>
      <c r="F4324" s="12" t="s">
        <v>15</v>
      </c>
      <c r="G4324" s="20" t="n">
        <v>0.13</v>
      </c>
      <c r="H4324" s="12" t="n">
        <v>400</v>
      </c>
      <c r="I4324" s="20" t="n">
        <f>G4324*H4324*7</f>
        <v>364</v>
      </c>
      <c r="J4324" s="12" t="s">
        <v>119</v>
      </c>
      <c r="K4324" s="14" t="n">
        <v>177</v>
      </c>
      <c r="L4324" s="14" t="n">
        <v>56</v>
      </c>
      <c r="M4324" s="14" t="n">
        <v>1</v>
      </c>
      <c r="N4324" s="11" t="n">
        <v>0.002</v>
      </c>
      <c r="O4324" s="11" t="n">
        <v>0.13</v>
      </c>
      <c r="P4324" s="11" t="n">
        <v>0.13</v>
      </c>
      <c r="Q4324" s="22" t="n">
        <f>M4326/H4324</f>
        <v>0.95</v>
      </c>
    </row>
    <row r="4325" ht="22.5" customHeight="1">
      <c r="A4325" s="31"/>
      <c r="B4325" s="19"/>
      <c r="C4325" s="12"/>
      <c r="D4325" s="19"/>
      <c r="E4325" s="28"/>
      <c r="F4325" s="19"/>
      <c r="G4325" s="19"/>
      <c r="H4325" s="19"/>
      <c r="I4325" s="19"/>
      <c r="J4325" s="12" t="s">
        <v>120</v>
      </c>
      <c r="K4325" s="16" t="n">
        <v>7546</v>
      </c>
      <c r="L4325" s="14" t="n">
        <v>2318</v>
      </c>
      <c r="M4325" s="16" t="n">
        <v>97</v>
      </c>
      <c r="N4325" s="11" t="n">
        <v>0.005</v>
      </c>
      <c r="O4325" s="11" t="n">
        <v>0.13</v>
      </c>
      <c r="P4325" s="11" t="n">
        <v>12.61</v>
      </c>
      <c r="Q4325" s="25"/>
    </row>
    <row r="4326" ht="22.5" customHeight="1">
      <c r="A4326" s="31"/>
      <c r="B4326" s="19"/>
      <c r="C4326" s="12"/>
      <c r="D4326" s="19"/>
      <c r="E4326" s="28"/>
      <c r="F4326" s="19"/>
      <c r="G4326" s="19"/>
      <c r="H4326" s="19"/>
      <c r="I4326" s="19"/>
      <c r="J4326" s="12" t="s">
        <v>121</v>
      </c>
      <c r="K4326" s="16" t="n">
        <v>22647</v>
      </c>
      <c r="L4326" s="14" t="n">
        <v>6991</v>
      </c>
      <c r="M4326" s="16" t="n">
        <v>380</v>
      </c>
      <c r="N4326" s="11" t="n">
        <v>0.007</v>
      </c>
      <c r="O4326" s="11" t="n">
        <v>0.13</v>
      </c>
      <c r="P4326" s="11" t="n">
        <v>49.4</v>
      </c>
      <c r="Q4326" s="25"/>
    </row>
    <row r="4327" ht="22.5" customHeight="1">
      <c r="A4327" s="31"/>
      <c r="B4327" s="19"/>
      <c r="C4327" s="12" t="n">
        <v>6060965</v>
      </c>
      <c r="D4327" s="12" t="s">
        <v>38</v>
      </c>
      <c r="E4327" s="69" t="s">
        <v>14</v>
      </c>
      <c r="F4327" s="37" t="s">
        <v>15</v>
      </c>
      <c r="G4327" s="39" t="n">
        <v>0.3</v>
      </c>
      <c r="H4327" s="37" t="n">
        <v>200</v>
      </c>
      <c r="I4327" s="39" t="n">
        <f>G4327*H4327*7</f>
        <v>420</v>
      </c>
      <c r="J4327" s="12" t="s">
        <v>119</v>
      </c>
      <c r="K4327" s="14" t="n">
        <v>733</v>
      </c>
      <c r="L4327" s="14" t="n">
        <v>21</v>
      </c>
      <c r="M4327" s="14" t="n">
        <v>0</v>
      </c>
      <c r="N4327" s="11" t="n">
        <v>0</v>
      </c>
      <c r="O4327" s="11" t="n">
        <v>0</v>
      </c>
      <c r="P4327" s="11" t="n">
        <v>0</v>
      </c>
      <c r="Q4327" s="22" t="n">
        <f>M4329/H4327</f>
        <v>0.735</v>
      </c>
    </row>
    <row r="4328" ht="22.5" customHeight="1">
      <c r="A4328" s="31"/>
      <c r="B4328" s="19"/>
      <c r="C4328" s="19"/>
      <c r="D4328" s="19"/>
      <c r="E4328" s="44"/>
      <c r="F4328" s="33"/>
      <c r="G4328" s="33"/>
      <c r="H4328" s="33"/>
      <c r="I4328" s="33"/>
      <c r="J4328" s="12" t="s">
        <v>120</v>
      </c>
      <c r="K4328" s="14" t="n">
        <v>16968</v>
      </c>
      <c r="L4328" s="14" t="n">
        <v>1449</v>
      </c>
      <c r="M4328" s="15" t="n">
        <v>51</v>
      </c>
      <c r="N4328" s="11" t="n">
        <v>0.01</v>
      </c>
      <c r="O4328" s="11" t="n">
        <v>0.287</v>
      </c>
      <c r="P4328" s="11" t="n">
        <v>14.65</v>
      </c>
      <c r="Q4328" s="25"/>
    </row>
    <row r="4329" ht="22.5" customHeight="1">
      <c r="A4329" s="31"/>
      <c r="B4329" s="19"/>
      <c r="C4329" s="19"/>
      <c r="D4329" s="19"/>
      <c r="E4329" s="45"/>
      <c r="F4329" s="29"/>
      <c r="G4329" s="29"/>
      <c r="H4329" s="29"/>
      <c r="I4329" s="29"/>
      <c r="J4329" s="12" t="s">
        <v>121</v>
      </c>
      <c r="K4329" s="14" t="n">
        <v>35180</v>
      </c>
      <c r="L4329" s="14" t="n">
        <v>4491</v>
      </c>
      <c r="M4329" s="15" t="n">
        <v>147</v>
      </c>
      <c r="N4329" s="11" t="n">
        <v>0.009</v>
      </c>
      <c r="O4329" s="11" t="n">
        <v>0.281</v>
      </c>
      <c r="P4329" s="11" t="n">
        <v>41.35</v>
      </c>
      <c r="Q4329" s="25"/>
    </row>
    <row r="4330" ht="22.5" customHeight="1">
      <c r="A4330" s="31"/>
      <c r="B4330" s="19"/>
      <c r="C4330" s="12" t="n">
        <v>10842514</v>
      </c>
      <c r="D4330" s="12" t="s">
        <v>44</v>
      </c>
      <c r="E4330" s="69" t="s">
        <v>14</v>
      </c>
      <c r="F4330" s="37" t="s">
        <v>26</v>
      </c>
      <c r="G4330" s="39" t="n">
        <v>0.15</v>
      </c>
      <c r="H4330" s="37" t="n">
        <v>100</v>
      </c>
      <c r="I4330" s="39" t="n">
        <f>G4330*H4330*7</f>
        <v>105</v>
      </c>
      <c r="J4330" s="12" t="s">
        <v>119</v>
      </c>
      <c r="K4330" s="14" t="n">
        <v>105</v>
      </c>
      <c r="L4330" s="14" t="n">
        <v>0</v>
      </c>
      <c r="M4330" s="14" t="n">
        <v>0</v>
      </c>
      <c r="N4330" s="11" t="n">
        <v>0</v>
      </c>
      <c r="O4330" s="11" t="n">
        <v>0</v>
      </c>
      <c r="P4330" s="11" t="n">
        <v>0</v>
      </c>
      <c r="Q4330" s="22" t="n">
        <f>M4332/H4330</f>
        <v>0</v>
      </c>
    </row>
    <row r="4331" ht="22.5" customHeight="1">
      <c r="A4331" s="31"/>
      <c r="B4331" s="19"/>
      <c r="C4331" s="19"/>
      <c r="D4331" s="19"/>
      <c r="E4331" s="44"/>
      <c r="F4331" s="33"/>
      <c r="G4331" s="33"/>
      <c r="H4331" s="33"/>
      <c r="I4331" s="33"/>
      <c r="J4331" s="12" t="s">
        <v>120</v>
      </c>
      <c r="K4331" s="14" t="n">
        <v>556</v>
      </c>
      <c r="L4331" s="14" t="n">
        <v>3</v>
      </c>
      <c r="M4331" s="14" t="n">
        <v>0</v>
      </c>
      <c r="N4331" s="11" t="n">
        <v>0</v>
      </c>
      <c r="O4331" s="11" t="n">
        <v>0</v>
      </c>
      <c r="P4331" s="11" t="n">
        <v>0</v>
      </c>
      <c r="Q4331" s="25"/>
    </row>
    <row r="4332" ht="22.5" customHeight="1">
      <c r="A4332" s="31"/>
      <c r="B4332" s="19"/>
      <c r="C4332" s="19"/>
      <c r="D4332" s="19"/>
      <c r="E4332" s="45"/>
      <c r="F4332" s="29"/>
      <c r="G4332" s="29"/>
      <c r="H4332" s="29"/>
      <c r="I4332" s="29"/>
      <c r="J4332" s="12" t="s">
        <v>121</v>
      </c>
      <c r="K4332" s="14" t="n">
        <v>991</v>
      </c>
      <c r="L4332" s="14" t="n">
        <v>14</v>
      </c>
      <c r="M4332" s="14" t="n">
        <v>0</v>
      </c>
      <c r="N4332" s="11" t="n">
        <v>0</v>
      </c>
      <c r="O4332" s="11" t="n">
        <v>0</v>
      </c>
      <c r="P4332" s="11" t="n">
        <v>0.03</v>
      </c>
      <c r="Q4332" s="25"/>
    </row>
    <row r="4333" ht="22.5" customHeight="1">
      <c r="A4333" s="31"/>
      <c r="B4333" s="19"/>
      <c r="C4333" s="12" t="n">
        <v>10815258</v>
      </c>
      <c r="D4333" s="12" t="s">
        <v>44</v>
      </c>
      <c r="E4333" s="69" t="s">
        <v>14</v>
      </c>
      <c r="F4333" s="37" t="s">
        <v>15</v>
      </c>
      <c r="G4333" s="39" t="n">
        <v>0.15</v>
      </c>
      <c r="H4333" s="37" t="n">
        <v>100</v>
      </c>
      <c r="I4333" s="39" t="n">
        <f>G4333*H4333*7</f>
        <v>105</v>
      </c>
      <c r="J4333" s="12" t="s">
        <v>119</v>
      </c>
      <c r="K4333" s="14" t="n">
        <v>49</v>
      </c>
      <c r="L4333" s="14" t="n">
        <v>0</v>
      </c>
      <c r="M4333" s="14" t="n">
        <v>0</v>
      </c>
      <c r="N4333" s="11" t="n">
        <v>0</v>
      </c>
      <c r="O4333" s="11" t="n">
        <v>0</v>
      </c>
      <c r="P4333" s="11" t="n">
        <v>0</v>
      </c>
      <c r="Q4333" s="22" t="n">
        <f>M4335/H4333</f>
        <v>0.03</v>
      </c>
    </row>
    <row r="4334" ht="22.5" customHeight="1">
      <c r="A4334" s="31"/>
      <c r="B4334" s="19"/>
      <c r="C4334" s="19"/>
      <c r="D4334" s="19"/>
      <c r="E4334" s="44"/>
      <c r="F4334" s="33"/>
      <c r="G4334" s="33"/>
      <c r="H4334" s="33"/>
      <c r="I4334" s="33"/>
      <c r="J4334" s="12" t="s">
        <v>120</v>
      </c>
      <c r="K4334" s="14" t="n">
        <v>2123</v>
      </c>
      <c r="L4334" s="14" t="n">
        <v>7</v>
      </c>
      <c r="M4334" s="14" t="n">
        <v>0</v>
      </c>
      <c r="N4334" s="11" t="n">
        <v>0</v>
      </c>
      <c r="O4334" s="11" t="n">
        <v>0</v>
      </c>
      <c r="P4334" s="11" t="n">
        <v>0</v>
      </c>
      <c r="Q4334" s="25"/>
    </row>
    <row r="4335" ht="22.5" customHeight="1">
      <c r="A4335" s="31"/>
      <c r="B4335" s="19"/>
      <c r="C4335" s="19"/>
      <c r="D4335" s="19"/>
      <c r="E4335" s="45"/>
      <c r="F4335" s="29"/>
      <c r="G4335" s="29"/>
      <c r="H4335" s="29"/>
      <c r="I4335" s="29"/>
      <c r="J4335" s="12" t="s">
        <v>121</v>
      </c>
      <c r="K4335" s="14" t="n">
        <v>6090</v>
      </c>
      <c r="L4335" s="14" t="n">
        <v>29</v>
      </c>
      <c r="M4335" s="14" t="n">
        <v>3</v>
      </c>
      <c r="N4335" s="11" t="n">
        <v>0.021</v>
      </c>
      <c r="O4335" s="11" t="n">
        <v>0.203</v>
      </c>
      <c r="P4335" s="11" t="n">
        <v>0.609</v>
      </c>
      <c r="Q4335" s="25"/>
    </row>
    <row r="4336" ht="22.5" customHeight="1">
      <c r="A4336" s="31"/>
      <c r="B4336" s="19"/>
      <c r="C4336" s="12" t="n">
        <v>91535229</v>
      </c>
      <c r="D4336" s="12" t="s">
        <v>28</v>
      </c>
      <c r="E4336" s="69" t="s">
        <v>39</v>
      </c>
      <c r="F4336" s="37" t="s">
        <v>15</v>
      </c>
      <c r="G4336" s="39" t="n">
        <v>0.02</v>
      </c>
      <c r="H4336" s="37" t="n">
        <v>500</v>
      </c>
      <c r="I4336" s="39" t="n">
        <f>G4336*H4336*7</f>
        <v>70</v>
      </c>
      <c r="J4336" s="12" t="s">
        <v>119</v>
      </c>
      <c r="K4336" s="14" t="n">
        <v>23</v>
      </c>
      <c r="L4336" s="14" t="n">
        <v>2</v>
      </c>
      <c r="M4336" s="14" t="n">
        <v>0</v>
      </c>
      <c r="N4336" s="11" t="n">
        <v>0</v>
      </c>
      <c r="O4336" s="11" t="n">
        <v>0</v>
      </c>
      <c r="P4336" s="11" t="n">
        <v>0</v>
      </c>
      <c r="Q4336" s="22" t="n">
        <f>M4338/H4336</f>
        <v>0.008</v>
      </c>
    </row>
    <row r="4337" ht="22.5" customHeight="1">
      <c r="A4337" s="31"/>
      <c r="B4337" s="19"/>
      <c r="C4337" s="19"/>
      <c r="D4337" s="19"/>
      <c r="E4337" s="44"/>
      <c r="F4337" s="33"/>
      <c r="G4337" s="33"/>
      <c r="H4337" s="33"/>
      <c r="I4337" s="33"/>
      <c r="J4337" s="12" t="s">
        <v>120</v>
      </c>
      <c r="K4337" s="14" t="n">
        <v>916</v>
      </c>
      <c r="L4337" s="14" t="n">
        <v>231</v>
      </c>
      <c r="M4337" s="14" t="n">
        <v>2</v>
      </c>
      <c r="N4337" s="11" t="n">
        <v>0</v>
      </c>
      <c r="O4337" s="11" t="n">
        <v>0.03</v>
      </c>
      <c r="P4337" s="11" t="n">
        <v>0.06</v>
      </c>
      <c r="Q4337" s="25"/>
    </row>
    <row r="4338" ht="22.5" customHeight="1">
      <c r="A4338" s="31"/>
      <c r="B4338" s="19"/>
      <c r="C4338" s="19"/>
      <c r="D4338" s="19"/>
      <c r="E4338" s="45"/>
      <c r="F4338" s="29"/>
      <c r="G4338" s="29"/>
      <c r="H4338" s="29"/>
      <c r="I4338" s="29"/>
      <c r="J4338" s="12" t="s">
        <v>121</v>
      </c>
      <c r="K4338" s="14" t="n">
        <v>2232</v>
      </c>
      <c r="L4338" s="14" t="n">
        <v>560</v>
      </c>
      <c r="M4338" s="14" t="n">
        <v>4</v>
      </c>
      <c r="N4338" s="11" t="n">
        <v>0</v>
      </c>
      <c r="O4338" s="11" t="n">
        <v>0.03</v>
      </c>
      <c r="P4338" s="11" t="n">
        <v>0.12</v>
      </c>
      <c r="Q4338" s="25"/>
    </row>
    <row r="4339" ht="22.5" customHeight="1">
      <c r="A4339" s="31"/>
      <c r="B4339" s="19"/>
      <c r="C4339" s="12" t="n">
        <v>91535331</v>
      </c>
      <c r="D4339" s="12" t="s">
        <v>28</v>
      </c>
      <c r="E4339" s="69" t="s">
        <v>29</v>
      </c>
      <c r="F4339" s="37" t="s">
        <v>15</v>
      </c>
      <c r="G4339" s="39" t="n">
        <v>0.02</v>
      </c>
      <c r="H4339" s="37" t="n">
        <v>750</v>
      </c>
      <c r="I4339" s="39" t="n">
        <f>G4339*H4339*7</f>
        <v>105</v>
      </c>
      <c r="J4339" s="12" t="s">
        <v>119</v>
      </c>
      <c r="K4339" s="14" t="n">
        <v>11</v>
      </c>
      <c r="L4339" s="14" t="n">
        <v>7</v>
      </c>
      <c r="M4339" s="14" t="n">
        <v>0</v>
      </c>
      <c r="N4339" s="11" t="n">
        <v>0</v>
      </c>
      <c r="O4339" s="11" t="n">
        <v>0</v>
      </c>
      <c r="P4339" s="11" t="n">
        <v>0</v>
      </c>
      <c r="Q4339" s="22" t="n">
        <f>M4341/H4339</f>
        <v>0.0133333333333333</v>
      </c>
    </row>
    <row r="4340" ht="22.5" customHeight="1">
      <c r="A4340" s="31"/>
      <c r="B4340" s="19"/>
      <c r="C4340" s="19"/>
      <c r="D4340" s="19"/>
      <c r="E4340" s="44"/>
      <c r="F4340" s="33"/>
      <c r="G4340" s="33"/>
      <c r="H4340" s="33"/>
      <c r="I4340" s="33"/>
      <c r="J4340" s="12" t="s">
        <v>120</v>
      </c>
      <c r="K4340" s="14" t="n">
        <v>721</v>
      </c>
      <c r="L4340" s="14" t="n">
        <v>312</v>
      </c>
      <c r="M4340" s="14" t="n">
        <v>4</v>
      </c>
      <c r="N4340" s="11" t="n">
        <v>0</v>
      </c>
      <c r="O4340" s="11" t="n">
        <v>0.03</v>
      </c>
      <c r="P4340" s="11" t="n">
        <v>0.12</v>
      </c>
      <c r="Q4340" s="25"/>
    </row>
    <row r="4341" ht="22.5" customHeight="1">
      <c r="A4341" s="31"/>
      <c r="B4341" s="19"/>
      <c r="C4341" s="19"/>
      <c r="D4341" s="19"/>
      <c r="E4341" s="45"/>
      <c r="F4341" s="29"/>
      <c r="G4341" s="29"/>
      <c r="H4341" s="29"/>
      <c r="I4341" s="29"/>
      <c r="J4341" s="12" t="s">
        <v>121</v>
      </c>
      <c r="K4341" s="14" t="n">
        <v>1601</v>
      </c>
      <c r="L4341" s="14" t="n">
        <v>665</v>
      </c>
      <c r="M4341" s="15" t="n">
        <v>10</v>
      </c>
      <c r="N4341" s="11" t="n">
        <v>0</v>
      </c>
      <c r="O4341" s="11" t="n">
        <v>0.03</v>
      </c>
      <c r="P4341" s="11" t="n">
        <v>0.3</v>
      </c>
      <c r="Q4341" s="25"/>
    </row>
    <row r="4342" ht="22.5" customHeight="1">
      <c r="A4342" s="31"/>
      <c r="B4342" s="19"/>
      <c r="C4342" s="12" t="n">
        <v>11324493</v>
      </c>
      <c r="D4342" s="12" t="s">
        <v>28</v>
      </c>
      <c r="E4342" s="69" t="s">
        <v>17</v>
      </c>
      <c r="F4342" s="37" t="s">
        <v>15</v>
      </c>
      <c r="G4342" s="39" t="n">
        <v>0.28</v>
      </c>
      <c r="H4342" s="37" t="n">
        <v>100</v>
      </c>
      <c r="I4342" s="39" t="n">
        <f>G4342*H4342*7</f>
        <v>196</v>
      </c>
      <c r="J4342" s="12" t="s">
        <v>119</v>
      </c>
      <c r="K4342" s="14" t="n">
        <v>3</v>
      </c>
      <c r="L4342" s="14" t="n">
        <v>1</v>
      </c>
      <c r="M4342" s="14" t="n">
        <v>0</v>
      </c>
      <c r="N4342" s="11" t="n">
        <v>0</v>
      </c>
      <c r="O4342" s="11" t="n">
        <v>0</v>
      </c>
      <c r="P4342" s="11" t="n">
        <v>0</v>
      </c>
      <c r="Q4342" s="22" t="n">
        <f>M4344/H4342</f>
        <v>0.01</v>
      </c>
    </row>
    <row r="4343" ht="22.5" customHeight="1">
      <c r="A4343" s="31"/>
      <c r="B4343" s="19"/>
      <c r="C4343" s="19"/>
      <c r="D4343" s="19"/>
      <c r="E4343" s="44"/>
      <c r="F4343" s="33"/>
      <c r="G4343" s="33"/>
      <c r="H4343" s="33"/>
      <c r="I4343" s="33"/>
      <c r="J4343" s="12" t="s">
        <v>120</v>
      </c>
      <c r="K4343" s="14" t="n">
        <v>110</v>
      </c>
      <c r="L4343" s="14" t="n">
        <v>43</v>
      </c>
      <c r="M4343" s="14" t="n">
        <v>0</v>
      </c>
      <c r="N4343" s="11" t="n">
        <v>0</v>
      </c>
      <c r="O4343" s="11" t="n">
        <v>0</v>
      </c>
      <c r="P4343" s="11" t="n">
        <v>0</v>
      </c>
      <c r="Q4343" s="25"/>
    </row>
    <row r="4344" ht="22.5" customHeight="1">
      <c r="A4344" s="31"/>
      <c r="B4344" s="19"/>
      <c r="C4344" s="19"/>
      <c r="D4344" s="19"/>
      <c r="E4344" s="45"/>
      <c r="F4344" s="29"/>
      <c r="G4344" s="29"/>
      <c r="H4344" s="29"/>
      <c r="I4344" s="29"/>
      <c r="J4344" s="12" t="s">
        <v>121</v>
      </c>
      <c r="K4344" s="14" t="n">
        <v>443</v>
      </c>
      <c r="L4344" s="14" t="n">
        <v>180</v>
      </c>
      <c r="M4344" s="14" t="n">
        <v>1</v>
      </c>
      <c r="N4344" s="11" t="n">
        <v>0.002</v>
      </c>
      <c r="O4344" s="11" t="n">
        <v>0.28</v>
      </c>
      <c r="P4344" s="11" t="n">
        <v>0.28</v>
      </c>
      <c r="Q4344" s="25"/>
    </row>
    <row r="4345" ht="22.5" customHeight="1">
      <c r="A4345" s="31"/>
      <c r="B4345" s="19"/>
      <c r="C4345" s="12" t="n">
        <v>10298628</v>
      </c>
      <c r="D4345" s="12" t="s">
        <v>45</v>
      </c>
      <c r="E4345" s="69" t="s">
        <v>14</v>
      </c>
      <c r="F4345" s="37" t="s">
        <v>26</v>
      </c>
      <c r="G4345" s="39" t="n">
        <v>0.15</v>
      </c>
      <c r="H4345" s="37" t="n">
        <v>300</v>
      </c>
      <c r="I4345" s="39" t="n">
        <f>G4345*H4345*7</f>
        <v>315</v>
      </c>
      <c r="J4345" s="12" t="s">
        <v>119</v>
      </c>
      <c r="K4345" s="14" t="n">
        <v>11909</v>
      </c>
      <c r="L4345" s="14" t="n">
        <v>14</v>
      </c>
      <c r="M4345" s="14" t="n">
        <v>3</v>
      </c>
      <c r="N4345" s="11" t="n">
        <v>0.03</v>
      </c>
      <c r="O4345" s="11" t="n">
        <v>0.14</v>
      </c>
      <c r="P4345" s="11" t="n">
        <v>0.41</v>
      </c>
      <c r="Q4345" s="22" t="n">
        <f>M4347/H4345</f>
        <v>0.183333333333333</v>
      </c>
    </row>
    <row r="4346" ht="22.5" customHeight="1">
      <c r="A4346" s="31"/>
      <c r="B4346" s="19"/>
      <c r="C4346" s="19"/>
      <c r="D4346" s="19"/>
      <c r="E4346" s="44"/>
      <c r="F4346" s="33"/>
      <c r="G4346" s="33"/>
      <c r="H4346" s="33"/>
      <c r="I4346" s="33"/>
      <c r="J4346" s="12" t="s">
        <v>120</v>
      </c>
      <c r="K4346" s="14" t="n">
        <v>78210</v>
      </c>
      <c r="L4346" s="14" t="n">
        <v>124</v>
      </c>
      <c r="M4346" s="14" t="n">
        <v>12</v>
      </c>
      <c r="N4346" s="11" t="n">
        <v>0.02</v>
      </c>
      <c r="O4346" s="11" t="n">
        <v>0.25</v>
      </c>
      <c r="P4346" s="11" t="n">
        <v>2.99</v>
      </c>
      <c r="Q4346" s="25"/>
    </row>
    <row r="4347" ht="22.5" customHeight="1">
      <c r="A4347" s="31"/>
      <c r="B4347" s="19"/>
      <c r="C4347" s="19"/>
      <c r="D4347" s="19"/>
      <c r="E4347" s="45"/>
      <c r="F4347" s="29"/>
      <c r="G4347" s="29"/>
      <c r="H4347" s="29"/>
      <c r="I4347" s="29"/>
      <c r="J4347" s="12" t="s">
        <v>121</v>
      </c>
      <c r="K4347" s="14" t="n">
        <v>260322</v>
      </c>
      <c r="L4347" s="14" t="n">
        <v>575</v>
      </c>
      <c r="M4347" s="15" t="n">
        <v>55</v>
      </c>
      <c r="N4347" s="11" t="n">
        <v>0.03</v>
      </c>
      <c r="O4347" s="11" t="n">
        <v>0.28</v>
      </c>
      <c r="P4347" s="11" t="n">
        <v>15.24</v>
      </c>
      <c r="Q4347" s="25"/>
    </row>
    <row r="4348" ht="22.5" customHeight="1">
      <c r="A4348" s="31"/>
      <c r="B4348" s="19"/>
      <c r="C4348" s="12" t="n">
        <v>11655595</v>
      </c>
      <c r="D4348" s="12" t="s">
        <v>46</v>
      </c>
      <c r="E4348" s="69" t="s">
        <v>14</v>
      </c>
      <c r="F4348" s="37" t="s">
        <v>26</v>
      </c>
      <c r="G4348" s="39" t="n">
        <v>0.4</v>
      </c>
      <c r="H4348" s="37" t="n">
        <v>100</v>
      </c>
      <c r="I4348" s="39" t="n">
        <f>G4348*H4348*7</f>
        <v>280</v>
      </c>
      <c r="J4348" s="12" t="s">
        <v>119</v>
      </c>
      <c r="K4348" s="14" t="n">
        <v>0</v>
      </c>
      <c r="L4348" s="14" t="n">
        <v>0</v>
      </c>
      <c r="M4348" s="14" t="n">
        <v>0</v>
      </c>
      <c r="N4348" s="11" t="n">
        <v>0</v>
      </c>
      <c r="O4348" s="11" t="n">
        <v>0</v>
      </c>
      <c r="P4348" s="11" t="n">
        <v>0</v>
      </c>
      <c r="Q4348" s="22" t="n">
        <f>M4350/H4348</f>
        <v>0</v>
      </c>
    </row>
    <row r="4349" ht="22.5" customHeight="1">
      <c r="A4349" s="31"/>
      <c r="B4349" s="19"/>
      <c r="C4349" s="19"/>
      <c r="D4349" s="19"/>
      <c r="E4349" s="44"/>
      <c r="F4349" s="33"/>
      <c r="G4349" s="33"/>
      <c r="H4349" s="33"/>
      <c r="I4349" s="33"/>
      <c r="J4349" s="12" t="s">
        <v>120</v>
      </c>
      <c r="K4349" s="14" t="n">
        <v>428</v>
      </c>
      <c r="L4349" s="14" t="n">
        <v>2</v>
      </c>
      <c r="M4349" s="14" t="n">
        <v>0</v>
      </c>
      <c r="N4349" s="11" t="n">
        <v>0</v>
      </c>
      <c r="O4349" s="11" t="n">
        <v>0</v>
      </c>
      <c r="P4349" s="11" t="n">
        <v>0.01</v>
      </c>
      <c r="Q4349" s="25"/>
    </row>
    <row r="4350" ht="22.5" customHeight="1">
      <c r="A4350" s="31"/>
      <c r="B4350" s="19"/>
      <c r="C4350" s="19"/>
      <c r="D4350" s="19"/>
      <c r="E4350" s="45"/>
      <c r="F4350" s="29"/>
      <c r="G4350" s="29"/>
      <c r="H4350" s="29"/>
      <c r="I4350" s="29"/>
      <c r="J4350" s="12" t="s">
        <v>121</v>
      </c>
      <c r="K4350" s="14" t="n">
        <v>19620</v>
      </c>
      <c r="L4350" s="14" t="n">
        <v>161</v>
      </c>
      <c r="M4350" s="14" t="n">
        <v>0</v>
      </c>
      <c r="N4350" s="11" t="n">
        <v>0.01</v>
      </c>
      <c r="O4350" s="11" t="n">
        <v>0</v>
      </c>
      <c r="P4350" s="11" t="n">
        <v>1.05</v>
      </c>
      <c r="Q4350" s="25"/>
    </row>
    <row r="4351" ht="22.5" customHeight="1">
      <c r="A4351" s="31"/>
      <c r="B4351" s="19"/>
      <c r="C4351" s="12" t="n">
        <v>11655596</v>
      </c>
      <c r="D4351" s="12" t="s">
        <v>46</v>
      </c>
      <c r="E4351" s="69" t="s">
        <v>14</v>
      </c>
      <c r="F4351" s="37" t="s">
        <v>12</v>
      </c>
      <c r="G4351" s="39" t="n">
        <v>0.3</v>
      </c>
      <c r="H4351" s="37" t="n">
        <v>50</v>
      </c>
      <c r="I4351" s="39" t="n">
        <f>G4351*H4351*7</f>
        <v>105</v>
      </c>
      <c r="J4351" s="12" t="s">
        <v>119</v>
      </c>
      <c r="K4351" s="14" t="n">
        <v>1</v>
      </c>
      <c r="L4351" s="14" t="n">
        <v>0</v>
      </c>
      <c r="M4351" s="14" t="n">
        <v>0</v>
      </c>
      <c r="N4351" s="11" t="n">
        <v>0</v>
      </c>
      <c r="O4351" s="11" t="n">
        <v>0</v>
      </c>
      <c r="P4351" s="11" t="n">
        <v>0</v>
      </c>
      <c r="Q4351" s="22" t="n">
        <f>M4353/H4351</f>
        <v>0</v>
      </c>
    </row>
    <row r="4352" ht="22.5" customHeight="1">
      <c r="A4352" s="31"/>
      <c r="B4352" s="19"/>
      <c r="C4352" s="19"/>
      <c r="D4352" s="19"/>
      <c r="E4352" s="44"/>
      <c r="F4352" s="33"/>
      <c r="G4352" s="33"/>
      <c r="H4352" s="33"/>
      <c r="I4352" s="33"/>
      <c r="J4352" s="12" t="s">
        <v>120</v>
      </c>
      <c r="K4352" s="14" t="n">
        <v>110</v>
      </c>
      <c r="L4352" s="14" t="n">
        <v>0</v>
      </c>
      <c r="M4352" s="14" t="n">
        <v>0</v>
      </c>
      <c r="N4352" s="11" t="n">
        <v>0</v>
      </c>
      <c r="O4352" s="11" t="n">
        <v>0</v>
      </c>
      <c r="P4352" s="11" t="n">
        <v>0</v>
      </c>
      <c r="Q4352" s="25"/>
      <c r="R4352" s="4" t="s">
        <v>125</v>
      </c>
    </row>
    <row r="4353" ht="22.5" customHeight="1">
      <c r="A4353" s="31"/>
      <c r="B4353" s="19"/>
      <c r="C4353" s="19"/>
      <c r="D4353" s="19"/>
      <c r="E4353" s="45"/>
      <c r="F4353" s="29"/>
      <c r="G4353" s="29"/>
      <c r="H4353" s="29"/>
      <c r="I4353" s="29"/>
      <c r="J4353" s="12" t="s">
        <v>121</v>
      </c>
      <c r="K4353" s="14" t="n">
        <v>575</v>
      </c>
      <c r="L4353" s="14" t="n">
        <v>1</v>
      </c>
      <c r="M4353" s="14" t="n">
        <v>0</v>
      </c>
      <c r="N4353" s="11" t="n">
        <v>0</v>
      </c>
      <c r="O4353" s="11" t="n">
        <v>0</v>
      </c>
      <c r="P4353" s="11" t="n">
        <v>0</v>
      </c>
      <c r="Q4353" s="25"/>
    </row>
    <row r="4354" ht="22.5" customHeight="1">
      <c r="A4354" s="31"/>
      <c r="B4354" s="19"/>
      <c r="C4354" s="12" t="n">
        <v>11690183</v>
      </c>
      <c r="D4354" s="12" t="s">
        <v>41</v>
      </c>
      <c r="E4354" s="69" t="s">
        <v>14</v>
      </c>
      <c r="F4354" s="37" t="s">
        <v>15</v>
      </c>
      <c r="G4354" s="39" t="n">
        <v>0.1</v>
      </c>
      <c r="H4354" s="37" t="n">
        <v>100</v>
      </c>
      <c r="I4354" s="39" t="n">
        <f>G4354*H4354*7</f>
        <v>70</v>
      </c>
      <c r="J4354" s="12" t="s">
        <v>119</v>
      </c>
      <c r="K4354" s="14" t="n">
        <v>119</v>
      </c>
      <c r="L4354" s="14" t="n">
        <v>24</v>
      </c>
      <c r="M4354" s="14" t="n">
        <v>0</v>
      </c>
      <c r="N4354" s="11" t="n">
        <v>0</v>
      </c>
      <c r="O4354" s="11" t="n">
        <v>0</v>
      </c>
      <c r="P4354" s="11" t="n">
        <v>0</v>
      </c>
      <c r="Q4354" s="22" t="n">
        <f>M4356/H4354</f>
        <v>0.88</v>
      </c>
    </row>
    <row r="4355" ht="22.5" customHeight="1">
      <c r="A4355" s="31"/>
      <c r="B4355" s="19"/>
      <c r="C4355" s="19"/>
      <c r="D4355" s="19"/>
      <c r="E4355" s="44"/>
      <c r="F4355" s="33"/>
      <c r="G4355" s="33"/>
      <c r="H4355" s="33"/>
      <c r="I4355" s="33"/>
      <c r="J4355" s="12" t="s">
        <v>120</v>
      </c>
      <c r="K4355" s="14" t="n">
        <v>8529</v>
      </c>
      <c r="L4355" s="14" t="n">
        <v>3247</v>
      </c>
      <c r="M4355" s="15" t="n">
        <v>56</v>
      </c>
      <c r="N4355" s="11" t="n">
        <v>0.003</v>
      </c>
      <c r="O4355" s="11" t="n">
        <v>0.2</v>
      </c>
      <c r="P4355" s="11" t="n">
        <v>11.2</v>
      </c>
      <c r="Q4355" s="25"/>
    </row>
    <row r="4356" ht="22.5" customHeight="1">
      <c r="A4356" s="31"/>
      <c r="B4356" s="19"/>
      <c r="C4356" s="19"/>
      <c r="D4356" s="19"/>
      <c r="E4356" s="45"/>
      <c r="F4356" s="29"/>
      <c r="G4356" s="29"/>
      <c r="H4356" s="29"/>
      <c r="I4356" s="29"/>
      <c r="J4356" s="12" t="s">
        <v>121</v>
      </c>
      <c r="K4356" s="14" t="n">
        <v>17676</v>
      </c>
      <c r="L4356" s="14" t="n">
        <v>5941</v>
      </c>
      <c r="M4356" s="15" t="n">
        <v>88</v>
      </c>
      <c r="N4356" s="11" t="n">
        <v>0.003</v>
      </c>
      <c r="O4356" s="11" t="n">
        <v>0.2</v>
      </c>
      <c r="P4356" s="11" t="n">
        <v>17.6</v>
      </c>
      <c r="Q4356" s="25"/>
    </row>
    <row r="4357" ht="22.5" customHeight="1">
      <c r="A4357" s="31"/>
      <c r="B4357" s="19"/>
      <c r="C4357" s="12" t="n">
        <v>7953512</v>
      </c>
      <c r="D4357" s="12" t="s">
        <v>45</v>
      </c>
      <c r="E4357" s="69" t="s">
        <v>14</v>
      </c>
      <c r="F4357" s="37" t="s">
        <v>15</v>
      </c>
      <c r="G4357" s="39" t="n">
        <v>0.18</v>
      </c>
      <c r="H4357" s="37" t="n">
        <v>50</v>
      </c>
      <c r="I4357" s="39" t="n">
        <f>G4357*H4357*7</f>
        <v>63</v>
      </c>
      <c r="J4357" s="12" t="s">
        <v>119</v>
      </c>
      <c r="K4357" s="14" t="n">
        <v>305</v>
      </c>
      <c r="L4357" s="14" t="n">
        <v>10</v>
      </c>
      <c r="M4357" s="14" t="n">
        <v>1</v>
      </c>
      <c r="N4357" s="11" t="n">
        <v>0.016</v>
      </c>
      <c r="O4357" s="11" t="n">
        <v>0.16</v>
      </c>
      <c r="P4357" s="11" t="n">
        <v>0.16</v>
      </c>
      <c r="Q4357" s="22" t="n">
        <f>M4359/H4357</f>
        <v>3</v>
      </c>
    </row>
    <row r="4358" ht="22.5" customHeight="1">
      <c r="A4358" s="31"/>
      <c r="B4358" s="19"/>
      <c r="C4358" s="19"/>
      <c r="D4358" s="19"/>
      <c r="E4358" s="44"/>
      <c r="F4358" s="33"/>
      <c r="G4358" s="33"/>
      <c r="H4358" s="33"/>
      <c r="I4358" s="33"/>
      <c r="J4358" s="12" t="s">
        <v>120</v>
      </c>
      <c r="K4358" s="14" t="n">
        <v>103219</v>
      </c>
      <c r="L4358" s="14" t="n">
        <v>1272</v>
      </c>
      <c r="M4358" s="15" t="n">
        <v>150</v>
      </c>
      <c r="N4358" s="11" t="n">
        <v>0.019</v>
      </c>
      <c r="O4358" s="11" t="n">
        <v>0.16</v>
      </c>
      <c r="P4358" s="11" t="n">
        <v>24</v>
      </c>
      <c r="Q4358" s="25"/>
      <c r="R4358" s="4" t="s">
        <v>171</v>
      </c>
    </row>
    <row r="4359" ht="22.5" customHeight="1">
      <c r="A4359" s="31"/>
      <c r="B4359" s="19"/>
      <c r="C4359" s="19"/>
      <c r="D4359" s="19"/>
      <c r="E4359" s="45"/>
      <c r="F4359" s="29"/>
      <c r="G4359" s="29"/>
      <c r="H4359" s="29"/>
      <c r="I4359" s="29"/>
      <c r="J4359" s="12" t="s">
        <v>121</v>
      </c>
      <c r="K4359" s="14" t="n">
        <v>110729</v>
      </c>
      <c r="L4359" s="14" t="n">
        <v>1828</v>
      </c>
      <c r="M4359" s="15" t="n">
        <v>150</v>
      </c>
      <c r="N4359" s="11" t="n">
        <v>0.019</v>
      </c>
      <c r="O4359" s="11" t="n">
        <v>0.16</v>
      </c>
      <c r="P4359" s="11" t="n">
        <v>24</v>
      </c>
      <c r="Q4359" s="25"/>
    </row>
    <row r="4360" ht="22.5" customHeight="1">
      <c r="A4360" s="31"/>
      <c r="B4360" s="19"/>
      <c r="C4360" s="12" t="n">
        <v>11763482</v>
      </c>
      <c r="D4360" s="12" t="s">
        <v>46</v>
      </c>
      <c r="E4360" s="69" t="s">
        <v>14</v>
      </c>
      <c r="F4360" s="37" t="s">
        <v>12</v>
      </c>
      <c r="G4360" s="39" t="n">
        <v>0.4</v>
      </c>
      <c r="H4360" s="37" t="n">
        <v>100</v>
      </c>
      <c r="I4360" s="39" t="n">
        <f>G4360*H4360*7</f>
        <v>280</v>
      </c>
      <c r="J4360" s="12" t="s">
        <v>119</v>
      </c>
      <c r="K4360" s="14" t="n">
        <v>11</v>
      </c>
      <c r="L4360" s="14" t="n">
        <v>3</v>
      </c>
      <c r="M4360" s="14" t="n">
        <v>0</v>
      </c>
      <c r="N4360" s="11" t="n">
        <v>0.004</v>
      </c>
      <c r="O4360" s="11" t="n">
        <v>0</v>
      </c>
      <c r="P4360" s="11" t="n">
        <v>0.0121</v>
      </c>
      <c r="Q4360" s="22" t="n">
        <f>M4362/H4360</f>
        <v>0</v>
      </c>
    </row>
    <row r="4361" ht="22.5" customHeight="1">
      <c r="A4361" s="31"/>
      <c r="B4361" s="19"/>
      <c r="C4361" s="19"/>
      <c r="D4361" s="19"/>
      <c r="E4361" s="44"/>
      <c r="F4361" s="33"/>
      <c r="G4361" s="33"/>
      <c r="H4361" s="33"/>
      <c r="I4361" s="33"/>
      <c r="J4361" s="12" t="s">
        <v>120</v>
      </c>
      <c r="K4361" s="14" t="n">
        <v>96</v>
      </c>
      <c r="L4361" s="14" t="n">
        <v>9</v>
      </c>
      <c r="M4361" s="14" t="n">
        <v>0</v>
      </c>
      <c r="N4361" s="11" t="n">
        <v>0.004</v>
      </c>
      <c r="O4361" s="11" t="n">
        <v>0</v>
      </c>
      <c r="P4361" s="11" t="n">
        <v>0.0753</v>
      </c>
      <c r="Q4361" s="25"/>
    </row>
    <row r="4362" ht="22.5" customHeight="1">
      <c r="A4362" s="31"/>
      <c r="B4362" s="19"/>
      <c r="C4362" s="19"/>
      <c r="D4362" s="19"/>
      <c r="E4362" s="45"/>
      <c r="F4362" s="29"/>
      <c r="G4362" s="29"/>
      <c r="H4362" s="29"/>
      <c r="I4362" s="29"/>
      <c r="J4362" s="12" t="s">
        <v>121</v>
      </c>
      <c r="K4362" s="14" t="n">
        <v>495</v>
      </c>
      <c r="L4362" s="14" t="n">
        <v>113</v>
      </c>
      <c r="M4362" s="14" t="n">
        <v>0</v>
      </c>
      <c r="N4362" s="11" t="n">
        <v>0.003</v>
      </c>
      <c r="O4362" s="11" t="n">
        <v>0</v>
      </c>
      <c r="P4362" s="11" t="n">
        <v>0.2837</v>
      </c>
      <c r="Q4362" s="25"/>
    </row>
    <row r="4363" ht="22.5" customHeight="1">
      <c r="A4363" s="31"/>
      <c r="B4363" s="75" t="s">
        <v>127</v>
      </c>
      <c r="C4363" s="12" t="n">
        <v>5464039</v>
      </c>
      <c r="D4363" s="12" t="s">
        <v>28</v>
      </c>
      <c r="E4363" s="13" t="s">
        <v>47</v>
      </c>
      <c r="F4363" s="12" t="s">
        <v>15</v>
      </c>
      <c r="G4363" s="20" t="n">
        <v>0.28</v>
      </c>
      <c r="H4363" s="12" t="n">
        <v>1500</v>
      </c>
      <c r="I4363" s="20" t="n">
        <f>G4363*H4363*7</f>
        <v>2940</v>
      </c>
      <c r="J4363" s="12" t="s">
        <v>119</v>
      </c>
      <c r="K4363" s="14" t="n">
        <v>11571</v>
      </c>
      <c r="L4363" s="14" t="n">
        <v>1514</v>
      </c>
      <c r="M4363" s="14" t="n">
        <v>45</v>
      </c>
      <c r="N4363" s="11" t="n">
        <v>0.009</v>
      </c>
      <c r="O4363" s="11" t="n">
        <v>0.295</v>
      </c>
      <c r="P4363" s="11" t="n">
        <v>13.265</v>
      </c>
      <c r="Q4363" s="22" t="n">
        <f>M4365/H4363</f>
        <v>0.874</v>
      </c>
    </row>
    <row r="4364" ht="22.5" customHeight="1">
      <c r="A4364" s="31"/>
      <c r="B4364" s="33"/>
      <c r="C4364" s="12"/>
      <c r="D4364" s="19"/>
      <c r="E4364" s="28"/>
      <c r="F4364" s="19"/>
      <c r="G4364" s="19"/>
      <c r="H4364" s="19"/>
      <c r="I4364" s="19"/>
      <c r="J4364" s="12" t="s">
        <v>120</v>
      </c>
      <c r="K4364" s="14" t="n">
        <v>202563</v>
      </c>
      <c r="L4364" s="14" t="n">
        <v>36199</v>
      </c>
      <c r="M4364" s="14" t="n">
        <v>678</v>
      </c>
      <c r="N4364" s="11" t="n">
        <v>0.006</v>
      </c>
      <c r="O4364" s="11" t="n">
        <v>0.294</v>
      </c>
      <c r="P4364" s="11" t="n">
        <v>199.095</v>
      </c>
      <c r="Q4364" s="25"/>
    </row>
    <row r="4365" ht="22.5" customHeight="1">
      <c r="A4365" s="31"/>
      <c r="B4365" s="33"/>
      <c r="C4365" s="12"/>
      <c r="D4365" s="19"/>
      <c r="E4365" s="28"/>
      <c r="F4365" s="19"/>
      <c r="G4365" s="19"/>
      <c r="H4365" s="19"/>
      <c r="I4365" s="19"/>
      <c r="J4365" s="12" t="s">
        <v>121</v>
      </c>
      <c r="K4365" s="14" t="n">
        <v>441634</v>
      </c>
      <c r="L4365" s="14" t="n">
        <v>79577</v>
      </c>
      <c r="M4365" s="14" t="n">
        <v>1311</v>
      </c>
      <c r="N4365" s="11" t="n">
        <v>0.005</v>
      </c>
      <c r="O4365" s="11" t="n">
        <v>0.294</v>
      </c>
      <c r="P4365" s="11" t="n">
        <v>385.26</v>
      </c>
      <c r="Q4365" s="25"/>
    </row>
    <row r="4366" ht="22.5" customHeight="1">
      <c r="A4366" s="31"/>
      <c r="B4366" s="33"/>
      <c r="C4366" s="12" t="n">
        <v>8057746</v>
      </c>
      <c r="D4366" s="12" t="s">
        <v>28</v>
      </c>
      <c r="E4366" s="13" t="s">
        <v>47</v>
      </c>
      <c r="F4366" s="12" t="s">
        <v>15</v>
      </c>
      <c r="G4366" s="20" t="n">
        <v>0.32</v>
      </c>
      <c r="H4366" s="12" t="n">
        <v>300</v>
      </c>
      <c r="I4366" s="20" t="n">
        <f>G4366*H4366*7</f>
        <v>672</v>
      </c>
      <c r="J4366" s="12" t="s">
        <v>119</v>
      </c>
      <c r="K4366" s="14" t="n">
        <v>0</v>
      </c>
      <c r="L4366" s="14" t="n">
        <v>0</v>
      </c>
      <c r="M4366" s="14" t="n">
        <v>0</v>
      </c>
      <c r="N4366" s="11" t="n">
        <v>0</v>
      </c>
      <c r="O4366" s="11" t="n">
        <v>0</v>
      </c>
      <c r="P4366" s="11" t="n">
        <v>0</v>
      </c>
      <c r="Q4366" s="22" t="n">
        <f>M4368/H4366</f>
        <v>0</v>
      </c>
    </row>
    <row r="4367" ht="22.5" customHeight="1">
      <c r="A4367" s="31"/>
      <c r="B4367" s="33"/>
      <c r="C4367" s="12"/>
      <c r="D4367" s="19"/>
      <c r="E4367" s="28"/>
      <c r="F4367" s="19"/>
      <c r="G4367" s="19"/>
      <c r="H4367" s="19"/>
      <c r="I4367" s="19"/>
      <c r="J4367" s="12" t="s">
        <v>120</v>
      </c>
      <c r="K4367" s="14" t="n">
        <v>0</v>
      </c>
      <c r="L4367" s="14" t="n">
        <v>0</v>
      </c>
      <c r="M4367" s="14" t="n">
        <v>0</v>
      </c>
      <c r="N4367" s="11" t="n">
        <v>0</v>
      </c>
      <c r="O4367" s="11" t="n">
        <v>0</v>
      </c>
      <c r="P4367" s="11" t="n">
        <v>0</v>
      </c>
      <c r="Q4367" s="25"/>
    </row>
    <row r="4368" ht="22.5" customHeight="1">
      <c r="A4368" s="31"/>
      <c r="B4368" s="33"/>
      <c r="C4368" s="12"/>
      <c r="D4368" s="19"/>
      <c r="E4368" s="28"/>
      <c r="F4368" s="19"/>
      <c r="G4368" s="19"/>
      <c r="H4368" s="19"/>
      <c r="I4368" s="19"/>
      <c r="J4368" s="12" t="s">
        <v>121</v>
      </c>
      <c r="K4368" s="14" t="n">
        <v>0</v>
      </c>
      <c r="L4368" s="14" t="n">
        <v>0</v>
      </c>
      <c r="M4368" s="14" t="n">
        <v>0</v>
      </c>
      <c r="N4368" s="11" t="n">
        <v>0</v>
      </c>
      <c r="O4368" s="11" t="n">
        <v>0</v>
      </c>
      <c r="P4368" s="11" t="n">
        <v>0</v>
      </c>
      <c r="Q4368" s="25"/>
    </row>
    <row r="4369" ht="22.5" customHeight="1">
      <c r="A4369" s="31"/>
      <c r="B4369" s="33"/>
      <c r="C4369" s="12" t="n">
        <v>91399821</v>
      </c>
      <c r="D4369" s="12" t="s">
        <v>43</v>
      </c>
      <c r="E4369" s="13" t="s">
        <v>14</v>
      </c>
      <c r="F4369" s="12" t="s">
        <v>26</v>
      </c>
      <c r="G4369" s="20" t="n">
        <v>0.1</v>
      </c>
      <c r="H4369" s="12" t="n">
        <v>500</v>
      </c>
      <c r="I4369" s="20" t="n">
        <f>G4369*H4369*7</f>
        <v>350</v>
      </c>
      <c r="J4369" s="12" t="s">
        <v>119</v>
      </c>
      <c r="K4369" s="14" t="n">
        <v>1846</v>
      </c>
      <c r="L4369" s="14" t="n">
        <v>438</v>
      </c>
      <c r="M4369" s="14" t="n">
        <v>13</v>
      </c>
      <c r="N4369" s="11" t="n">
        <v>0.01</v>
      </c>
      <c r="O4369" s="11" t="n">
        <v>0.23</v>
      </c>
      <c r="P4369" s="11" t="n">
        <v>2.96</v>
      </c>
      <c r="Q4369" s="22" t="n">
        <f>M4371/H4369</f>
        <v>0.99</v>
      </c>
    </row>
    <row r="4370" ht="22.5" customHeight="1">
      <c r="A4370" s="31"/>
      <c r="B4370" s="33"/>
      <c r="C4370" s="12"/>
      <c r="D4370" s="19"/>
      <c r="E4370" s="28"/>
      <c r="F4370" s="19"/>
      <c r="G4370" s="19"/>
      <c r="H4370" s="19"/>
      <c r="I4370" s="19"/>
      <c r="J4370" s="12" t="s">
        <v>120</v>
      </c>
      <c r="K4370" s="14" t="n">
        <v>18034</v>
      </c>
      <c r="L4370" s="14" t="n">
        <v>5496</v>
      </c>
      <c r="M4370" s="14" t="n">
        <v>414</v>
      </c>
      <c r="N4370" s="11" t="n">
        <v>0.01</v>
      </c>
      <c r="O4370" s="11" t="n">
        <v>0.07</v>
      </c>
      <c r="P4370" s="11" t="n">
        <v>27.7</v>
      </c>
      <c r="Q4370" s="25"/>
    </row>
    <row r="4371" ht="22.5" customHeight="1">
      <c r="A4371" s="31"/>
      <c r="B4371" s="33"/>
      <c r="C4371" s="12"/>
      <c r="D4371" s="19"/>
      <c r="E4371" s="28"/>
      <c r="F4371" s="19"/>
      <c r="G4371" s="19"/>
      <c r="H4371" s="19"/>
      <c r="I4371" s="19"/>
      <c r="J4371" s="12" t="s">
        <v>121</v>
      </c>
      <c r="K4371" s="14" t="n">
        <v>26226</v>
      </c>
      <c r="L4371" s="14" t="n">
        <v>7980</v>
      </c>
      <c r="M4371" s="14" t="n">
        <v>495</v>
      </c>
      <c r="N4371" s="11" t="n">
        <v>0.01</v>
      </c>
      <c r="O4371" s="11" t="n">
        <v>0.09</v>
      </c>
      <c r="P4371" s="11" t="n">
        <v>42.37</v>
      </c>
      <c r="Q4371" s="25"/>
    </row>
    <row r="4372" ht="22.5" customHeight="1">
      <c r="A4372" s="31"/>
      <c r="B4372" s="33"/>
      <c r="C4372" s="12" t="n">
        <v>8670368</v>
      </c>
      <c r="D4372" s="12" t="s">
        <v>16</v>
      </c>
      <c r="E4372" s="13" t="s">
        <v>11</v>
      </c>
      <c r="F4372" s="12" t="s">
        <v>32</v>
      </c>
      <c r="G4372" s="20" t="n">
        <v>0.12</v>
      </c>
      <c r="H4372" s="12" t="n">
        <v>100</v>
      </c>
      <c r="I4372" s="20" t="n">
        <f>G4372*H4372*7</f>
        <v>84</v>
      </c>
      <c r="J4372" s="12" t="s">
        <v>119</v>
      </c>
      <c r="K4372" s="14" t="n">
        <v>485</v>
      </c>
      <c r="L4372" s="35" t="n">
        <v>82</v>
      </c>
      <c r="M4372" s="14" t="n">
        <v>0</v>
      </c>
      <c r="N4372" s="11" t="n">
        <v>0</v>
      </c>
      <c r="O4372" s="11" t="n">
        <v>0</v>
      </c>
      <c r="P4372" s="11" t="n">
        <v>0.21</v>
      </c>
      <c r="Q4372" s="22" t="n">
        <f>M4374/H4372</f>
        <v>0.07</v>
      </c>
    </row>
    <row r="4373" ht="22.5" customHeight="1">
      <c r="A4373" s="31"/>
      <c r="B4373" s="33"/>
      <c r="C4373" s="12"/>
      <c r="D4373" s="19"/>
      <c r="E4373" s="28"/>
      <c r="F4373" s="19"/>
      <c r="G4373" s="19"/>
      <c r="H4373" s="19"/>
      <c r="I4373" s="19"/>
      <c r="J4373" s="12" t="s">
        <v>120</v>
      </c>
      <c r="K4373" s="14" t="n">
        <v>584</v>
      </c>
      <c r="L4373" s="14" t="n">
        <v>93</v>
      </c>
      <c r="M4373" s="14" t="n">
        <v>0</v>
      </c>
      <c r="N4373" s="11" t="n">
        <v>0</v>
      </c>
      <c r="O4373" s="11" t="n">
        <v>0</v>
      </c>
      <c r="P4373" s="11" t="n">
        <v>0.22</v>
      </c>
      <c r="Q4373" s="25"/>
    </row>
    <row r="4374" ht="22.5" customHeight="1">
      <c r="A4374" s="31"/>
      <c r="B4374" s="33"/>
      <c r="C4374" s="12"/>
      <c r="D4374" s="19"/>
      <c r="E4374" s="28"/>
      <c r="F4374" s="19"/>
      <c r="G4374" s="19"/>
      <c r="H4374" s="19"/>
      <c r="I4374" s="19"/>
      <c r="J4374" s="12" t="s">
        <v>121</v>
      </c>
      <c r="K4374" s="14" t="n">
        <v>6592</v>
      </c>
      <c r="L4374" s="14" t="n">
        <v>647</v>
      </c>
      <c r="M4374" s="14" t="n">
        <v>7</v>
      </c>
      <c r="N4374" s="11" t="n">
        <v>0</v>
      </c>
      <c r="O4374" s="11" t="n">
        <v>0.3</v>
      </c>
      <c r="P4374" s="11" t="n">
        <v>2.12</v>
      </c>
      <c r="Q4374" s="25"/>
    </row>
    <row r="4375" ht="22.5" customHeight="1">
      <c r="A4375" s="31"/>
      <c r="B4375" s="33"/>
      <c r="C4375" s="12" t="n">
        <v>10514860</v>
      </c>
      <c r="D4375" s="12" t="s">
        <v>46</v>
      </c>
      <c r="E4375" s="13" t="s">
        <v>14</v>
      </c>
      <c r="F4375" s="12" t="s">
        <v>15</v>
      </c>
      <c r="G4375" s="20" t="n">
        <v>0.7</v>
      </c>
      <c r="H4375" s="12" t="n">
        <v>200</v>
      </c>
      <c r="I4375" s="20" t="n">
        <f>G4375*H4375*7</f>
        <v>980</v>
      </c>
      <c r="J4375" s="12" t="s">
        <v>119</v>
      </c>
      <c r="K4375" s="14" t="n">
        <v>345</v>
      </c>
      <c r="L4375" s="14" t="n">
        <v>82</v>
      </c>
      <c r="M4375" s="14" t="n">
        <v>1</v>
      </c>
      <c r="N4375" s="11" t="n">
        <v>0.009</v>
      </c>
      <c r="O4375" s="11" t="n">
        <v>0.7</v>
      </c>
      <c r="P4375" s="11" t="n">
        <v>0.7</v>
      </c>
      <c r="Q4375" s="22" t="n">
        <f>M4377/H4375</f>
        <v>0.41</v>
      </c>
    </row>
    <row r="4376" ht="22.5" customHeight="1">
      <c r="A4376" s="31"/>
      <c r="B4376" s="33"/>
      <c r="C4376" s="12"/>
      <c r="D4376" s="19"/>
      <c r="E4376" s="28"/>
      <c r="F4376" s="19"/>
      <c r="G4376" s="19"/>
      <c r="H4376" s="19"/>
      <c r="I4376" s="19"/>
      <c r="J4376" s="12" t="s">
        <v>120</v>
      </c>
      <c r="K4376" s="14" t="n">
        <v>19545</v>
      </c>
      <c r="L4376" s="14" t="n">
        <v>5556</v>
      </c>
      <c r="M4376" s="14" t="n">
        <v>48</v>
      </c>
      <c r="N4376" s="11" t="n">
        <v>0.006</v>
      </c>
      <c r="O4376" s="11" t="n">
        <v>0.7</v>
      </c>
      <c r="P4376" s="11" t="n">
        <v>33.6</v>
      </c>
      <c r="Q4376" s="25"/>
    </row>
    <row r="4377" ht="22.5" customHeight="1">
      <c r="A4377" s="31"/>
      <c r="B4377" s="33"/>
      <c r="C4377" s="12"/>
      <c r="D4377" s="19"/>
      <c r="E4377" s="28"/>
      <c r="F4377" s="19"/>
      <c r="G4377" s="19"/>
      <c r="H4377" s="19"/>
      <c r="I4377" s="19"/>
      <c r="J4377" s="12" t="s">
        <v>121</v>
      </c>
      <c r="K4377" s="14" t="n">
        <v>51085</v>
      </c>
      <c r="L4377" s="14" t="n">
        <v>12035</v>
      </c>
      <c r="M4377" s="14" t="n">
        <v>82</v>
      </c>
      <c r="N4377" s="11" t="n">
        <v>0.005</v>
      </c>
      <c r="O4377" s="11" t="n">
        <v>0.7</v>
      </c>
      <c r="P4377" s="11" t="n">
        <v>57.4</v>
      </c>
      <c r="Q4377" s="25"/>
    </row>
    <row r="4378" ht="22.5" customHeight="1">
      <c r="A4378" s="31"/>
      <c r="B4378" s="33"/>
      <c r="C4378" s="12" t="n">
        <v>91532857</v>
      </c>
      <c r="D4378" s="12" t="s">
        <v>48</v>
      </c>
      <c r="E4378" s="13" t="s">
        <v>14</v>
      </c>
      <c r="F4378" s="12" t="s">
        <v>12</v>
      </c>
      <c r="G4378" s="20" t="n">
        <v>0.23</v>
      </c>
      <c r="H4378" s="12" t="n">
        <v>100</v>
      </c>
      <c r="I4378" s="20" t="n">
        <f>G4378*H4378*7</f>
        <v>161</v>
      </c>
      <c r="J4378" s="12" t="s">
        <v>119</v>
      </c>
      <c r="K4378" s="14" t="n">
        <v>295</v>
      </c>
      <c r="L4378" s="14" t="n">
        <v>32</v>
      </c>
      <c r="M4378" s="14" t="n">
        <v>1</v>
      </c>
      <c r="N4378" s="11" t="n">
        <v>0.014</v>
      </c>
      <c r="O4378" s="11" t="n">
        <v>0.436</v>
      </c>
      <c r="P4378" s="11" t="n">
        <v>0.4357</v>
      </c>
      <c r="Q4378" s="22" t="n">
        <f>M4380/H4378</f>
        <v>0.54</v>
      </c>
    </row>
    <row r="4379" ht="22.5" customHeight="1">
      <c r="A4379" s="31"/>
      <c r="B4379" s="33"/>
      <c r="C4379" s="12"/>
      <c r="D4379" s="19"/>
      <c r="E4379" s="28"/>
      <c r="F4379" s="19"/>
      <c r="G4379" s="19"/>
      <c r="H4379" s="19"/>
      <c r="I4379" s="19"/>
      <c r="J4379" s="12" t="s">
        <v>120</v>
      </c>
      <c r="K4379" s="14" t="n">
        <v>2961</v>
      </c>
      <c r="L4379" s="14" t="n">
        <v>239</v>
      </c>
      <c r="M4379" s="14" t="n">
        <v>12</v>
      </c>
      <c r="N4379" s="11" t="n">
        <v>0.01</v>
      </c>
      <c r="O4379" s="11" t="n">
        <v>0.206</v>
      </c>
      <c r="P4379" s="11" t="n">
        <v>2.4721</v>
      </c>
      <c r="Q4379" s="25"/>
    </row>
    <row r="4380" ht="22.5" customHeight="1">
      <c r="A4380" s="31"/>
      <c r="B4380" s="33"/>
      <c r="C4380" s="12"/>
      <c r="D4380" s="19"/>
      <c r="E4380" s="28"/>
      <c r="F4380" s="19"/>
      <c r="G4380" s="19"/>
      <c r="H4380" s="19"/>
      <c r="I4380" s="19"/>
      <c r="J4380" s="12" t="s">
        <v>121</v>
      </c>
      <c r="K4380" s="14" t="n">
        <v>8463</v>
      </c>
      <c r="L4380" s="14" t="n">
        <v>886</v>
      </c>
      <c r="M4380" s="14" t="n">
        <v>54</v>
      </c>
      <c r="N4380" s="11" t="n">
        <v>0.011</v>
      </c>
      <c r="O4380" s="11" t="n">
        <v>0.173</v>
      </c>
      <c r="P4380" s="11" t="n">
        <v>9.3305</v>
      </c>
      <c r="Q4380" s="25"/>
    </row>
    <row r="4381" ht="22.5" customHeight="1">
      <c r="A4381" s="31"/>
      <c r="B4381" s="33"/>
      <c r="C4381" s="12" t="n">
        <v>91534913</v>
      </c>
      <c r="D4381" s="12" t="s">
        <v>49</v>
      </c>
      <c r="E4381" s="13" t="s">
        <v>50</v>
      </c>
      <c r="F4381" s="12" t="s">
        <v>15</v>
      </c>
      <c r="G4381" s="20" t="n">
        <v>0.5</v>
      </c>
      <c r="H4381" s="12" t="n">
        <v>100</v>
      </c>
      <c r="I4381" s="20" t="n">
        <f>G4381*H4381*7</f>
        <v>350</v>
      </c>
      <c r="J4381" s="12" t="s">
        <v>119</v>
      </c>
      <c r="K4381" s="14" t="n">
        <v>1302</v>
      </c>
      <c r="L4381" s="14" t="n">
        <v>277</v>
      </c>
      <c r="M4381" s="14" t="n">
        <v>1</v>
      </c>
      <c r="N4381" s="11" t="n">
        <v>0.004</v>
      </c>
      <c r="O4381" s="11" t="n">
        <v>1</v>
      </c>
      <c r="P4381" s="11" t="n">
        <v>1</v>
      </c>
      <c r="Q4381" s="22" t="n">
        <f>M4383/H4381</f>
        <v>0.14</v>
      </c>
    </row>
    <row r="4382" ht="22.5" customHeight="1">
      <c r="A4382" s="31"/>
      <c r="B4382" s="33"/>
      <c r="C4382" s="12"/>
      <c r="D4382" s="19"/>
      <c r="E4382" s="28"/>
      <c r="F4382" s="19"/>
      <c r="G4382" s="19"/>
      <c r="H4382" s="19"/>
      <c r="I4382" s="19"/>
      <c r="J4382" s="12" t="s">
        <v>120</v>
      </c>
      <c r="K4382" s="14" t="n">
        <v>20740</v>
      </c>
      <c r="L4382" s="14" t="n">
        <v>4725</v>
      </c>
      <c r="M4382" s="14" t="n">
        <v>9</v>
      </c>
      <c r="N4382" s="11" t="n">
        <v>0.002</v>
      </c>
      <c r="O4382" s="11" t="n">
        <v>1</v>
      </c>
      <c r="P4382" s="11" t="n">
        <v>9</v>
      </c>
      <c r="Q4382" s="25"/>
    </row>
    <row r="4383" ht="22.5" customHeight="1">
      <c r="A4383" s="31"/>
      <c r="B4383" s="33"/>
      <c r="C4383" s="12"/>
      <c r="D4383" s="19"/>
      <c r="E4383" s="28"/>
      <c r="F4383" s="19"/>
      <c r="G4383" s="19"/>
      <c r="H4383" s="19"/>
      <c r="I4383" s="19"/>
      <c r="J4383" s="12" t="s">
        <v>121</v>
      </c>
      <c r="K4383" s="14" t="n">
        <v>39123</v>
      </c>
      <c r="L4383" s="14" t="n">
        <v>8682</v>
      </c>
      <c r="M4383" s="14" t="n">
        <v>14</v>
      </c>
      <c r="N4383" s="11" t="n">
        <v>0.002</v>
      </c>
      <c r="O4383" s="11" t="n">
        <v>1</v>
      </c>
      <c r="P4383" s="11" t="n">
        <v>14</v>
      </c>
      <c r="Q4383" s="25"/>
    </row>
    <row r="4384" ht="22.5" customHeight="1">
      <c r="A4384" s="31"/>
      <c r="B4384" s="33"/>
      <c r="C4384" s="12" t="n">
        <v>91538336</v>
      </c>
      <c r="D4384" s="12" t="s">
        <v>90</v>
      </c>
      <c r="E4384" s="13" t="s">
        <v>36</v>
      </c>
      <c r="F4384" s="12" t="s">
        <v>15</v>
      </c>
      <c r="G4384" s="20" t="n">
        <v>0.25</v>
      </c>
      <c r="H4384" s="12" t="n">
        <v>100</v>
      </c>
      <c r="I4384" s="20" t="n">
        <f>G4384*H4384*7</f>
        <v>175</v>
      </c>
      <c r="J4384" s="12" t="s">
        <v>119</v>
      </c>
      <c r="K4384" s="14" t="n">
        <v>185</v>
      </c>
      <c r="L4384" s="14" t="n">
        <v>7</v>
      </c>
      <c r="M4384" s="14" t="n">
        <v>0</v>
      </c>
      <c r="N4384" s="11" t="n">
        <v>0</v>
      </c>
      <c r="O4384" s="11" t="n">
        <v>0</v>
      </c>
      <c r="P4384" s="11" t="n">
        <v>0</v>
      </c>
      <c r="Q4384" s="22" t="n">
        <f>M4386/H4384</f>
        <v>0.01</v>
      </c>
    </row>
    <row r="4385" ht="22.5" customHeight="1">
      <c r="A4385" s="31"/>
      <c r="B4385" s="33"/>
      <c r="C4385" s="12"/>
      <c r="D4385" s="19"/>
      <c r="E4385" s="28"/>
      <c r="F4385" s="19"/>
      <c r="G4385" s="19"/>
      <c r="H4385" s="19"/>
      <c r="I4385" s="19"/>
      <c r="J4385" s="12" t="s">
        <v>120</v>
      </c>
      <c r="K4385" s="14" t="n">
        <v>9460</v>
      </c>
      <c r="L4385" s="14" t="n">
        <v>229</v>
      </c>
      <c r="M4385" s="14" t="n">
        <v>1</v>
      </c>
      <c r="N4385" s="11" t="n">
        <v>0.003</v>
      </c>
      <c r="O4385" s="11" t="n">
        <v>0.8</v>
      </c>
      <c r="P4385" s="11" t="n">
        <v>0.8</v>
      </c>
      <c r="Q4385" s="25"/>
    </row>
    <row r="4386" ht="22.5" customHeight="1">
      <c r="A4386" s="31"/>
      <c r="B4386" s="33"/>
      <c r="C4386" s="12"/>
      <c r="D4386" s="19"/>
      <c r="E4386" s="28"/>
      <c r="F4386" s="19"/>
      <c r="G4386" s="19"/>
      <c r="H4386" s="19"/>
      <c r="I4386" s="19"/>
      <c r="J4386" s="12" t="s">
        <v>121</v>
      </c>
      <c r="K4386" s="14" t="n">
        <v>28455</v>
      </c>
      <c r="L4386" s="14" t="n">
        <v>561</v>
      </c>
      <c r="M4386" s="14" t="n">
        <v>1</v>
      </c>
      <c r="N4386" s="11" t="n">
        <v>0.001</v>
      </c>
      <c r="O4386" s="11" t="n">
        <v>0.8</v>
      </c>
      <c r="P4386" s="11" t="n">
        <v>0.8</v>
      </c>
      <c r="Q4386" s="25"/>
    </row>
    <row r="4387" ht="22.5" customHeight="1">
      <c r="A4387" s="31"/>
      <c r="B4387" s="33"/>
      <c r="C4387" s="12" t="n">
        <v>91533906</v>
      </c>
      <c r="D4387" s="12" t="s">
        <v>51</v>
      </c>
      <c r="E4387" s="13" t="s">
        <v>52</v>
      </c>
      <c r="F4387" s="12" t="s">
        <v>15</v>
      </c>
      <c r="G4387" s="20" t="n">
        <v>0.5</v>
      </c>
      <c r="H4387" s="12" t="n">
        <v>100</v>
      </c>
      <c r="I4387" s="20" t="n">
        <f>G4387*H4387*7</f>
        <v>350</v>
      </c>
      <c r="J4387" s="12" t="s">
        <v>119</v>
      </c>
      <c r="K4387" s="14" t="n">
        <v>717</v>
      </c>
      <c r="L4387" s="14" t="n">
        <v>53</v>
      </c>
      <c r="M4387" s="14" t="n">
        <v>0</v>
      </c>
      <c r="N4387" s="11" t="n">
        <v>0</v>
      </c>
      <c r="O4387" s="11" t="n">
        <v>0</v>
      </c>
      <c r="P4387" s="11" t="n">
        <v>0</v>
      </c>
      <c r="Q4387" s="22" t="n">
        <f>M4389/H4387</f>
        <v>0.02</v>
      </c>
    </row>
    <row r="4388" ht="22.5" customHeight="1">
      <c r="A4388" s="31"/>
      <c r="B4388" s="33"/>
      <c r="C4388" s="12"/>
      <c r="D4388" s="19"/>
      <c r="E4388" s="28"/>
      <c r="F4388" s="19"/>
      <c r="G4388" s="19"/>
      <c r="H4388" s="19"/>
      <c r="I4388" s="19"/>
      <c r="J4388" s="12" t="s">
        <v>120</v>
      </c>
      <c r="K4388" s="14" t="n">
        <v>8154</v>
      </c>
      <c r="L4388" s="14" t="n">
        <v>1018</v>
      </c>
      <c r="M4388" s="14" t="n">
        <v>2</v>
      </c>
      <c r="N4388" s="11" t="n">
        <v>0.002</v>
      </c>
      <c r="O4388" s="11" t="n">
        <v>1</v>
      </c>
      <c r="P4388" s="11" t="n">
        <v>2</v>
      </c>
      <c r="Q4388" s="25"/>
    </row>
    <row r="4389" ht="22.5" customHeight="1">
      <c r="A4389" s="31"/>
      <c r="B4389" s="33"/>
      <c r="C4389" s="12"/>
      <c r="D4389" s="19"/>
      <c r="E4389" s="28"/>
      <c r="F4389" s="19"/>
      <c r="G4389" s="19"/>
      <c r="H4389" s="19"/>
      <c r="I4389" s="19"/>
      <c r="J4389" s="12" t="s">
        <v>121</v>
      </c>
      <c r="K4389" s="14" t="n">
        <v>17909</v>
      </c>
      <c r="L4389" s="14" t="n">
        <v>2050</v>
      </c>
      <c r="M4389" s="14" t="n">
        <v>2</v>
      </c>
      <c r="N4389" s="11" t="n">
        <v>0.001</v>
      </c>
      <c r="O4389" s="11" t="n">
        <v>1</v>
      </c>
      <c r="P4389" s="11" t="n">
        <v>2</v>
      </c>
      <c r="Q4389" s="25"/>
    </row>
    <row r="4390" ht="22.5" customHeight="1">
      <c r="A4390" s="31"/>
      <c r="B4390" s="33"/>
      <c r="C4390" s="12" t="n">
        <v>91538334</v>
      </c>
      <c r="D4390" s="12" t="s">
        <v>90</v>
      </c>
      <c r="E4390" s="13" t="s">
        <v>18</v>
      </c>
      <c r="F4390" s="12" t="s">
        <v>15</v>
      </c>
      <c r="G4390" s="20" t="n">
        <v>0.5</v>
      </c>
      <c r="H4390" s="12" t="n">
        <v>100</v>
      </c>
      <c r="I4390" s="20" t="n">
        <f>G4390*H4390*7</f>
        <v>350</v>
      </c>
      <c r="J4390" s="12" t="s">
        <v>119</v>
      </c>
      <c r="K4390" s="14" t="n">
        <v>126</v>
      </c>
      <c r="L4390" s="14" t="n">
        <v>2</v>
      </c>
      <c r="M4390" s="14" t="n">
        <v>0</v>
      </c>
      <c r="N4390" s="11" t="n">
        <v>0</v>
      </c>
      <c r="O4390" s="11" t="n">
        <v>0</v>
      </c>
      <c r="P4390" s="11" t="n">
        <v>0</v>
      </c>
      <c r="Q4390" s="22" t="n">
        <f>M4392/H4390</f>
        <v>0.15</v>
      </c>
    </row>
    <row r="4391" ht="22.5" customHeight="1">
      <c r="A4391" s="31"/>
      <c r="B4391" s="33"/>
      <c r="C4391" s="12"/>
      <c r="D4391" s="19"/>
      <c r="E4391" s="28"/>
      <c r="F4391" s="19"/>
      <c r="G4391" s="19"/>
      <c r="H4391" s="19"/>
      <c r="I4391" s="19"/>
      <c r="J4391" s="12" t="s">
        <v>120</v>
      </c>
      <c r="K4391" s="14" t="n">
        <v>5795</v>
      </c>
      <c r="L4391" s="14" t="n">
        <v>206</v>
      </c>
      <c r="M4391" s="14" t="n">
        <v>8</v>
      </c>
      <c r="N4391" s="11" t="n">
        <v>0.031</v>
      </c>
      <c r="O4391" s="11" t="n">
        <v>0.8</v>
      </c>
      <c r="P4391" s="11" t="n">
        <v>6.4</v>
      </c>
      <c r="Q4391" s="25"/>
    </row>
    <row r="4392" ht="22.5" customHeight="1">
      <c r="A4392" s="31"/>
      <c r="B4392" s="33"/>
      <c r="C4392" s="12"/>
      <c r="D4392" s="19"/>
      <c r="E4392" s="28"/>
      <c r="F4392" s="19"/>
      <c r="G4392" s="19"/>
      <c r="H4392" s="19"/>
      <c r="I4392" s="19"/>
      <c r="J4392" s="12" t="s">
        <v>121</v>
      </c>
      <c r="K4392" s="14" t="n">
        <v>15125</v>
      </c>
      <c r="L4392" s="14" t="n">
        <v>497</v>
      </c>
      <c r="M4392" s="14" t="n">
        <v>15</v>
      </c>
      <c r="N4392" s="11" t="n">
        <v>0.024</v>
      </c>
      <c r="O4392" s="11" t="n">
        <v>0.8</v>
      </c>
      <c r="P4392" s="11" t="n">
        <v>12</v>
      </c>
      <c r="Q4392" s="25"/>
    </row>
    <row r="4393" ht="22.5" customHeight="1">
      <c r="A4393" s="31"/>
      <c r="B4393" s="33"/>
      <c r="C4393" s="12" t="n">
        <v>91545519</v>
      </c>
      <c r="D4393" s="12" t="s">
        <v>53</v>
      </c>
      <c r="E4393" s="13" t="s">
        <v>47</v>
      </c>
      <c r="F4393" s="12" t="s">
        <v>15</v>
      </c>
      <c r="G4393" s="20" t="n">
        <v>0.2</v>
      </c>
      <c r="H4393" s="12" t="n">
        <v>100</v>
      </c>
      <c r="I4393" s="20" t="n">
        <f>G4393*H4393*7</f>
        <v>140</v>
      </c>
      <c r="J4393" s="12" t="s">
        <v>119</v>
      </c>
      <c r="K4393" s="14" t="n">
        <v>1363</v>
      </c>
      <c r="L4393" s="14" t="n">
        <v>446</v>
      </c>
      <c r="M4393" s="14" t="n">
        <v>11</v>
      </c>
      <c r="N4393" s="11" t="n">
        <v>0.005</v>
      </c>
      <c r="O4393" s="11" t="n">
        <v>0.2</v>
      </c>
      <c r="P4393" s="11" t="n">
        <v>2.2</v>
      </c>
      <c r="Q4393" s="22" t="n">
        <f>M4395/H4393</f>
        <v>0.5</v>
      </c>
    </row>
    <row r="4394" ht="22.5" customHeight="1">
      <c r="A4394" s="31"/>
      <c r="B4394" s="33"/>
      <c r="C4394" s="12"/>
      <c r="D4394" s="19"/>
      <c r="E4394" s="28"/>
      <c r="F4394" s="19"/>
      <c r="G4394" s="19"/>
      <c r="H4394" s="19"/>
      <c r="I4394" s="19"/>
      <c r="J4394" s="12" t="s">
        <v>120</v>
      </c>
      <c r="K4394" s="14" t="n">
        <v>27368</v>
      </c>
      <c r="L4394" s="14" t="n">
        <v>7019</v>
      </c>
      <c r="M4394" s="14" t="n">
        <v>50</v>
      </c>
      <c r="N4394" s="11" t="n">
        <v>0.001</v>
      </c>
      <c r="O4394" s="11" t="n">
        <v>0.2</v>
      </c>
      <c r="P4394" s="11" t="n">
        <v>9.98</v>
      </c>
      <c r="Q4394" s="25"/>
    </row>
    <row r="4395" ht="22.5" customHeight="1">
      <c r="A4395" s="31"/>
      <c r="B4395" s="33"/>
      <c r="C4395" s="12"/>
      <c r="D4395" s="19"/>
      <c r="E4395" s="28"/>
      <c r="F4395" s="19"/>
      <c r="G4395" s="19"/>
      <c r="H4395" s="19"/>
      <c r="I4395" s="19"/>
      <c r="J4395" s="12" t="s">
        <v>121</v>
      </c>
      <c r="K4395" s="14" t="n">
        <v>34362</v>
      </c>
      <c r="L4395" s="14" t="n">
        <v>7944</v>
      </c>
      <c r="M4395" s="14" t="n">
        <v>50</v>
      </c>
      <c r="N4395" s="11" t="n">
        <v>0.001</v>
      </c>
      <c r="O4395" s="11" t="n">
        <v>0.2</v>
      </c>
      <c r="P4395" s="11" t="n">
        <v>9.98</v>
      </c>
      <c r="Q4395" s="25"/>
    </row>
    <row r="4396" ht="22.5" customHeight="1">
      <c r="A4396" s="31"/>
      <c r="B4396" s="33"/>
      <c r="C4396" s="12" t="n">
        <v>91551388</v>
      </c>
      <c r="D4396" s="12" t="s">
        <v>54</v>
      </c>
      <c r="E4396" s="13" t="s">
        <v>34</v>
      </c>
      <c r="F4396" s="12" t="s">
        <v>12</v>
      </c>
      <c r="G4396" s="20" t="n">
        <v>0.5</v>
      </c>
      <c r="H4396" s="12" t="n">
        <v>50</v>
      </c>
      <c r="I4396" s="20" t="n">
        <f>G4396*H4396*7</f>
        <v>175</v>
      </c>
      <c r="J4396" s="12" t="s">
        <v>119</v>
      </c>
      <c r="K4396" s="14" t="n">
        <v>550</v>
      </c>
      <c r="L4396" s="14" t="n">
        <v>379</v>
      </c>
      <c r="M4396" s="14" t="n">
        <v>32</v>
      </c>
      <c r="N4396" s="11" t="n">
        <v>0.041</v>
      </c>
      <c r="O4396" s="11" t="n">
        <v>0.485</v>
      </c>
      <c r="P4396" s="11" t="n">
        <v>15.5191</v>
      </c>
      <c r="Q4396" s="22" t="n">
        <f>M4398/H4396</f>
        <v>0.66</v>
      </c>
    </row>
    <row r="4397" ht="22.5" customHeight="1">
      <c r="A4397" s="31"/>
      <c r="B4397" s="33"/>
      <c r="C4397" s="12"/>
      <c r="D4397" s="19"/>
      <c r="E4397" s="28"/>
      <c r="F4397" s="19"/>
      <c r="G4397" s="19"/>
      <c r="H4397" s="19"/>
      <c r="I4397" s="19"/>
      <c r="J4397" s="12" t="s">
        <v>120</v>
      </c>
      <c r="K4397" s="14" t="n">
        <v>1235</v>
      </c>
      <c r="L4397" s="14" t="n">
        <v>761</v>
      </c>
      <c r="M4397" s="14" t="n">
        <v>33</v>
      </c>
      <c r="N4397" s="11" t="n">
        <v>0.033</v>
      </c>
      <c r="O4397" s="11" t="n">
        <v>0.765</v>
      </c>
      <c r="P4397" s="11" t="n">
        <v>25.2613</v>
      </c>
      <c r="Q4397" s="25"/>
    </row>
    <row r="4398" ht="22.5" customHeight="1">
      <c r="A4398" s="31"/>
      <c r="B4398" s="33"/>
      <c r="C4398" s="12"/>
      <c r="D4398" s="19"/>
      <c r="E4398" s="28"/>
      <c r="F4398" s="19"/>
      <c r="G4398" s="19"/>
      <c r="H4398" s="19"/>
      <c r="I4398" s="19"/>
      <c r="J4398" s="12" t="s">
        <v>121</v>
      </c>
      <c r="K4398" s="14" t="n">
        <v>1553</v>
      </c>
      <c r="L4398" s="14" t="n">
        <v>853</v>
      </c>
      <c r="M4398" s="14" t="n">
        <v>33</v>
      </c>
      <c r="N4398" s="11" t="n">
        <v>0.031</v>
      </c>
      <c r="O4398" s="11" t="n">
        <v>0.809</v>
      </c>
      <c r="P4398" s="11" t="n">
        <v>26.7062</v>
      </c>
      <c r="Q4398" s="25"/>
    </row>
    <row r="4399" ht="22.5" customHeight="1">
      <c r="A4399" s="31"/>
      <c r="B4399" s="33"/>
      <c r="C4399" s="12" t="n">
        <v>91550293</v>
      </c>
      <c r="D4399" s="12" t="s">
        <v>55</v>
      </c>
      <c r="E4399" s="13" t="s">
        <v>56</v>
      </c>
      <c r="F4399" s="12" t="s">
        <v>15</v>
      </c>
      <c r="G4399" s="20" t="n">
        <v>0.35</v>
      </c>
      <c r="H4399" s="12" t="n">
        <v>66</v>
      </c>
      <c r="I4399" s="20" t="n">
        <f>G4399*H4399*7</f>
        <v>161.7</v>
      </c>
      <c r="J4399" s="12" t="s">
        <v>119</v>
      </c>
      <c r="K4399" s="14" t="n">
        <v>302</v>
      </c>
      <c r="L4399" s="14" t="n">
        <v>42</v>
      </c>
      <c r="M4399" s="14" t="n">
        <v>0</v>
      </c>
      <c r="N4399" s="11" t="n">
        <v>0</v>
      </c>
      <c r="O4399" s="11" t="n">
        <v>0</v>
      </c>
      <c r="P4399" s="11" t="n">
        <v>0</v>
      </c>
      <c r="Q4399" s="22" t="n">
        <f>M4401/H4399</f>
        <v>0.590909090909091</v>
      </c>
    </row>
    <row r="4400" ht="22.5" customHeight="1">
      <c r="A4400" s="31"/>
      <c r="B4400" s="33"/>
      <c r="C4400" s="12"/>
      <c r="D4400" s="19"/>
      <c r="E4400" s="28"/>
      <c r="F4400" s="19"/>
      <c r="G4400" s="19"/>
      <c r="H4400" s="19"/>
      <c r="I4400" s="19"/>
      <c r="J4400" s="12" t="s">
        <v>120</v>
      </c>
      <c r="K4400" s="14" t="n">
        <v>50898</v>
      </c>
      <c r="L4400" s="14" t="n">
        <v>9168</v>
      </c>
      <c r="M4400" s="14" t="n">
        <v>39</v>
      </c>
      <c r="N4400" s="11" t="n">
        <v>0.001</v>
      </c>
      <c r="O4400" s="11" t="n">
        <v>0.35</v>
      </c>
      <c r="P4400" s="11" t="n">
        <v>13.65</v>
      </c>
      <c r="Q4400" s="25"/>
    </row>
    <row r="4401" ht="22.5" customHeight="1">
      <c r="A4401" s="31"/>
      <c r="B4401" s="33"/>
      <c r="C4401" s="12"/>
      <c r="D4401" s="19"/>
      <c r="E4401" s="28"/>
      <c r="F4401" s="19"/>
      <c r="G4401" s="19"/>
      <c r="H4401" s="19"/>
      <c r="I4401" s="19"/>
      <c r="J4401" s="12" t="s">
        <v>121</v>
      </c>
      <c r="K4401" s="14" t="n">
        <v>50898</v>
      </c>
      <c r="L4401" s="14" t="n">
        <v>9168</v>
      </c>
      <c r="M4401" s="14" t="n">
        <v>39</v>
      </c>
      <c r="N4401" s="11" t="n">
        <v>0.001</v>
      </c>
      <c r="O4401" s="11" t="n">
        <v>0.35</v>
      </c>
      <c r="P4401" s="11" t="n">
        <v>13.65</v>
      </c>
      <c r="Q4401" s="25"/>
    </row>
    <row r="4402" ht="22.5" customHeight="1">
      <c r="A4402" s="31"/>
      <c r="B4402" s="33"/>
      <c r="C4402" s="12" t="n">
        <v>91550294</v>
      </c>
      <c r="D4402" s="12" t="s">
        <v>87</v>
      </c>
      <c r="E4402" s="13" t="s">
        <v>34</v>
      </c>
      <c r="F4402" s="12" t="s">
        <v>15</v>
      </c>
      <c r="G4402" s="20" t="n">
        <v>0.8</v>
      </c>
      <c r="H4402" s="12" t="n">
        <v>30</v>
      </c>
      <c r="I4402" s="20" t="n">
        <f>G4402*H4402*7</f>
        <v>168</v>
      </c>
      <c r="J4402" s="12" t="s">
        <v>119</v>
      </c>
      <c r="K4402" s="14" t="n">
        <v>241</v>
      </c>
      <c r="L4402" s="14" t="n">
        <v>10</v>
      </c>
      <c r="M4402" s="14" t="n">
        <v>0</v>
      </c>
      <c r="N4402" s="11" t="n">
        <v>0</v>
      </c>
      <c r="O4402" s="11" t="n">
        <v>0</v>
      </c>
      <c r="P4402" s="11" t="n">
        <v>0</v>
      </c>
      <c r="Q4402" s="22" t="n">
        <f>M4404/H4402</f>
        <v>0.0333333333333333</v>
      </c>
    </row>
    <row r="4403" ht="22.5" customHeight="1">
      <c r="A4403" s="31"/>
      <c r="B4403" s="33"/>
      <c r="C4403" s="12"/>
      <c r="D4403" s="19"/>
      <c r="E4403" s="28"/>
      <c r="F4403" s="19"/>
      <c r="G4403" s="19"/>
      <c r="H4403" s="19"/>
      <c r="I4403" s="19"/>
      <c r="J4403" s="12" t="s">
        <v>120</v>
      </c>
      <c r="K4403" s="14" t="n">
        <v>4338</v>
      </c>
      <c r="L4403" s="14" t="n">
        <v>58</v>
      </c>
      <c r="M4403" s="14" t="n">
        <v>1</v>
      </c>
      <c r="N4403" s="11" t="n">
        <v>0.014</v>
      </c>
      <c r="O4403" s="11" t="n">
        <v>0.8</v>
      </c>
      <c r="P4403" s="11" t="n">
        <v>0.8</v>
      </c>
      <c r="Q4403" s="25"/>
    </row>
    <row r="4404" ht="22.5" customHeight="1">
      <c r="A4404" s="31"/>
      <c r="B4404" s="33"/>
      <c r="C4404" s="12"/>
      <c r="D4404" s="19"/>
      <c r="E4404" s="28"/>
      <c r="F4404" s="19"/>
      <c r="G4404" s="19"/>
      <c r="H4404" s="19"/>
      <c r="I4404" s="19"/>
      <c r="J4404" s="12" t="s">
        <v>121</v>
      </c>
      <c r="K4404" s="14" t="n">
        <v>9254</v>
      </c>
      <c r="L4404" s="14" t="n">
        <v>72</v>
      </c>
      <c r="M4404" s="14" t="n">
        <v>1</v>
      </c>
      <c r="N4404" s="11" t="n">
        <v>0.011</v>
      </c>
      <c r="O4404" s="11" t="n">
        <v>0.8</v>
      </c>
      <c r="P4404" s="11" t="n">
        <v>0.8</v>
      </c>
      <c r="Q4404" s="25"/>
    </row>
    <row r="4405" ht="22.5" customHeight="1">
      <c r="A4405" s="31"/>
      <c r="B4405" s="33"/>
      <c r="C4405" s="12" t="n">
        <v>9333145</v>
      </c>
      <c r="D4405" s="12" t="s">
        <v>57</v>
      </c>
      <c r="E4405" s="13" t="s">
        <v>14</v>
      </c>
      <c r="F4405" s="12" t="s">
        <v>26</v>
      </c>
      <c r="G4405" s="20" t="n">
        <v>0.38</v>
      </c>
      <c r="H4405" s="12" t="n">
        <v>200</v>
      </c>
      <c r="I4405" s="20" t="n">
        <f>G4405*H4405*7</f>
        <v>532</v>
      </c>
      <c r="J4405" s="12" t="s">
        <v>119</v>
      </c>
      <c r="K4405" s="14" t="n">
        <v>48173</v>
      </c>
      <c r="L4405" s="14" t="n">
        <v>676</v>
      </c>
      <c r="M4405" s="14" t="n">
        <v>4</v>
      </c>
      <c r="N4405" s="11" t="n">
        <v>0</v>
      </c>
      <c r="O4405" s="11" t="n">
        <v>0.57</v>
      </c>
      <c r="P4405" s="11" t="n">
        <v>2.3</v>
      </c>
      <c r="Q4405" s="22" t="n">
        <f>M4407/H4405</f>
        <v>0.35</v>
      </c>
    </row>
    <row r="4406" ht="22.5" customHeight="1">
      <c r="A4406" s="31"/>
      <c r="B4406" s="33"/>
      <c r="C4406" s="12"/>
      <c r="D4406" s="19"/>
      <c r="E4406" s="28"/>
      <c r="F4406" s="19"/>
      <c r="G4406" s="19"/>
      <c r="H4406" s="19"/>
      <c r="I4406" s="19"/>
      <c r="J4406" s="12" t="s">
        <v>120</v>
      </c>
      <c r="K4406" s="14" t="n">
        <v>643497</v>
      </c>
      <c r="L4406" s="14" t="n">
        <v>8443</v>
      </c>
      <c r="M4406" s="14" t="n">
        <v>70</v>
      </c>
      <c r="N4406" s="11" t="n">
        <v>0</v>
      </c>
      <c r="O4406" s="11" t="n">
        <v>0.35</v>
      </c>
      <c r="P4406" s="11" t="n">
        <v>24.64</v>
      </c>
      <c r="Q4406" s="25"/>
    </row>
    <row r="4407" ht="22.5" customHeight="1">
      <c r="A4407" s="31"/>
      <c r="B4407" s="33"/>
      <c r="C4407" s="12"/>
      <c r="D4407" s="19"/>
      <c r="E4407" s="28"/>
      <c r="F4407" s="19"/>
      <c r="G4407" s="19"/>
      <c r="H4407" s="19"/>
      <c r="I4407" s="19"/>
      <c r="J4407" s="12" t="s">
        <v>121</v>
      </c>
      <c r="K4407" s="14" t="n">
        <v>643497</v>
      </c>
      <c r="L4407" s="14" t="n">
        <v>8443</v>
      </c>
      <c r="M4407" s="14" t="n">
        <v>70</v>
      </c>
      <c r="N4407" s="11" t="n">
        <v>0</v>
      </c>
      <c r="O4407" s="11" t="n">
        <v>0.35</v>
      </c>
      <c r="P4407" s="11" t="n">
        <v>24.64</v>
      </c>
      <c r="Q4407" s="25"/>
    </row>
    <row r="4408" ht="22.5" customHeight="1">
      <c r="A4408" s="31"/>
      <c r="B4408" s="33"/>
      <c r="C4408" s="12" t="n">
        <v>91555309</v>
      </c>
      <c r="D4408" s="12" t="s">
        <v>53</v>
      </c>
      <c r="E4408" s="13" t="s">
        <v>39</v>
      </c>
      <c r="F4408" s="12" t="s">
        <v>15</v>
      </c>
      <c r="G4408" s="20" t="n">
        <v>1</v>
      </c>
      <c r="H4408" s="12" t="n">
        <v>50</v>
      </c>
      <c r="I4408" s="20" t="n">
        <f>G4408*H4408*7</f>
        <v>350</v>
      </c>
      <c r="J4408" s="12" t="s">
        <v>119</v>
      </c>
      <c r="K4408" s="14" t="n">
        <v>3</v>
      </c>
      <c r="L4408" s="14" t="n">
        <v>1</v>
      </c>
      <c r="M4408" s="14" t="n">
        <v>0</v>
      </c>
      <c r="N4408" s="11" t="n">
        <v>0</v>
      </c>
      <c r="O4408" s="11" t="n">
        <v>0</v>
      </c>
      <c r="P4408" s="11" t="n">
        <v>0</v>
      </c>
      <c r="Q4408" s="22" t="n">
        <f>M4410/H4408</f>
        <v>1.74</v>
      </c>
    </row>
    <row r="4409" ht="22.5" customHeight="1">
      <c r="A4409" s="31"/>
      <c r="B4409" s="33"/>
      <c r="C4409" s="12"/>
      <c r="D4409" s="19"/>
      <c r="E4409" s="28"/>
      <c r="F4409" s="19"/>
      <c r="G4409" s="19"/>
      <c r="H4409" s="19"/>
      <c r="I4409" s="19"/>
      <c r="J4409" s="12" t="s">
        <v>120</v>
      </c>
      <c r="K4409" s="14" t="n">
        <v>20431</v>
      </c>
      <c r="L4409" s="14" t="n">
        <v>2942</v>
      </c>
      <c r="M4409" s="14" t="n">
        <v>78</v>
      </c>
      <c r="N4409" s="11" t="n">
        <v>0.005</v>
      </c>
      <c r="O4409" s="11" t="n">
        <v>0.2</v>
      </c>
      <c r="P4409" s="11" t="n">
        <v>15.6</v>
      </c>
      <c r="Q4409" s="25"/>
    </row>
    <row r="4410" ht="22.5" customHeight="1">
      <c r="A4410" s="31"/>
      <c r="B4410" s="33"/>
      <c r="C4410" s="12"/>
      <c r="D4410" s="19"/>
      <c r="E4410" s="28"/>
      <c r="F4410" s="19"/>
      <c r="G4410" s="19"/>
      <c r="H4410" s="19"/>
      <c r="I4410" s="19"/>
      <c r="J4410" s="12" t="s">
        <v>121</v>
      </c>
      <c r="K4410" s="14" t="n">
        <v>33638</v>
      </c>
      <c r="L4410" s="14" t="n">
        <v>3256</v>
      </c>
      <c r="M4410" s="14" t="n">
        <v>87</v>
      </c>
      <c r="N4410" s="11" t="n">
        <v>0.005</v>
      </c>
      <c r="O4410" s="11" t="n">
        <v>0.2</v>
      </c>
      <c r="P4410" s="11" t="n">
        <v>17.4</v>
      </c>
      <c r="Q4410" s="25"/>
    </row>
    <row r="4411" ht="22.5" customHeight="1">
      <c r="A4411" s="31"/>
      <c r="B4411" s="33"/>
      <c r="C4411" s="12" t="n">
        <v>91554853</v>
      </c>
      <c r="D4411" s="12" t="s">
        <v>53</v>
      </c>
      <c r="E4411" s="13" t="s">
        <v>39</v>
      </c>
      <c r="F4411" s="12" t="s">
        <v>21</v>
      </c>
      <c r="G4411" s="20" t="n">
        <v>0.1</v>
      </c>
      <c r="H4411" s="12" t="n">
        <v>200</v>
      </c>
      <c r="I4411" s="20" t="n">
        <f>G4411*H4411*7</f>
        <v>140</v>
      </c>
      <c r="J4411" s="12" t="s">
        <v>119</v>
      </c>
      <c r="K4411" s="16" t="n">
        <v>0</v>
      </c>
      <c r="L4411" s="14" t="n">
        <v>0</v>
      </c>
      <c r="M4411" s="16" t="n">
        <v>0</v>
      </c>
      <c r="N4411" s="11" t="n">
        <v>0</v>
      </c>
      <c r="O4411" s="11" t="n">
        <v>0</v>
      </c>
      <c r="P4411" s="11" t="n">
        <v>0</v>
      </c>
      <c r="Q4411" s="22" t="n">
        <f>M4413/H4411</f>
        <v>0.04</v>
      </c>
    </row>
    <row r="4412" ht="22.5" customHeight="1">
      <c r="A4412" s="31"/>
      <c r="B4412" s="33"/>
      <c r="C4412" s="12"/>
      <c r="D4412" s="19"/>
      <c r="E4412" s="28"/>
      <c r="F4412" s="19"/>
      <c r="G4412" s="19"/>
      <c r="H4412" s="19"/>
      <c r="I4412" s="19"/>
      <c r="J4412" s="12" t="s">
        <v>120</v>
      </c>
      <c r="K4412" s="14" t="n">
        <v>30083</v>
      </c>
      <c r="L4412" s="14" t="n">
        <v>5157</v>
      </c>
      <c r="M4412" s="14" t="n">
        <v>4</v>
      </c>
      <c r="N4412" s="11" t="n">
        <v>0</v>
      </c>
      <c r="O4412" s="11" t="n">
        <v>0.3</v>
      </c>
      <c r="P4412" s="11" t="n">
        <v>1.2</v>
      </c>
      <c r="Q4412" s="25"/>
    </row>
    <row r="4413" ht="22.5" customHeight="1">
      <c r="A4413" s="31"/>
      <c r="B4413" s="33"/>
      <c r="C4413" s="12"/>
      <c r="D4413" s="19"/>
      <c r="E4413" s="28"/>
      <c r="F4413" s="19"/>
      <c r="G4413" s="19"/>
      <c r="H4413" s="19"/>
      <c r="I4413" s="19"/>
      <c r="J4413" s="12" t="s">
        <v>121</v>
      </c>
      <c r="K4413" s="14" t="n">
        <v>52106</v>
      </c>
      <c r="L4413" s="14" t="n">
        <v>7751</v>
      </c>
      <c r="M4413" s="14" t="n">
        <v>8</v>
      </c>
      <c r="N4413" s="11" t="n">
        <v>0</v>
      </c>
      <c r="O4413" s="11" t="n">
        <v>0.3</v>
      </c>
      <c r="P4413" s="11" t="n">
        <v>2.402</v>
      </c>
      <c r="Q4413" s="25"/>
    </row>
    <row r="4414" ht="22.5" customHeight="1">
      <c r="A4414" s="31"/>
      <c r="B4414" s="33"/>
      <c r="C4414" s="12" t="n">
        <v>91557347</v>
      </c>
      <c r="D4414" s="12" t="s">
        <v>58</v>
      </c>
      <c r="E4414" s="13" t="s">
        <v>14</v>
      </c>
      <c r="F4414" s="12" t="s">
        <v>15</v>
      </c>
      <c r="G4414" s="20" t="n">
        <v>0.5</v>
      </c>
      <c r="H4414" s="12" t="n">
        <v>50</v>
      </c>
      <c r="I4414" s="20" t="n">
        <f>G4414*H4414*7</f>
        <v>175</v>
      </c>
      <c r="J4414" s="12" t="s">
        <v>119</v>
      </c>
      <c r="K4414" s="14" t="s">
        <v>136</v>
      </c>
      <c r="L4414" s="14"/>
      <c r="M4414" s="14"/>
      <c r="N4414" s="11"/>
      <c r="O4414" s="11"/>
      <c r="P4414" s="11"/>
      <c r="Q4414" s="22" t="n">
        <f>M4416/H4414</f>
        <v>0.02</v>
      </c>
    </row>
    <row r="4415" ht="22.5" customHeight="1">
      <c r="A4415" s="31"/>
      <c r="B4415" s="33"/>
      <c r="C4415" s="12"/>
      <c r="D4415" s="19"/>
      <c r="E4415" s="28"/>
      <c r="F4415" s="19"/>
      <c r="G4415" s="19"/>
      <c r="H4415" s="19"/>
      <c r="I4415" s="19"/>
      <c r="J4415" s="12" t="s">
        <v>120</v>
      </c>
      <c r="K4415" s="14" t="n">
        <v>796</v>
      </c>
      <c r="L4415" s="14" t="n">
        <v>65</v>
      </c>
      <c r="M4415" s="14" t="n">
        <v>0</v>
      </c>
      <c r="N4415" s="11" t="n">
        <v>0</v>
      </c>
      <c r="O4415" s="11" t="n">
        <v>0</v>
      </c>
      <c r="P4415" s="11" t="n">
        <v>0</v>
      </c>
      <c r="Q4415" s="25"/>
    </row>
    <row r="4416" ht="22.5" customHeight="1">
      <c r="A4416" s="31"/>
      <c r="B4416" s="33"/>
      <c r="C4416" s="12"/>
      <c r="D4416" s="19"/>
      <c r="E4416" s="28"/>
      <c r="F4416" s="19"/>
      <c r="G4416" s="19"/>
      <c r="H4416" s="19"/>
      <c r="I4416" s="19"/>
      <c r="J4416" s="12" t="s">
        <v>121</v>
      </c>
      <c r="K4416" s="14" t="n">
        <v>22535</v>
      </c>
      <c r="L4416" s="14" t="n">
        <v>316</v>
      </c>
      <c r="M4416" s="14" t="n">
        <v>1</v>
      </c>
      <c r="N4416" s="11" t="n">
        <v>0.002</v>
      </c>
      <c r="O4416" s="11" t="n">
        <v>0.5</v>
      </c>
      <c r="P4416" s="11" t="n">
        <v>0.5</v>
      </c>
      <c r="Q4416" s="25"/>
    </row>
    <row r="4417" ht="22.5" customHeight="1">
      <c r="A4417" s="31"/>
      <c r="B4417" s="33"/>
      <c r="C4417" s="12" t="n">
        <v>91557160</v>
      </c>
      <c r="D4417" s="12" t="s">
        <v>92</v>
      </c>
      <c r="E4417" s="13" t="s">
        <v>11</v>
      </c>
      <c r="F4417" s="12" t="s">
        <v>15</v>
      </c>
      <c r="G4417" s="20" t="n">
        <v>0.15</v>
      </c>
      <c r="H4417" s="12" t="n">
        <v>100</v>
      </c>
      <c r="I4417" s="20" t="n">
        <f>G4417*H4417*7</f>
        <v>105</v>
      </c>
      <c r="J4417" s="12" t="s">
        <v>119</v>
      </c>
      <c r="K4417" s="14" t="s">
        <v>136</v>
      </c>
      <c r="L4417" s="14"/>
      <c r="M4417" s="14"/>
      <c r="N4417" s="11"/>
      <c r="O4417" s="11"/>
      <c r="P4417" s="11"/>
      <c r="Q4417" s="22" t="n">
        <f>M4419/H4417</f>
        <v>0.17</v>
      </c>
    </row>
    <row r="4418" ht="22.5" customHeight="1">
      <c r="A4418" s="31"/>
      <c r="B4418" s="33"/>
      <c r="C4418" s="12"/>
      <c r="D4418" s="19"/>
      <c r="E4418" s="28"/>
      <c r="F4418" s="19"/>
      <c r="G4418" s="19"/>
      <c r="H4418" s="19"/>
      <c r="I4418" s="19"/>
      <c r="J4418" s="12" t="s">
        <v>120</v>
      </c>
      <c r="K4418" s="14" t="n">
        <v>896</v>
      </c>
      <c r="L4418" s="14" t="n">
        <v>139</v>
      </c>
      <c r="M4418" s="14" t="n">
        <v>15</v>
      </c>
      <c r="N4418" s="11" t="n">
        <v>0.015</v>
      </c>
      <c r="O4418" s="11" t="n">
        <v>0.14</v>
      </c>
      <c r="P4418" s="11" t="n">
        <v>2.1</v>
      </c>
      <c r="Q4418" s="25"/>
    </row>
    <row r="4419" ht="22.5" customHeight="1">
      <c r="A4419" s="31"/>
      <c r="B4419" s="33"/>
      <c r="C4419" s="12"/>
      <c r="D4419" s="19"/>
      <c r="E4419" s="28"/>
      <c r="F4419" s="19"/>
      <c r="G4419" s="19"/>
      <c r="H4419" s="19"/>
      <c r="I4419" s="19"/>
      <c r="J4419" s="12" t="s">
        <v>121</v>
      </c>
      <c r="K4419" s="14" t="n">
        <v>29340</v>
      </c>
      <c r="L4419" s="14" t="n">
        <v>1114</v>
      </c>
      <c r="M4419" s="14" t="n">
        <v>17</v>
      </c>
      <c r="N4419" s="11" t="n">
        <v>0.002</v>
      </c>
      <c r="O4419" s="11" t="n">
        <v>0.141</v>
      </c>
      <c r="P4419" s="11" t="n">
        <v>2.4</v>
      </c>
      <c r="Q4419" s="25"/>
    </row>
    <row r="4420" ht="22.5" customHeight="1">
      <c r="A4420" s="31"/>
      <c r="B4420" s="33"/>
      <c r="C4420" s="12" t="n">
        <v>91556262</v>
      </c>
      <c r="D4420" s="12" t="s">
        <v>97</v>
      </c>
      <c r="E4420" s="13" t="s">
        <v>14</v>
      </c>
      <c r="F4420" s="12" t="s">
        <v>15</v>
      </c>
      <c r="G4420" s="20" t="n">
        <v>0.25</v>
      </c>
      <c r="H4420" s="12" t="n">
        <v>100</v>
      </c>
      <c r="I4420" s="20" t="n">
        <f>G4420*H4420*7</f>
        <v>175</v>
      </c>
      <c r="J4420" s="12" t="s">
        <v>119</v>
      </c>
      <c r="K4420" s="14" t="s">
        <v>136</v>
      </c>
      <c r="L4420" s="14"/>
      <c r="M4420" s="14"/>
      <c r="N4420" s="11"/>
      <c r="O4420" s="11"/>
      <c r="P4420" s="11"/>
      <c r="Q4420" s="22" t="n">
        <f>M4422/H4420</f>
        <v>0.45</v>
      </c>
    </row>
    <row r="4421" ht="22.5" customHeight="1">
      <c r="A4421" s="31"/>
      <c r="B4421" s="33"/>
      <c r="C4421" s="12"/>
      <c r="D4421" s="19"/>
      <c r="E4421" s="28"/>
      <c r="F4421" s="19"/>
      <c r="G4421" s="19"/>
      <c r="H4421" s="19"/>
      <c r="I4421" s="19"/>
      <c r="J4421" s="12" t="s">
        <v>120</v>
      </c>
      <c r="K4421" s="14" t="n">
        <v>34431</v>
      </c>
      <c r="L4421" s="14" t="n">
        <v>15751</v>
      </c>
      <c r="M4421" s="14" t="n">
        <v>45</v>
      </c>
      <c r="N4421" s="11" t="n">
        <v>0.001</v>
      </c>
      <c r="O4421" s="11" t="n">
        <v>0.25</v>
      </c>
      <c r="P4421" s="11" t="n">
        <v>11.25</v>
      </c>
      <c r="Q4421" s="25"/>
      <c r="R4421" s="4" t="s">
        <v>172</v>
      </c>
    </row>
    <row r="4422" ht="22.5" customHeight="1">
      <c r="A4422" s="31"/>
      <c r="B4422" s="33"/>
      <c r="C4422" s="12"/>
      <c r="D4422" s="19"/>
      <c r="E4422" s="28"/>
      <c r="F4422" s="19"/>
      <c r="G4422" s="19"/>
      <c r="H4422" s="19"/>
      <c r="I4422" s="19"/>
      <c r="J4422" s="12" t="s">
        <v>121</v>
      </c>
      <c r="K4422" s="14" t="n">
        <v>34479</v>
      </c>
      <c r="L4422" s="14" t="n">
        <v>15860</v>
      </c>
      <c r="M4422" s="14" t="n">
        <v>45</v>
      </c>
      <c r="N4422" s="11" t="n">
        <v>0.001</v>
      </c>
      <c r="O4422" s="11" t="n">
        <v>0.25</v>
      </c>
      <c r="P4422" s="11" t="n">
        <v>11.25</v>
      </c>
      <c r="Q4422" s="25"/>
    </row>
    <row r="4423" ht="22.5" customHeight="1">
      <c r="A4423" s="31"/>
      <c r="B4423" s="75" t="s">
        <v>131</v>
      </c>
      <c r="C4423" s="12" t="n">
        <v>91399439</v>
      </c>
      <c r="D4423" s="12" t="s">
        <v>64</v>
      </c>
      <c r="E4423" s="13" t="s">
        <v>29</v>
      </c>
      <c r="F4423" s="12" t="s">
        <v>15</v>
      </c>
      <c r="G4423" s="20" t="n">
        <v>0.1</v>
      </c>
      <c r="H4423" s="12" t="n">
        <v>200</v>
      </c>
      <c r="I4423" s="20" t="n">
        <f>G4423*H4423*7</f>
        <v>140</v>
      </c>
      <c r="J4423" s="12" t="s">
        <v>119</v>
      </c>
      <c r="K4423" s="16" t="n">
        <v>942</v>
      </c>
      <c r="L4423" s="14" t="n">
        <v>52</v>
      </c>
      <c r="M4423" s="16" t="n">
        <v>0</v>
      </c>
      <c r="N4423" s="11" t="n">
        <v>0</v>
      </c>
      <c r="O4423" s="11" t="n">
        <v>0</v>
      </c>
      <c r="P4423" s="11" t="n">
        <v>0</v>
      </c>
      <c r="Q4423" s="22" t="n">
        <f>M4425/H4423</f>
        <v>0.165</v>
      </c>
    </row>
    <row r="4424" ht="22.5" customHeight="1">
      <c r="A4424" s="31"/>
      <c r="B4424" s="33"/>
      <c r="C4424" s="12"/>
      <c r="D4424" s="19"/>
      <c r="E4424" s="28"/>
      <c r="F4424" s="19"/>
      <c r="G4424" s="19"/>
      <c r="H4424" s="19"/>
      <c r="I4424" s="19"/>
      <c r="J4424" s="12" t="s">
        <v>120</v>
      </c>
      <c r="K4424" s="16" t="n">
        <v>79158</v>
      </c>
      <c r="L4424" s="14" t="n">
        <v>8008</v>
      </c>
      <c r="M4424" s="16" t="n">
        <v>24</v>
      </c>
      <c r="N4424" s="11" t="n">
        <v>0</v>
      </c>
      <c r="O4424" s="11" t="n">
        <v>0.1</v>
      </c>
      <c r="P4424" s="11" t="n">
        <v>2.4</v>
      </c>
      <c r="Q4424" s="25"/>
    </row>
    <row r="4425" ht="22.5" customHeight="1">
      <c r="A4425" s="31"/>
      <c r="B4425" s="33"/>
      <c r="C4425" s="12"/>
      <c r="D4425" s="19"/>
      <c r="E4425" s="28"/>
      <c r="F4425" s="19"/>
      <c r="G4425" s="19"/>
      <c r="H4425" s="19"/>
      <c r="I4425" s="19"/>
      <c r="J4425" s="12" t="s">
        <v>121</v>
      </c>
      <c r="K4425" s="16" t="n">
        <v>153584</v>
      </c>
      <c r="L4425" s="14" t="n">
        <v>11172</v>
      </c>
      <c r="M4425" s="10" t="n">
        <v>33</v>
      </c>
      <c r="N4425" s="11" t="n">
        <v>0</v>
      </c>
      <c r="O4425" s="11" t="n">
        <v>0.1</v>
      </c>
      <c r="P4425" s="11" t="n">
        <v>3.3</v>
      </c>
      <c r="Q4425" s="25"/>
    </row>
    <row r="4426" ht="22.5" customHeight="1">
      <c r="A4426" s="31"/>
      <c r="B4426" s="33"/>
      <c r="C4426" s="12" t="n">
        <v>91399437</v>
      </c>
      <c r="D4426" s="12" t="s">
        <v>65</v>
      </c>
      <c r="E4426" s="13" t="s">
        <v>63</v>
      </c>
      <c r="F4426" s="12" t="s">
        <v>15</v>
      </c>
      <c r="G4426" s="20" t="n">
        <v>0.15</v>
      </c>
      <c r="H4426" s="12" t="n">
        <v>50</v>
      </c>
      <c r="I4426" s="20" t="n">
        <f>G4426*H4426*7</f>
        <v>52.5</v>
      </c>
      <c r="J4426" s="12" t="s">
        <v>119</v>
      </c>
      <c r="K4426" s="16" t="n">
        <v>200</v>
      </c>
      <c r="L4426" s="14" t="n">
        <v>79</v>
      </c>
      <c r="M4426" s="16" t="n">
        <v>5</v>
      </c>
      <c r="N4426" s="11" t="n">
        <v>0.009</v>
      </c>
      <c r="O4426" s="11" t="n">
        <v>0.15</v>
      </c>
      <c r="P4426" s="11" t="n">
        <v>0.75</v>
      </c>
      <c r="Q4426" s="22" t="n">
        <f>M4428/H4426</f>
        <v>0.98</v>
      </c>
    </row>
    <row r="4427" ht="22.5" customHeight="1">
      <c r="A4427" s="31"/>
      <c r="B4427" s="33"/>
      <c r="C4427" s="12"/>
      <c r="D4427" s="19"/>
      <c r="E4427" s="28"/>
      <c r="F4427" s="19"/>
      <c r="G4427" s="19"/>
      <c r="H4427" s="19"/>
      <c r="I4427" s="19"/>
      <c r="J4427" s="12" t="s">
        <v>120</v>
      </c>
      <c r="K4427" s="16" t="n">
        <v>71486</v>
      </c>
      <c r="L4427" s="14" t="n">
        <v>31200</v>
      </c>
      <c r="M4427" s="14" t="n">
        <v>49</v>
      </c>
      <c r="N4427" s="11" t="n">
        <v>0</v>
      </c>
      <c r="O4427" s="11" t="n">
        <v>0.15</v>
      </c>
      <c r="P4427" s="11" t="n">
        <v>7.35</v>
      </c>
      <c r="Q4427" s="25"/>
    </row>
    <row r="4428" ht="22.5" customHeight="1">
      <c r="A4428" s="31"/>
      <c r="B4428" s="33"/>
      <c r="C4428" s="12"/>
      <c r="D4428" s="19"/>
      <c r="E4428" s="28"/>
      <c r="F4428" s="19"/>
      <c r="G4428" s="19"/>
      <c r="H4428" s="19"/>
      <c r="I4428" s="19"/>
      <c r="J4428" s="12" t="s">
        <v>121</v>
      </c>
      <c r="K4428" s="16" t="n">
        <v>87033</v>
      </c>
      <c r="L4428" s="14" t="n">
        <v>35716</v>
      </c>
      <c r="M4428" s="14" t="n">
        <v>49</v>
      </c>
      <c r="N4428" s="11" t="n">
        <v>0</v>
      </c>
      <c r="O4428" s="11" t="n">
        <v>0.15</v>
      </c>
      <c r="P4428" s="11" t="n">
        <v>7.35</v>
      </c>
      <c r="Q4428" s="25"/>
    </row>
    <row r="4429" ht="22.5" customHeight="1">
      <c r="A4429" s="31"/>
      <c r="B4429" s="33"/>
      <c r="C4429" s="12" t="n">
        <v>5556054</v>
      </c>
      <c r="D4429" s="12" t="s">
        <v>66</v>
      </c>
      <c r="E4429" s="13" t="s">
        <v>39</v>
      </c>
      <c r="F4429" s="12" t="s">
        <v>15</v>
      </c>
      <c r="G4429" s="20" t="n">
        <v>0.8</v>
      </c>
      <c r="H4429" s="12" t="n">
        <v>100</v>
      </c>
      <c r="I4429" s="20" t="n">
        <f>G4429*H4429*7</f>
        <v>560</v>
      </c>
      <c r="J4429" s="12" t="s">
        <v>119</v>
      </c>
      <c r="K4429" s="16" t="n">
        <v>844</v>
      </c>
      <c r="L4429" s="14" t="n">
        <v>22</v>
      </c>
      <c r="M4429" s="16" t="n">
        <v>0</v>
      </c>
      <c r="N4429" s="11" t="n">
        <v>0</v>
      </c>
      <c r="O4429" s="11" t="n">
        <v>0</v>
      </c>
      <c r="P4429" s="11" t="n">
        <v>0</v>
      </c>
      <c r="Q4429" s="22" t="n">
        <f>M4431/H4429</f>
        <v>0.07</v>
      </c>
    </row>
    <row r="4430" ht="22.5" customHeight="1">
      <c r="A4430" s="31"/>
      <c r="B4430" s="33"/>
      <c r="C4430" s="12"/>
      <c r="D4430" s="19"/>
      <c r="E4430" s="28"/>
      <c r="F4430" s="19"/>
      <c r="G4430" s="19"/>
      <c r="H4430" s="19"/>
      <c r="I4430" s="19"/>
      <c r="J4430" s="12" t="s">
        <v>120</v>
      </c>
      <c r="K4430" s="16" t="n">
        <v>9778</v>
      </c>
      <c r="L4430" s="14" t="n">
        <v>451</v>
      </c>
      <c r="M4430" s="16" t="n">
        <v>2</v>
      </c>
      <c r="N4430" s="11" t="n">
        <v>0.003</v>
      </c>
      <c r="O4430" s="11" t="n">
        <v>0.75</v>
      </c>
      <c r="P4430" s="11" t="n">
        <v>1.5</v>
      </c>
      <c r="Q4430" s="25"/>
    </row>
    <row r="4431" ht="22.5" customHeight="1">
      <c r="A4431" s="31"/>
      <c r="B4431" s="33"/>
      <c r="C4431" s="12"/>
      <c r="D4431" s="19"/>
      <c r="E4431" s="28"/>
      <c r="F4431" s="19"/>
      <c r="G4431" s="19"/>
      <c r="H4431" s="19"/>
      <c r="I4431" s="19"/>
      <c r="J4431" s="12" t="s">
        <v>121</v>
      </c>
      <c r="K4431" s="16" t="n">
        <v>28164</v>
      </c>
      <c r="L4431" s="14" t="n">
        <v>1043</v>
      </c>
      <c r="M4431" s="16" t="n">
        <v>7</v>
      </c>
      <c r="N4431" s="11" t="n">
        <v>0.008</v>
      </c>
      <c r="O4431" s="11" t="n">
        <v>1.177</v>
      </c>
      <c r="P4431" s="11" t="n">
        <v>8.239</v>
      </c>
      <c r="Q4431" s="25"/>
    </row>
    <row r="4432" ht="22.5" customHeight="1">
      <c r="A4432" s="31"/>
      <c r="B4432" s="33"/>
      <c r="C4432" s="12" t="n">
        <v>8628042</v>
      </c>
      <c r="D4432" s="12" t="s">
        <v>30</v>
      </c>
      <c r="E4432" s="13" t="s">
        <v>14</v>
      </c>
      <c r="F4432" s="12" t="s">
        <v>26</v>
      </c>
      <c r="G4432" s="20" t="n">
        <v>0.48</v>
      </c>
      <c r="H4432" s="12" t="n">
        <v>500</v>
      </c>
      <c r="I4432" s="20" t="n">
        <f>G4432*H4432*7</f>
        <v>1680</v>
      </c>
      <c r="J4432" s="12" t="s">
        <v>119</v>
      </c>
      <c r="K4432" s="16" t="n">
        <v>1988</v>
      </c>
      <c r="L4432" s="14" t="n">
        <v>574</v>
      </c>
      <c r="M4432" s="16" t="n">
        <v>9</v>
      </c>
      <c r="N4432" s="11" t="n">
        <v>0.01</v>
      </c>
      <c r="O4432" s="11" t="n">
        <v>0.51</v>
      </c>
      <c r="P4432" s="11" t="n">
        <v>4.63</v>
      </c>
      <c r="Q4432" s="22" t="n">
        <f>M4434/H4432</f>
        <v>1.216</v>
      </c>
    </row>
    <row r="4433" ht="22.5" customHeight="1">
      <c r="A4433" s="31"/>
      <c r="B4433" s="33"/>
      <c r="C4433" s="12"/>
      <c r="D4433" s="19"/>
      <c r="E4433" s="28"/>
      <c r="F4433" s="19"/>
      <c r="G4433" s="19"/>
      <c r="H4433" s="19"/>
      <c r="I4433" s="19"/>
      <c r="J4433" s="12" t="s">
        <v>120</v>
      </c>
      <c r="K4433" s="16" t="n">
        <v>20329</v>
      </c>
      <c r="L4433" s="14" t="n">
        <v>6203</v>
      </c>
      <c r="M4433" s="16" t="n">
        <v>140</v>
      </c>
      <c r="N4433" s="11" t="n">
        <v>0.01</v>
      </c>
      <c r="O4433" s="11" t="n">
        <v>0.33</v>
      </c>
      <c r="P4433" s="11" t="n">
        <v>46.18</v>
      </c>
      <c r="Q4433" s="25"/>
    </row>
    <row r="4434" ht="22.5" customHeight="1">
      <c r="A4434" s="31"/>
      <c r="B4434" s="33"/>
      <c r="C4434" s="12"/>
      <c r="D4434" s="19"/>
      <c r="E4434" s="28"/>
      <c r="F4434" s="19"/>
      <c r="G4434" s="19"/>
      <c r="H4434" s="19"/>
      <c r="I4434" s="19"/>
      <c r="J4434" s="12" t="s">
        <v>121</v>
      </c>
      <c r="K4434" s="16" t="n">
        <v>104597</v>
      </c>
      <c r="L4434" s="14" t="n">
        <v>21519</v>
      </c>
      <c r="M4434" s="10" t="n">
        <v>608</v>
      </c>
      <c r="N4434" s="11" t="n">
        <v>0.01</v>
      </c>
      <c r="O4434" s="11" t="n">
        <v>0.26</v>
      </c>
      <c r="P4434" s="11" t="n">
        <v>160.91</v>
      </c>
      <c r="Q4434" s="25"/>
    </row>
    <row r="4435" ht="22.5" customHeight="1">
      <c r="A4435" s="31"/>
      <c r="B4435" s="33"/>
      <c r="C4435" s="12" t="n">
        <v>9297014</v>
      </c>
      <c r="D4435" s="12" t="s">
        <v>13</v>
      </c>
      <c r="E4435" s="13" t="s">
        <v>14</v>
      </c>
      <c r="F4435" s="12" t="s">
        <v>26</v>
      </c>
      <c r="G4435" s="20" t="n">
        <v>0.19</v>
      </c>
      <c r="H4435" s="12" t="n">
        <v>300</v>
      </c>
      <c r="I4435" s="20" t="n">
        <f>G4435*H4435*7</f>
        <v>399</v>
      </c>
      <c r="J4435" s="12" t="s">
        <v>119</v>
      </c>
      <c r="K4435" s="16" t="n">
        <v>11322</v>
      </c>
      <c r="L4435" s="14" t="n">
        <v>175</v>
      </c>
      <c r="M4435" s="16" t="n">
        <v>13</v>
      </c>
      <c r="N4435" s="11" t="n">
        <v>0.01</v>
      </c>
      <c r="O4435" s="11" t="n">
        <v>0.08</v>
      </c>
      <c r="P4435" s="11" t="n">
        <v>1.02</v>
      </c>
      <c r="Q4435" s="22" t="n">
        <f>M4437/H4435</f>
        <v>0.996666666666667</v>
      </c>
    </row>
    <row r="4436" ht="22.5" customHeight="1">
      <c r="A4436" s="31"/>
      <c r="B4436" s="33"/>
      <c r="C4436" s="12"/>
      <c r="D4436" s="19"/>
      <c r="E4436" s="28"/>
      <c r="F4436" s="19"/>
      <c r="G4436" s="19"/>
      <c r="H4436" s="19"/>
      <c r="I4436" s="19"/>
      <c r="J4436" s="12" t="s">
        <v>120</v>
      </c>
      <c r="K4436" s="16" t="n">
        <v>51281</v>
      </c>
      <c r="L4436" s="14" t="n">
        <v>1484</v>
      </c>
      <c r="M4436" s="10" t="n">
        <v>112</v>
      </c>
      <c r="N4436" s="11" t="n">
        <v>0.01</v>
      </c>
      <c r="O4436" s="11" t="n">
        <v>0.12</v>
      </c>
      <c r="P4436" s="11" t="n">
        <v>13.32</v>
      </c>
      <c r="Q4436" s="25"/>
    </row>
    <row r="4437" ht="22.5" customHeight="1">
      <c r="A4437" s="31"/>
      <c r="B4437" s="33"/>
      <c r="C4437" s="12"/>
      <c r="D4437" s="19"/>
      <c r="E4437" s="28"/>
      <c r="F4437" s="19"/>
      <c r="G4437" s="19"/>
      <c r="H4437" s="19"/>
      <c r="I4437" s="19"/>
      <c r="J4437" s="12" t="s">
        <v>121</v>
      </c>
      <c r="K4437" s="16" t="n">
        <v>76587</v>
      </c>
      <c r="L4437" s="14" t="n">
        <v>3864</v>
      </c>
      <c r="M4437" s="10" t="n">
        <v>299</v>
      </c>
      <c r="N4437" s="11" t="n">
        <v>0.01</v>
      </c>
      <c r="O4437" s="11" t="n">
        <v>0.13</v>
      </c>
      <c r="P4437" s="11" t="n">
        <v>38.65</v>
      </c>
      <c r="Q4437" s="25"/>
    </row>
    <row r="4438" ht="22.5" customHeight="1">
      <c r="A4438" s="31"/>
      <c r="B4438" s="33"/>
      <c r="C4438" s="12" t="n">
        <v>7815836</v>
      </c>
      <c r="D4438" s="12" t="s">
        <v>67</v>
      </c>
      <c r="E4438" s="13" t="s">
        <v>39</v>
      </c>
      <c r="F4438" s="12" t="s">
        <v>15</v>
      </c>
      <c r="G4438" s="20" t="n">
        <v>0.08</v>
      </c>
      <c r="H4438" s="12" t="n">
        <v>12000</v>
      </c>
      <c r="I4438" s="20" t="n">
        <f>G4438*H4438*7</f>
        <v>6720</v>
      </c>
      <c r="J4438" s="12" t="s">
        <v>119</v>
      </c>
      <c r="K4438" s="16" t="n">
        <v>13595</v>
      </c>
      <c r="L4438" s="14" t="n">
        <v>2998</v>
      </c>
      <c r="M4438" s="16" t="n">
        <v>88</v>
      </c>
      <c r="N4438" s="11" t="n">
        <v>0.004</v>
      </c>
      <c r="O4438" s="11" t="n">
        <v>0.119</v>
      </c>
      <c r="P4438" s="11" t="n">
        <v>10.49</v>
      </c>
      <c r="Q4438" s="22" t="n">
        <f>M4440/H4438</f>
        <v>0.218583333333333</v>
      </c>
    </row>
    <row r="4439" ht="22.5" customHeight="1">
      <c r="A4439" s="31"/>
      <c r="B4439" s="33"/>
      <c r="C4439" s="12"/>
      <c r="D4439" s="19"/>
      <c r="E4439" s="28"/>
      <c r="F4439" s="19"/>
      <c r="G4439" s="19"/>
      <c r="H4439" s="19"/>
      <c r="I4439" s="19"/>
      <c r="J4439" s="12" t="s">
        <v>120</v>
      </c>
      <c r="K4439" s="16" t="n">
        <v>153074</v>
      </c>
      <c r="L4439" s="14" t="n">
        <v>38726</v>
      </c>
      <c r="M4439" s="16" t="n">
        <v>914</v>
      </c>
      <c r="N4439" s="11" t="n">
        <v>0.003</v>
      </c>
      <c r="O4439" s="11" t="n">
        <v>0.118</v>
      </c>
      <c r="P4439" s="11" t="n">
        <v>107.69</v>
      </c>
      <c r="Q4439" s="25"/>
    </row>
    <row r="4440" ht="22.5" customHeight="1">
      <c r="A4440" s="31"/>
      <c r="B4440" s="33"/>
      <c r="C4440" s="12"/>
      <c r="D4440" s="19"/>
      <c r="E4440" s="28"/>
      <c r="F4440" s="19"/>
      <c r="G4440" s="19"/>
      <c r="H4440" s="19"/>
      <c r="I4440" s="19"/>
      <c r="J4440" s="12" t="s">
        <v>121</v>
      </c>
      <c r="K4440" s="16" t="n">
        <v>433107</v>
      </c>
      <c r="L4440" s="14" t="n">
        <v>97965</v>
      </c>
      <c r="M4440" s="16" t="n">
        <v>2623</v>
      </c>
      <c r="N4440" s="11" t="n">
        <v>0.003</v>
      </c>
      <c r="O4440" s="11" t="n">
        <v>0.118</v>
      </c>
      <c r="P4440" s="11" t="n">
        <v>309.19</v>
      </c>
      <c r="Q4440" s="25"/>
    </row>
    <row r="4441" ht="22.5" customHeight="1">
      <c r="A4441" s="31"/>
      <c r="B4441" s="33"/>
      <c r="C4441" s="12" t="n">
        <v>9751142</v>
      </c>
      <c r="D4441" s="12" t="s">
        <v>93</v>
      </c>
      <c r="E4441" s="13" t="s">
        <v>11</v>
      </c>
      <c r="F4441" s="12" t="s">
        <v>32</v>
      </c>
      <c r="G4441" s="20" t="n">
        <v>0.3</v>
      </c>
      <c r="H4441" s="12" t="n">
        <v>170</v>
      </c>
      <c r="I4441" s="20" t="n">
        <f>G4441*H4441*7</f>
        <v>357</v>
      </c>
      <c r="J4441" s="12" t="s">
        <v>119</v>
      </c>
      <c r="K4441" s="16" t="n">
        <v>388</v>
      </c>
      <c r="L4441" s="14" t="n">
        <v>57</v>
      </c>
      <c r="M4441" s="16" t="n">
        <v>0</v>
      </c>
      <c r="N4441" s="11" t="n">
        <v>0</v>
      </c>
      <c r="O4441" s="11" t="n">
        <v>0</v>
      </c>
      <c r="P4441" s="11" t="n">
        <v>0.2</v>
      </c>
      <c r="Q4441" s="22" t="n">
        <f>M4443/H4441</f>
        <v>0</v>
      </c>
    </row>
    <row r="4442" ht="22.5" customHeight="1">
      <c r="A4442" s="31"/>
      <c r="B4442" s="33"/>
      <c r="C4442" s="12"/>
      <c r="D4442" s="19"/>
      <c r="E4442" s="28"/>
      <c r="F4442" s="19"/>
      <c r="G4442" s="19"/>
      <c r="H4442" s="19"/>
      <c r="I4442" s="19"/>
      <c r="J4442" s="12" t="s">
        <v>120</v>
      </c>
      <c r="K4442" s="16" t="n">
        <v>397</v>
      </c>
      <c r="L4442" s="14" t="n">
        <v>58</v>
      </c>
      <c r="M4442" s="16" t="n">
        <v>0</v>
      </c>
      <c r="N4442" s="11" t="n">
        <v>0</v>
      </c>
      <c r="O4442" s="11" t="n">
        <v>0</v>
      </c>
      <c r="P4442" s="11" t="n">
        <v>0.21</v>
      </c>
      <c r="Q4442" s="25"/>
    </row>
    <row r="4443" ht="22.5" customHeight="1">
      <c r="A4443" s="31"/>
      <c r="B4443" s="33"/>
      <c r="C4443" s="12"/>
      <c r="D4443" s="19"/>
      <c r="E4443" s="28"/>
      <c r="F4443" s="19"/>
      <c r="G4443" s="19"/>
      <c r="H4443" s="19"/>
      <c r="I4443" s="19"/>
      <c r="J4443" s="12" t="s">
        <v>121</v>
      </c>
      <c r="K4443" s="16" t="n">
        <v>483</v>
      </c>
      <c r="L4443" s="14" t="n">
        <v>64</v>
      </c>
      <c r="M4443" s="16" t="n">
        <v>0</v>
      </c>
      <c r="N4443" s="11" t="n">
        <v>0</v>
      </c>
      <c r="O4443" s="11" t="n">
        <v>0</v>
      </c>
      <c r="P4443" s="11" t="n">
        <v>0.22</v>
      </c>
      <c r="Q4443" s="25"/>
    </row>
    <row r="4444" ht="22.5" customHeight="1">
      <c r="A4444" s="31"/>
      <c r="B4444" s="33"/>
      <c r="C4444" s="12" t="n">
        <v>8312006</v>
      </c>
      <c r="D4444" s="12" t="s">
        <v>68</v>
      </c>
      <c r="E4444" s="13" t="s">
        <v>14</v>
      </c>
      <c r="F4444" s="12" t="s">
        <v>15</v>
      </c>
      <c r="G4444" s="20" t="n">
        <v>0.12</v>
      </c>
      <c r="H4444" s="13" t="n">
        <v>50</v>
      </c>
      <c r="I4444" s="20" t="n">
        <f>G4444*H4444*7</f>
        <v>42</v>
      </c>
      <c r="J4444" s="12" t="s">
        <v>119</v>
      </c>
      <c r="K4444" s="16" t="n">
        <v>31</v>
      </c>
      <c r="L4444" s="16" t="n">
        <v>4</v>
      </c>
      <c r="M4444" s="16" t="n">
        <v>0</v>
      </c>
      <c r="N4444" s="11" t="n">
        <v>0</v>
      </c>
      <c r="O4444" s="11" t="n">
        <v>0</v>
      </c>
      <c r="P4444" s="11" t="n">
        <v>0</v>
      </c>
      <c r="Q4444" s="22" t="n">
        <f>M4446/H4444</f>
        <v>0.46</v>
      </c>
    </row>
    <row r="4445" ht="22.5" customHeight="1">
      <c r="A4445" s="31"/>
      <c r="B4445" s="33"/>
      <c r="C4445" s="12"/>
      <c r="D4445" s="19"/>
      <c r="E4445" s="28"/>
      <c r="F4445" s="19"/>
      <c r="G4445" s="19"/>
      <c r="H4445" s="28"/>
      <c r="I4445" s="19"/>
      <c r="J4445" s="12" t="s">
        <v>120</v>
      </c>
      <c r="K4445" s="16" t="n">
        <v>4578</v>
      </c>
      <c r="L4445" s="14" t="n">
        <v>933</v>
      </c>
      <c r="M4445" s="16" t="n">
        <v>22</v>
      </c>
      <c r="N4445" s="11" t="n">
        <v>0.003</v>
      </c>
      <c r="O4445" s="11" t="n">
        <v>0.12</v>
      </c>
      <c r="P4445" s="11" t="n">
        <v>2.64</v>
      </c>
      <c r="Q4445" s="25"/>
    </row>
    <row r="4446" ht="22.5" customHeight="1">
      <c r="A4446" s="31"/>
      <c r="B4446" s="33"/>
      <c r="C4446" s="12"/>
      <c r="D4446" s="19"/>
      <c r="E4446" s="28"/>
      <c r="F4446" s="19"/>
      <c r="G4446" s="19"/>
      <c r="H4446" s="28"/>
      <c r="I4446" s="19"/>
      <c r="J4446" s="12" t="s">
        <v>121</v>
      </c>
      <c r="K4446" s="16" t="n">
        <v>11771</v>
      </c>
      <c r="L4446" s="14" t="n">
        <v>1865</v>
      </c>
      <c r="M4446" s="16" t="n">
        <v>23</v>
      </c>
      <c r="N4446" s="11" t="n">
        <v>0.001</v>
      </c>
      <c r="O4446" s="11" t="n">
        <v>0.12</v>
      </c>
      <c r="P4446" s="11" t="n">
        <v>2.76</v>
      </c>
      <c r="Q4446" s="25"/>
    </row>
    <row r="4447" ht="22.5" customHeight="1">
      <c r="A4447" s="31"/>
      <c r="B4447" s="33"/>
      <c r="C4447" s="12" t="n">
        <v>91467820</v>
      </c>
      <c r="D4447" s="12" t="s">
        <v>69</v>
      </c>
      <c r="E4447" s="13" t="s">
        <v>39</v>
      </c>
      <c r="F4447" s="12" t="s">
        <v>15</v>
      </c>
      <c r="G4447" s="20" t="n">
        <v>0.1</v>
      </c>
      <c r="H4447" s="13" t="n">
        <v>500</v>
      </c>
      <c r="I4447" s="20" t="n">
        <f>G4447*H4447*7</f>
        <v>350</v>
      </c>
      <c r="J4447" s="12" t="s">
        <v>119</v>
      </c>
      <c r="K4447" s="16" t="n">
        <v>644</v>
      </c>
      <c r="L4447" s="14" t="n">
        <v>137</v>
      </c>
      <c r="M4447" s="16" t="n">
        <v>2</v>
      </c>
      <c r="N4447" s="11" t="n">
        <v>0.001</v>
      </c>
      <c r="O4447" s="11" t="n">
        <v>0.1</v>
      </c>
      <c r="P4447" s="11" t="n">
        <v>0.2</v>
      </c>
      <c r="Q4447" s="22" t="n">
        <f>M4449/H4447</f>
        <v>1.062</v>
      </c>
    </row>
    <row r="4448" ht="22.5" customHeight="1">
      <c r="A4448" s="31"/>
      <c r="B4448" s="33"/>
      <c r="C4448" s="12"/>
      <c r="D4448" s="19"/>
      <c r="E4448" s="28"/>
      <c r="F4448" s="19"/>
      <c r="G4448" s="19"/>
      <c r="H4448" s="28"/>
      <c r="I4448" s="19"/>
      <c r="J4448" s="12" t="s">
        <v>120</v>
      </c>
      <c r="K4448" s="16" t="n">
        <v>127439</v>
      </c>
      <c r="L4448" s="14" t="n">
        <v>49747</v>
      </c>
      <c r="M4448" s="16" t="n">
        <v>531</v>
      </c>
      <c r="N4448" s="11" t="n">
        <v>0.001</v>
      </c>
      <c r="O4448" s="11" t="n">
        <v>0.1</v>
      </c>
      <c r="P4448" s="11" t="n">
        <v>53.1</v>
      </c>
      <c r="Q4448" s="25"/>
      <c r="R4448" s="4" t="s">
        <v>173</v>
      </c>
    </row>
    <row r="4449" ht="22.5" customHeight="1">
      <c r="A4449" s="31"/>
      <c r="B4449" s="33"/>
      <c r="C4449" s="12"/>
      <c r="D4449" s="19"/>
      <c r="E4449" s="28"/>
      <c r="F4449" s="19"/>
      <c r="G4449" s="19"/>
      <c r="H4449" s="28"/>
      <c r="I4449" s="19"/>
      <c r="J4449" s="12" t="s">
        <v>121</v>
      </c>
      <c r="K4449" s="16" t="n">
        <v>233418</v>
      </c>
      <c r="L4449" s="14" t="n">
        <v>77511</v>
      </c>
      <c r="M4449" s="16" t="n">
        <v>531</v>
      </c>
      <c r="N4449" s="11" t="n">
        <v>0.001</v>
      </c>
      <c r="O4449" s="11" t="n">
        <v>0.1</v>
      </c>
      <c r="P4449" s="11" t="n">
        <v>53.1</v>
      </c>
      <c r="Q4449" s="25"/>
    </row>
    <row r="4450" ht="22.5" customHeight="1">
      <c r="A4450" s="31"/>
      <c r="B4450" s="33"/>
      <c r="C4450" s="12" t="n">
        <v>91467821</v>
      </c>
      <c r="D4450" s="12" t="s">
        <v>69</v>
      </c>
      <c r="E4450" s="13" t="s">
        <v>17</v>
      </c>
      <c r="F4450" s="12" t="s">
        <v>15</v>
      </c>
      <c r="G4450" s="20" t="n">
        <v>0.17</v>
      </c>
      <c r="H4450" s="13" t="n">
        <v>100</v>
      </c>
      <c r="I4450" s="20" t="n">
        <f>G4450*H4450*7</f>
        <v>119</v>
      </c>
      <c r="J4450" s="12" t="s">
        <v>119</v>
      </c>
      <c r="K4450" s="16" t="n">
        <v>804</v>
      </c>
      <c r="L4450" s="14" t="n">
        <v>136</v>
      </c>
      <c r="M4450" s="16" t="n">
        <v>3</v>
      </c>
      <c r="N4450" s="11" t="n">
        <v>0.004</v>
      </c>
      <c r="O4450" s="11" t="n">
        <v>0.17</v>
      </c>
      <c r="P4450" s="11" t="n">
        <v>0.51</v>
      </c>
      <c r="Q4450" s="22" t="n">
        <f>M4452/H4450</f>
        <v>1</v>
      </c>
    </row>
    <row r="4451" ht="22.5" customHeight="1">
      <c r="A4451" s="31"/>
      <c r="B4451" s="33"/>
      <c r="C4451" s="12"/>
      <c r="D4451" s="19"/>
      <c r="E4451" s="28"/>
      <c r="F4451" s="19"/>
      <c r="G4451" s="19"/>
      <c r="H4451" s="28"/>
      <c r="I4451" s="19"/>
      <c r="J4451" s="12" t="s">
        <v>120</v>
      </c>
      <c r="K4451" s="16" t="n">
        <v>31023</v>
      </c>
      <c r="L4451" s="14" t="n">
        <v>5936</v>
      </c>
      <c r="M4451" s="16" t="n">
        <v>50</v>
      </c>
      <c r="N4451" s="11" t="n">
        <v>0.001</v>
      </c>
      <c r="O4451" s="11" t="n">
        <v>0.17</v>
      </c>
      <c r="P4451" s="11" t="n">
        <v>8.5</v>
      </c>
      <c r="Q4451" s="25"/>
    </row>
    <row r="4452" ht="22.5" customHeight="1">
      <c r="A4452" s="31"/>
      <c r="B4452" s="33"/>
      <c r="C4452" s="12"/>
      <c r="D4452" s="19"/>
      <c r="E4452" s="28"/>
      <c r="F4452" s="19"/>
      <c r="G4452" s="19"/>
      <c r="H4452" s="28"/>
      <c r="I4452" s="19"/>
      <c r="J4452" s="12" t="s">
        <v>121</v>
      </c>
      <c r="K4452" s="16" t="n">
        <v>90305</v>
      </c>
      <c r="L4452" s="14" t="n">
        <v>16626</v>
      </c>
      <c r="M4452" s="16" t="n">
        <v>100</v>
      </c>
      <c r="N4452" s="11" t="n">
        <v>0.001</v>
      </c>
      <c r="O4452" s="11" t="n">
        <v>0.17</v>
      </c>
      <c r="P4452" s="11" t="n">
        <v>17</v>
      </c>
      <c r="Q4452" s="25"/>
    </row>
    <row r="4453" ht="22.5" customHeight="1">
      <c r="A4453" s="31"/>
      <c r="B4453" s="33"/>
      <c r="C4453" s="12" t="n">
        <v>10295313</v>
      </c>
      <c r="D4453" s="12" t="s">
        <v>68</v>
      </c>
      <c r="E4453" s="13" t="s">
        <v>14</v>
      </c>
      <c r="F4453" s="12" t="s">
        <v>15</v>
      </c>
      <c r="G4453" s="20" t="n">
        <v>3</v>
      </c>
      <c r="H4453" s="13" t="n">
        <v>100</v>
      </c>
      <c r="I4453" s="20" t="n">
        <f>G4453*H4453*7</f>
        <v>2100</v>
      </c>
      <c r="J4453" s="12" t="s">
        <v>119</v>
      </c>
      <c r="K4453" s="16" t="n">
        <v>0</v>
      </c>
      <c r="L4453" s="16" t="n">
        <v>0</v>
      </c>
      <c r="M4453" s="16" t="n">
        <v>0</v>
      </c>
      <c r="N4453" s="11" t="n">
        <v>0</v>
      </c>
      <c r="O4453" s="11" t="n">
        <v>0</v>
      </c>
      <c r="P4453" s="11" t="n">
        <v>0</v>
      </c>
      <c r="Q4453" s="22" t="n">
        <f>M4455/H4453</f>
        <v>0</v>
      </c>
    </row>
    <row r="4454" ht="22.5" customHeight="1">
      <c r="A4454" s="31"/>
      <c r="B4454" s="33"/>
      <c r="C4454" s="12"/>
      <c r="D4454" s="19"/>
      <c r="E4454" s="28"/>
      <c r="F4454" s="19"/>
      <c r="G4454" s="19"/>
      <c r="H4454" s="28"/>
      <c r="I4454" s="19"/>
      <c r="J4454" s="12" t="s">
        <v>120</v>
      </c>
      <c r="K4454" s="16" t="n">
        <v>190</v>
      </c>
      <c r="L4454" s="16" t="n">
        <v>0</v>
      </c>
      <c r="M4454" s="16" t="n">
        <v>0</v>
      </c>
      <c r="N4454" s="11" t="n">
        <v>0</v>
      </c>
      <c r="O4454" s="11" t="n">
        <v>0</v>
      </c>
      <c r="P4454" s="11" t="n">
        <v>0</v>
      </c>
      <c r="Q4454" s="25"/>
    </row>
    <row r="4455" ht="22.5" customHeight="1">
      <c r="A4455" s="31"/>
      <c r="B4455" s="33"/>
      <c r="C4455" s="12"/>
      <c r="D4455" s="19"/>
      <c r="E4455" s="28"/>
      <c r="F4455" s="19"/>
      <c r="G4455" s="19"/>
      <c r="H4455" s="28"/>
      <c r="I4455" s="19"/>
      <c r="J4455" s="12" t="s">
        <v>121</v>
      </c>
      <c r="K4455" s="16" t="n">
        <v>378</v>
      </c>
      <c r="L4455" s="16" t="n">
        <v>0</v>
      </c>
      <c r="M4455" s="16" t="n">
        <v>0</v>
      </c>
      <c r="N4455" s="11" t="n">
        <v>0</v>
      </c>
      <c r="O4455" s="11" t="n">
        <v>0</v>
      </c>
      <c r="P4455" s="11" t="n">
        <v>0</v>
      </c>
      <c r="Q4455" s="25"/>
    </row>
    <row r="4456" ht="22.5" customHeight="1">
      <c r="A4456" s="31"/>
      <c r="B4456" s="33"/>
      <c r="C4456" s="12" t="n">
        <v>91496145</v>
      </c>
      <c r="D4456" s="12" t="s">
        <v>69</v>
      </c>
      <c r="E4456" s="13" t="s">
        <v>63</v>
      </c>
      <c r="F4456" s="12" t="s">
        <v>15</v>
      </c>
      <c r="G4456" s="20" t="n">
        <v>0.14</v>
      </c>
      <c r="H4456" s="13" t="n">
        <v>50</v>
      </c>
      <c r="I4456" s="20" t="n">
        <f>G4456*H4456*7</f>
        <v>49</v>
      </c>
      <c r="J4456" s="12" t="s">
        <v>119</v>
      </c>
      <c r="K4456" s="16" t="n">
        <v>292</v>
      </c>
      <c r="L4456" s="16" t="n">
        <v>30</v>
      </c>
      <c r="M4456" s="16" t="n">
        <v>0</v>
      </c>
      <c r="N4456" s="11" t="n">
        <v>0</v>
      </c>
      <c r="O4456" s="11" t="n">
        <v>0</v>
      </c>
      <c r="P4456" s="11" t="n">
        <v>0</v>
      </c>
      <c r="Q4456" s="22" t="n">
        <f>M4458/H4456</f>
        <v>1</v>
      </c>
    </row>
    <row r="4457" ht="22.5" customHeight="1">
      <c r="A4457" s="31"/>
      <c r="B4457" s="33"/>
      <c r="C4457" s="12"/>
      <c r="D4457" s="19"/>
      <c r="E4457" s="28"/>
      <c r="F4457" s="19"/>
      <c r="G4457" s="19"/>
      <c r="H4457" s="28"/>
      <c r="I4457" s="19"/>
      <c r="J4457" s="12" t="s">
        <v>120</v>
      </c>
      <c r="K4457" s="16" t="n">
        <v>39316</v>
      </c>
      <c r="L4457" s="14" t="n">
        <v>11328</v>
      </c>
      <c r="M4457" s="16" t="n">
        <v>50</v>
      </c>
      <c r="N4457" s="11" t="n">
        <v>0.001</v>
      </c>
      <c r="O4457" s="11" t="n">
        <v>0.15</v>
      </c>
      <c r="P4457" s="11" t="n">
        <v>7.5</v>
      </c>
      <c r="Q4457" s="25"/>
    </row>
    <row r="4458" ht="22.5" customHeight="1">
      <c r="A4458" s="31"/>
      <c r="B4458" s="33"/>
      <c r="C4458" s="12"/>
      <c r="D4458" s="19"/>
      <c r="E4458" s="28"/>
      <c r="F4458" s="19"/>
      <c r="G4458" s="19"/>
      <c r="H4458" s="28"/>
      <c r="I4458" s="19"/>
      <c r="J4458" s="12" t="s">
        <v>121</v>
      </c>
      <c r="K4458" s="16" t="n">
        <v>70637</v>
      </c>
      <c r="L4458" s="14" t="n">
        <v>17242</v>
      </c>
      <c r="M4458" s="16" t="n">
        <v>50</v>
      </c>
      <c r="N4458" s="11" t="n">
        <v>0</v>
      </c>
      <c r="O4458" s="11" t="n">
        <v>0.15</v>
      </c>
      <c r="P4458" s="11" t="n">
        <v>7.5</v>
      </c>
      <c r="Q4458" s="25"/>
    </row>
    <row r="4459" ht="22.5" customHeight="1">
      <c r="A4459" s="31"/>
      <c r="B4459" s="33"/>
      <c r="C4459" s="12" t="n">
        <v>91496146</v>
      </c>
      <c r="D4459" s="12" t="s">
        <v>69</v>
      </c>
      <c r="E4459" s="13" t="s">
        <v>47</v>
      </c>
      <c r="F4459" s="12" t="s">
        <v>15</v>
      </c>
      <c r="G4459" s="20" t="n">
        <v>0.14</v>
      </c>
      <c r="H4459" s="13" t="n">
        <v>200</v>
      </c>
      <c r="I4459" s="20" t="n">
        <f>G4459*H4459*7</f>
        <v>196</v>
      </c>
      <c r="J4459" s="12" t="s">
        <v>119</v>
      </c>
      <c r="K4459" s="16" t="n">
        <v>201</v>
      </c>
      <c r="L4459" s="16" t="n">
        <v>42</v>
      </c>
      <c r="M4459" s="16" t="n">
        <v>1</v>
      </c>
      <c r="N4459" s="11" t="n">
        <v>0.003</v>
      </c>
      <c r="O4459" s="11" t="n">
        <v>0.14</v>
      </c>
      <c r="P4459" s="11" t="n">
        <v>0.14</v>
      </c>
      <c r="Q4459" s="22" t="n">
        <f>M4461/H4459</f>
        <v>1</v>
      </c>
    </row>
    <row r="4460" ht="22.5" customHeight="1">
      <c r="A4460" s="31"/>
      <c r="B4460" s="33"/>
      <c r="C4460" s="12"/>
      <c r="D4460" s="19"/>
      <c r="E4460" s="28"/>
      <c r="F4460" s="19"/>
      <c r="G4460" s="19"/>
      <c r="H4460" s="28"/>
      <c r="I4460" s="19"/>
      <c r="J4460" s="12" t="s">
        <v>120</v>
      </c>
      <c r="K4460" s="16" t="n">
        <v>24197</v>
      </c>
      <c r="L4460" s="14" t="n">
        <v>10435</v>
      </c>
      <c r="M4460" s="16" t="n">
        <v>200</v>
      </c>
      <c r="N4460" s="11" t="n">
        <v>0.003</v>
      </c>
      <c r="O4460" s="11" t="n">
        <v>0.14</v>
      </c>
      <c r="P4460" s="11" t="n">
        <v>28</v>
      </c>
      <c r="Q4460" s="25"/>
    </row>
    <row r="4461" ht="22.5" customHeight="1">
      <c r="A4461" s="31"/>
      <c r="B4461" s="33"/>
      <c r="C4461" s="12"/>
      <c r="D4461" s="19"/>
      <c r="E4461" s="28"/>
      <c r="F4461" s="19"/>
      <c r="G4461" s="19"/>
      <c r="H4461" s="28"/>
      <c r="I4461" s="19"/>
      <c r="J4461" s="12" t="s">
        <v>121</v>
      </c>
      <c r="K4461" s="16" t="n">
        <v>44581</v>
      </c>
      <c r="L4461" s="14" t="n">
        <v>17198</v>
      </c>
      <c r="M4461" s="16" t="n">
        <v>200</v>
      </c>
      <c r="N4461" s="11" t="n">
        <v>0.002</v>
      </c>
      <c r="O4461" s="11" t="n">
        <v>0.14</v>
      </c>
      <c r="P4461" s="11" t="n">
        <v>28</v>
      </c>
      <c r="Q4461" s="25"/>
    </row>
    <row r="4462" ht="22.5" customHeight="1">
      <c r="A4462" s="31"/>
      <c r="B4462" s="33"/>
      <c r="C4462" s="12" t="n">
        <v>91496147</v>
      </c>
      <c r="D4462" s="12" t="s">
        <v>69</v>
      </c>
      <c r="E4462" s="13" t="s">
        <v>11</v>
      </c>
      <c r="F4462" s="12" t="s">
        <v>15</v>
      </c>
      <c r="G4462" s="20" t="n">
        <v>0.14</v>
      </c>
      <c r="H4462" s="13" t="n">
        <v>150</v>
      </c>
      <c r="I4462" s="20" t="n">
        <f>G4462*H4462*7</f>
        <v>147</v>
      </c>
      <c r="J4462" s="12" t="s">
        <v>119</v>
      </c>
      <c r="K4462" s="16" t="n">
        <v>650</v>
      </c>
      <c r="L4462" s="14" t="n">
        <v>56</v>
      </c>
      <c r="M4462" s="16" t="n">
        <v>0</v>
      </c>
      <c r="N4462" s="11" t="n">
        <v>0</v>
      </c>
      <c r="O4462" s="11" t="n">
        <v>0</v>
      </c>
      <c r="P4462" s="11" t="n">
        <v>0</v>
      </c>
      <c r="Q4462" s="22" t="n">
        <f>M4464/H4462</f>
        <v>1</v>
      </c>
    </row>
    <row r="4463" ht="22.5" customHeight="1">
      <c r="A4463" s="31"/>
      <c r="B4463" s="33"/>
      <c r="C4463" s="12"/>
      <c r="D4463" s="19"/>
      <c r="E4463" s="28"/>
      <c r="F4463" s="19"/>
      <c r="G4463" s="19"/>
      <c r="H4463" s="28"/>
      <c r="I4463" s="19"/>
      <c r="J4463" s="12" t="s">
        <v>120</v>
      </c>
      <c r="K4463" s="16" t="n">
        <v>16403</v>
      </c>
      <c r="L4463" s="14" t="n">
        <v>3185</v>
      </c>
      <c r="M4463" s="16" t="n">
        <v>98</v>
      </c>
      <c r="N4463" s="11" t="n">
        <v>0.004</v>
      </c>
      <c r="O4463" s="11" t="n">
        <v>0.13</v>
      </c>
      <c r="P4463" s="11" t="n">
        <v>12.74</v>
      </c>
      <c r="Q4463" s="25"/>
    </row>
    <row r="4464" ht="22.5" customHeight="1">
      <c r="A4464" s="31"/>
      <c r="B4464" s="33"/>
      <c r="C4464" s="12"/>
      <c r="D4464" s="19"/>
      <c r="E4464" s="28"/>
      <c r="F4464" s="19"/>
      <c r="G4464" s="19"/>
      <c r="H4464" s="28"/>
      <c r="I4464" s="19"/>
      <c r="J4464" s="12" t="s">
        <v>121</v>
      </c>
      <c r="K4464" s="16" t="n">
        <v>69891</v>
      </c>
      <c r="L4464" s="14" t="n">
        <v>11760</v>
      </c>
      <c r="M4464" s="16" t="n">
        <v>150</v>
      </c>
      <c r="N4464" s="11" t="n">
        <v>0.002</v>
      </c>
      <c r="O4464" s="11" t="n">
        <v>0.13</v>
      </c>
      <c r="P4464" s="11" t="n">
        <v>19.5</v>
      </c>
      <c r="Q4464" s="25"/>
    </row>
    <row r="4465" ht="22.5" customHeight="1">
      <c r="A4465" s="31"/>
      <c r="B4465" s="33"/>
      <c r="C4465" s="12" t="n">
        <v>91496148</v>
      </c>
      <c r="D4465" s="12" t="s">
        <v>69</v>
      </c>
      <c r="E4465" s="13" t="s">
        <v>14</v>
      </c>
      <c r="F4465" s="12" t="s">
        <v>15</v>
      </c>
      <c r="G4465" s="20" t="n">
        <v>0.15</v>
      </c>
      <c r="H4465" s="13" t="n">
        <v>300</v>
      </c>
      <c r="I4465" s="20" t="n">
        <f>G4465*H4465*7</f>
        <v>315</v>
      </c>
      <c r="J4465" s="12" t="s">
        <v>119</v>
      </c>
      <c r="K4465" s="16" t="n">
        <v>32</v>
      </c>
      <c r="L4465" s="16" t="n">
        <v>3</v>
      </c>
      <c r="M4465" s="16" t="n">
        <v>0</v>
      </c>
      <c r="N4465" s="11" t="n">
        <v>0</v>
      </c>
      <c r="O4465" s="11" t="n">
        <v>0</v>
      </c>
      <c r="P4465" s="11" t="n">
        <v>0</v>
      </c>
      <c r="Q4465" s="22" t="n">
        <f>M4467/H4465</f>
        <v>1</v>
      </c>
    </row>
    <row r="4466" ht="22.5" customHeight="1">
      <c r="A4466" s="31"/>
      <c r="B4466" s="33"/>
      <c r="C4466" s="12"/>
      <c r="D4466" s="19"/>
      <c r="E4466" s="28"/>
      <c r="F4466" s="19"/>
      <c r="G4466" s="19"/>
      <c r="H4466" s="28"/>
      <c r="I4466" s="19"/>
      <c r="J4466" s="12" t="s">
        <v>120</v>
      </c>
      <c r="K4466" s="16" t="n">
        <v>41421</v>
      </c>
      <c r="L4466" s="14" t="n">
        <v>17024</v>
      </c>
      <c r="M4466" s="16" t="n">
        <v>261</v>
      </c>
      <c r="N4466" s="11" t="n">
        <v>0.002</v>
      </c>
      <c r="O4466" s="11" t="n">
        <v>0.15</v>
      </c>
      <c r="P4466" s="11" t="n">
        <v>39.15</v>
      </c>
      <c r="Q4466" s="25"/>
    </row>
    <row r="4467" ht="22.5" customHeight="1">
      <c r="A4467" s="31"/>
      <c r="B4467" s="33"/>
      <c r="C4467" s="12"/>
      <c r="D4467" s="19"/>
      <c r="E4467" s="28"/>
      <c r="F4467" s="19"/>
      <c r="G4467" s="19"/>
      <c r="H4467" s="28"/>
      <c r="I4467" s="19"/>
      <c r="J4467" s="12" t="s">
        <v>121</v>
      </c>
      <c r="K4467" s="16" t="n">
        <v>64280</v>
      </c>
      <c r="L4467" s="14" t="n">
        <v>24909</v>
      </c>
      <c r="M4467" s="16" t="n">
        <v>300</v>
      </c>
      <c r="N4467" s="11" t="n">
        <v>0.002</v>
      </c>
      <c r="O4467" s="11" t="n">
        <v>0.15</v>
      </c>
      <c r="P4467" s="11" t="n">
        <v>45</v>
      </c>
      <c r="Q4467" s="25"/>
    </row>
    <row r="4468" ht="22.5" customHeight="1">
      <c r="A4468" s="31"/>
      <c r="B4468" s="33"/>
      <c r="C4468" s="12" t="n">
        <v>10765365</v>
      </c>
      <c r="D4468" s="12" t="s">
        <v>70</v>
      </c>
      <c r="E4468" s="13" t="s">
        <v>63</v>
      </c>
      <c r="F4468" s="12" t="s">
        <v>15</v>
      </c>
      <c r="G4468" s="20" t="n">
        <v>0.19</v>
      </c>
      <c r="H4468" s="13" t="n">
        <v>100</v>
      </c>
      <c r="I4468" s="20" t="n">
        <f>G4468*H4468*7</f>
        <v>133</v>
      </c>
      <c r="J4468" s="12" t="s">
        <v>119</v>
      </c>
      <c r="K4468" s="16" t="n">
        <v>6883</v>
      </c>
      <c r="L4468" s="14" t="n">
        <v>66</v>
      </c>
      <c r="M4468" s="16" t="n">
        <v>2</v>
      </c>
      <c r="N4468" s="11" t="n">
        <v>0.006</v>
      </c>
      <c r="O4468" s="11" t="n">
        <v>0.2</v>
      </c>
      <c r="P4468" s="11" t="n">
        <v>0.4</v>
      </c>
      <c r="Q4468" s="22" t="n">
        <f>M4470/H4468</f>
        <v>1</v>
      </c>
    </row>
    <row r="4469" ht="22.5" customHeight="1">
      <c r="A4469" s="31"/>
      <c r="B4469" s="33"/>
      <c r="C4469" s="12"/>
      <c r="D4469" s="19"/>
      <c r="E4469" s="28"/>
      <c r="F4469" s="19"/>
      <c r="G4469" s="19"/>
      <c r="H4469" s="28"/>
      <c r="I4469" s="19"/>
      <c r="J4469" s="12" t="s">
        <v>120</v>
      </c>
      <c r="K4469" s="16" t="n">
        <v>64184</v>
      </c>
      <c r="L4469" s="14" t="n">
        <v>784</v>
      </c>
      <c r="M4469" s="16" t="n">
        <v>74</v>
      </c>
      <c r="N4469" s="11" t="n">
        <v>0.019</v>
      </c>
      <c r="O4469" s="11" t="n">
        <v>0.2</v>
      </c>
      <c r="P4469" s="11" t="n">
        <v>14.82</v>
      </c>
      <c r="Q4469" s="25"/>
      <c r="R4469" s="4" t="s">
        <v>174</v>
      </c>
    </row>
    <row r="4470" ht="22.5" customHeight="1">
      <c r="A4470" s="31"/>
      <c r="B4470" s="33"/>
      <c r="C4470" s="12"/>
      <c r="D4470" s="19"/>
      <c r="E4470" s="28"/>
      <c r="F4470" s="19"/>
      <c r="G4470" s="19"/>
      <c r="H4470" s="28"/>
      <c r="I4470" s="19"/>
      <c r="J4470" s="12" t="s">
        <v>121</v>
      </c>
      <c r="K4470" s="16" t="n">
        <v>169274</v>
      </c>
      <c r="L4470" s="14" t="n">
        <v>1769</v>
      </c>
      <c r="M4470" s="16" t="n">
        <v>100</v>
      </c>
      <c r="N4470" s="11" t="n">
        <v>0.011</v>
      </c>
      <c r="O4470" s="11" t="n">
        <v>0.2</v>
      </c>
      <c r="P4470" s="11" t="n">
        <v>20.01</v>
      </c>
      <c r="Q4470" s="25"/>
    </row>
    <row r="4471" ht="22.5" customHeight="1">
      <c r="A4471" s="31"/>
      <c r="B4471" s="33"/>
      <c r="C4471" s="12" t="n">
        <v>11079953</v>
      </c>
      <c r="D4471" s="12" t="s">
        <v>66</v>
      </c>
      <c r="E4471" s="13" t="s">
        <v>39</v>
      </c>
      <c r="F4471" s="12" t="s">
        <v>15</v>
      </c>
      <c r="G4471" s="20" t="n">
        <v>0.8</v>
      </c>
      <c r="H4471" s="13" t="n">
        <v>100</v>
      </c>
      <c r="I4471" s="20" t="n">
        <f>G4471*H4471*7</f>
        <v>560</v>
      </c>
      <c r="J4471" s="12" t="s">
        <v>119</v>
      </c>
      <c r="K4471" s="16" t="n">
        <v>0</v>
      </c>
      <c r="L4471" s="16" t="n">
        <v>0</v>
      </c>
      <c r="M4471" s="16" t="n">
        <v>0</v>
      </c>
      <c r="N4471" s="11" t="n">
        <v>0</v>
      </c>
      <c r="O4471" s="11" t="n">
        <v>0</v>
      </c>
      <c r="P4471" s="11" t="n">
        <v>0</v>
      </c>
      <c r="Q4471" s="22" t="n">
        <f>M4473/H4471</f>
        <v>0</v>
      </c>
    </row>
    <row r="4472" ht="22.5" customHeight="1">
      <c r="A4472" s="31"/>
      <c r="B4472" s="33"/>
      <c r="C4472" s="12"/>
      <c r="D4472" s="19"/>
      <c r="E4472" s="28"/>
      <c r="F4472" s="19"/>
      <c r="G4472" s="19"/>
      <c r="H4472" s="28"/>
      <c r="I4472" s="19"/>
      <c r="J4472" s="12" t="s">
        <v>120</v>
      </c>
      <c r="K4472" s="16" t="n">
        <v>13</v>
      </c>
      <c r="L4472" s="16" t="n">
        <v>0</v>
      </c>
      <c r="M4472" s="16" t="n">
        <v>0</v>
      </c>
      <c r="N4472" s="11" t="n">
        <v>0</v>
      </c>
      <c r="O4472" s="11" t="n">
        <v>0</v>
      </c>
      <c r="P4472" s="11" t="n">
        <v>0</v>
      </c>
      <c r="Q4472" s="25"/>
    </row>
    <row r="4473" ht="22.5" customHeight="1">
      <c r="A4473" s="31"/>
      <c r="B4473" s="33"/>
      <c r="C4473" s="12"/>
      <c r="D4473" s="19"/>
      <c r="E4473" s="28"/>
      <c r="F4473" s="19"/>
      <c r="G4473" s="19"/>
      <c r="H4473" s="28"/>
      <c r="I4473" s="19"/>
      <c r="J4473" s="12" t="s">
        <v>121</v>
      </c>
      <c r="K4473" s="16" t="n">
        <v>27</v>
      </c>
      <c r="L4473" s="16" t="n">
        <v>3</v>
      </c>
      <c r="M4473" s="16" t="n">
        <v>0</v>
      </c>
      <c r="N4473" s="11" t="n">
        <v>0</v>
      </c>
      <c r="O4473" s="11" t="n">
        <v>0</v>
      </c>
      <c r="P4473" s="11" t="n">
        <v>0</v>
      </c>
      <c r="Q4473" s="25"/>
    </row>
    <row r="4474" ht="22.5" customHeight="1">
      <c r="A4474" s="31"/>
      <c r="B4474" s="33"/>
      <c r="C4474" s="12" t="n">
        <v>11079265</v>
      </c>
      <c r="D4474" s="12" t="s">
        <v>93</v>
      </c>
      <c r="E4474" s="13" t="s">
        <v>11</v>
      </c>
      <c r="F4474" s="12" t="s">
        <v>32</v>
      </c>
      <c r="G4474" s="20" t="n">
        <v>0.3</v>
      </c>
      <c r="H4474" s="13" t="n">
        <v>100</v>
      </c>
      <c r="I4474" s="20" t="n">
        <f>G4474*H4474*7</f>
        <v>210</v>
      </c>
      <c r="J4474" s="12" t="s">
        <v>119</v>
      </c>
      <c r="K4474" s="16" t="n">
        <v>0</v>
      </c>
      <c r="L4474" s="16" t="n">
        <v>0</v>
      </c>
      <c r="M4474" s="16" t="n">
        <v>0</v>
      </c>
      <c r="N4474" s="11" t="n">
        <v>0</v>
      </c>
      <c r="O4474" s="11" t="n">
        <v>0</v>
      </c>
      <c r="P4474" s="11" t="n">
        <v>0</v>
      </c>
      <c r="Q4474" s="22" t="n">
        <f>M4476/H4474</f>
        <v>0</v>
      </c>
    </row>
    <row r="4475" ht="22.5" customHeight="1">
      <c r="A4475" s="31"/>
      <c r="B4475" s="33"/>
      <c r="C4475" s="12"/>
      <c r="D4475" s="19"/>
      <c r="E4475" s="28"/>
      <c r="F4475" s="19"/>
      <c r="G4475" s="19"/>
      <c r="H4475" s="28"/>
      <c r="I4475" s="19"/>
      <c r="J4475" s="12" t="s">
        <v>120</v>
      </c>
      <c r="K4475" s="16" t="n">
        <v>0</v>
      </c>
      <c r="L4475" s="16" t="n">
        <v>0</v>
      </c>
      <c r="M4475" s="16" t="n">
        <v>0</v>
      </c>
      <c r="N4475" s="11" t="n">
        <v>0</v>
      </c>
      <c r="O4475" s="11" t="n">
        <v>0</v>
      </c>
      <c r="P4475" s="11" t="n">
        <v>0</v>
      </c>
      <c r="Q4475" s="25"/>
    </row>
    <row r="4476" ht="22.5" customHeight="1">
      <c r="A4476" s="31"/>
      <c r="B4476" s="33"/>
      <c r="C4476" s="12"/>
      <c r="D4476" s="19"/>
      <c r="E4476" s="28"/>
      <c r="F4476" s="19"/>
      <c r="G4476" s="19"/>
      <c r="H4476" s="28"/>
      <c r="I4476" s="19"/>
      <c r="J4476" s="12" t="s">
        <v>121</v>
      </c>
      <c r="K4476" s="16" t="n">
        <v>419</v>
      </c>
      <c r="L4476" s="14" t="n">
        <v>17</v>
      </c>
      <c r="M4476" s="16" t="n">
        <v>0</v>
      </c>
      <c r="N4476" s="11" t="n">
        <v>0</v>
      </c>
      <c r="O4476" s="11" t="n">
        <v>0</v>
      </c>
      <c r="P4476" s="11" t="n">
        <v>0.09</v>
      </c>
      <c r="Q4476" s="25"/>
    </row>
    <row r="4477" ht="22.5" customHeight="1">
      <c r="A4477" s="31"/>
      <c r="B4477" s="33"/>
      <c r="C4477" s="12" t="n">
        <v>9535696</v>
      </c>
      <c r="D4477" s="12" t="s">
        <v>89</v>
      </c>
      <c r="E4477" s="13" t="s">
        <v>39</v>
      </c>
      <c r="F4477" s="12" t="s">
        <v>15</v>
      </c>
      <c r="G4477" s="20" t="n">
        <v>0.1</v>
      </c>
      <c r="H4477" s="13" t="n">
        <v>100</v>
      </c>
      <c r="I4477" s="20" t="n">
        <f>G4477*H4477*7</f>
        <v>70</v>
      </c>
      <c r="J4477" s="12" t="s">
        <v>119</v>
      </c>
      <c r="K4477" s="16" t="n">
        <v>538</v>
      </c>
      <c r="L4477" s="16" t="n">
        <v>2</v>
      </c>
      <c r="M4477" s="16" t="n">
        <v>0</v>
      </c>
      <c r="N4477" s="11" t="n">
        <v>0</v>
      </c>
      <c r="O4477" s="11" t="n">
        <v>0</v>
      </c>
      <c r="P4477" s="11" t="n">
        <v>0</v>
      </c>
      <c r="Q4477" s="22" t="n">
        <f>M4479/H4477</f>
        <v>0</v>
      </c>
    </row>
    <row r="4478" ht="22.5" customHeight="1">
      <c r="A4478" s="31"/>
      <c r="B4478" s="33"/>
      <c r="C4478" s="12"/>
      <c r="D4478" s="19"/>
      <c r="E4478" s="28"/>
      <c r="F4478" s="19"/>
      <c r="G4478" s="19"/>
      <c r="H4478" s="28"/>
      <c r="I4478" s="19"/>
      <c r="J4478" s="12" t="s">
        <v>120</v>
      </c>
      <c r="K4478" s="16" t="n">
        <v>6743</v>
      </c>
      <c r="L4478" s="14" t="n">
        <v>142</v>
      </c>
      <c r="M4478" s="16" t="n">
        <v>0</v>
      </c>
      <c r="N4478" s="11" t="n">
        <v>0</v>
      </c>
      <c r="O4478" s="11" t="n">
        <v>0</v>
      </c>
      <c r="P4478" s="11" t="n">
        <v>0</v>
      </c>
      <c r="Q4478" s="25"/>
    </row>
    <row r="4479" ht="22.5" customHeight="1">
      <c r="A4479" s="31"/>
      <c r="B4479" s="33"/>
      <c r="C4479" s="12"/>
      <c r="D4479" s="19"/>
      <c r="E4479" s="28"/>
      <c r="F4479" s="19"/>
      <c r="G4479" s="19"/>
      <c r="H4479" s="28"/>
      <c r="I4479" s="19"/>
      <c r="J4479" s="12" t="s">
        <v>121</v>
      </c>
      <c r="K4479" s="16" t="n">
        <v>17425</v>
      </c>
      <c r="L4479" s="14" t="n">
        <v>259</v>
      </c>
      <c r="M4479" s="16" t="n">
        <v>0</v>
      </c>
      <c r="N4479" s="11" t="n">
        <v>0</v>
      </c>
      <c r="O4479" s="11" t="n">
        <v>0</v>
      </c>
      <c r="P4479" s="11" t="n">
        <v>0</v>
      </c>
      <c r="Q4479" s="25"/>
    </row>
    <row r="4480" ht="22.5" customHeight="1">
      <c r="A4480" s="31"/>
      <c r="B4480" s="33"/>
      <c r="C4480" s="12" t="n">
        <v>11690181</v>
      </c>
      <c r="D4480" s="12" t="s">
        <v>71</v>
      </c>
      <c r="E4480" s="13" t="s">
        <v>14</v>
      </c>
      <c r="F4480" s="12" t="s">
        <v>15</v>
      </c>
      <c r="G4480" s="20" t="n">
        <v>0.45</v>
      </c>
      <c r="H4480" s="13" t="n">
        <v>100</v>
      </c>
      <c r="I4480" s="20" t="n">
        <f>G4480*H4480*7</f>
        <v>315</v>
      </c>
      <c r="J4480" s="12" t="s">
        <v>119</v>
      </c>
      <c r="K4480" s="16" t="n">
        <v>1010</v>
      </c>
      <c r="L4480" s="16" t="n">
        <v>7</v>
      </c>
      <c r="M4480" s="16" t="n">
        <v>0</v>
      </c>
      <c r="N4480" s="11" t="n">
        <v>0</v>
      </c>
      <c r="O4480" s="11" t="n">
        <v>0</v>
      </c>
      <c r="P4480" s="11" t="n">
        <v>0</v>
      </c>
      <c r="Q4480" s="22" t="n">
        <f>M4482/H4480</f>
        <v>1</v>
      </c>
    </row>
    <row r="4481" ht="22.5" customHeight="1">
      <c r="A4481" s="31"/>
      <c r="B4481" s="33"/>
      <c r="C4481" s="12"/>
      <c r="D4481" s="19"/>
      <c r="E4481" s="28"/>
      <c r="F4481" s="19"/>
      <c r="G4481" s="19"/>
      <c r="H4481" s="28"/>
      <c r="I4481" s="19"/>
      <c r="J4481" s="12" t="s">
        <v>120</v>
      </c>
      <c r="K4481" s="16" t="n">
        <v>29981</v>
      </c>
      <c r="L4481" s="14" t="n">
        <v>1036</v>
      </c>
      <c r="M4481" s="16" t="n">
        <v>100</v>
      </c>
      <c r="N4481" s="11" t="n">
        <v>0.042</v>
      </c>
      <c r="O4481" s="11" t="n">
        <v>0.44</v>
      </c>
      <c r="P4481" s="11" t="n">
        <v>44</v>
      </c>
      <c r="Q4481" s="25"/>
    </row>
    <row r="4482" ht="22.5" customHeight="1">
      <c r="A4482" s="31"/>
      <c r="B4482" s="33"/>
      <c r="C4482" s="12"/>
      <c r="D4482" s="19"/>
      <c r="E4482" s="28"/>
      <c r="F4482" s="19"/>
      <c r="G4482" s="19"/>
      <c r="H4482" s="28"/>
      <c r="I4482" s="19"/>
      <c r="J4482" s="12" t="s">
        <v>121</v>
      </c>
      <c r="K4482" s="16" t="n">
        <v>90672</v>
      </c>
      <c r="L4482" s="14" t="n">
        <v>3195</v>
      </c>
      <c r="M4482" s="16" t="n">
        <v>100</v>
      </c>
      <c r="N4482" s="11" t="n">
        <v>0.014</v>
      </c>
      <c r="O4482" s="11" t="n">
        <v>0.44</v>
      </c>
      <c r="P4482" s="11" t="n">
        <v>44</v>
      </c>
      <c r="Q4482" s="25"/>
    </row>
    <row r="4483" ht="22.5" customHeight="1">
      <c r="A4483" s="31"/>
      <c r="B4483" s="33"/>
      <c r="C4483" s="12" t="n">
        <v>11836152</v>
      </c>
      <c r="D4483" s="12" t="s">
        <v>67</v>
      </c>
      <c r="E4483" s="13" t="s">
        <v>39</v>
      </c>
      <c r="F4483" s="12" t="s">
        <v>15</v>
      </c>
      <c r="G4483" s="20" t="n">
        <v>0.09</v>
      </c>
      <c r="H4483" s="13" t="n">
        <v>100</v>
      </c>
      <c r="I4483" s="20" t="n">
        <f>G4483*H4483*7</f>
        <v>63</v>
      </c>
      <c r="J4483" s="12" t="s">
        <v>119</v>
      </c>
      <c r="K4483" s="16" t="n">
        <v>108</v>
      </c>
      <c r="L4483" s="14" t="n">
        <v>10</v>
      </c>
      <c r="M4483" s="16" t="n">
        <v>0</v>
      </c>
      <c r="N4483" s="11" t="n">
        <v>0</v>
      </c>
      <c r="O4483" s="11" t="n">
        <v>0</v>
      </c>
      <c r="P4483" s="11" t="n">
        <v>0</v>
      </c>
      <c r="Q4483" s="22" t="n">
        <f>M4485/H4483</f>
        <v>0</v>
      </c>
    </row>
    <row r="4484" ht="22.5" customHeight="1">
      <c r="A4484" s="31"/>
      <c r="B4484" s="33"/>
      <c r="C4484" s="12"/>
      <c r="D4484" s="19"/>
      <c r="E4484" s="28"/>
      <c r="F4484" s="19"/>
      <c r="G4484" s="19"/>
      <c r="H4484" s="28"/>
      <c r="I4484" s="19"/>
      <c r="J4484" s="12" t="s">
        <v>120</v>
      </c>
      <c r="K4484" s="16" t="n">
        <v>1000</v>
      </c>
      <c r="L4484" s="14" t="n">
        <v>140</v>
      </c>
      <c r="M4484" s="16" t="n">
        <v>0</v>
      </c>
      <c r="N4484" s="11" t="n">
        <v>0</v>
      </c>
      <c r="O4484" s="11" t="n">
        <v>0</v>
      </c>
      <c r="P4484" s="11" t="n">
        <v>0</v>
      </c>
      <c r="Q4484" s="25"/>
    </row>
    <row r="4485" ht="22.5" customHeight="1">
      <c r="A4485" s="31"/>
      <c r="B4485" s="33"/>
      <c r="C4485" s="12"/>
      <c r="D4485" s="19"/>
      <c r="E4485" s="28"/>
      <c r="F4485" s="19"/>
      <c r="G4485" s="19"/>
      <c r="H4485" s="28"/>
      <c r="I4485" s="19"/>
      <c r="J4485" s="12" t="s">
        <v>121</v>
      </c>
      <c r="K4485" s="16" t="n">
        <v>2013</v>
      </c>
      <c r="L4485" s="14" t="n">
        <v>268</v>
      </c>
      <c r="M4485" s="16" t="n">
        <v>0</v>
      </c>
      <c r="N4485" s="11" t="n">
        <v>0</v>
      </c>
      <c r="O4485" s="11" t="n">
        <v>0</v>
      </c>
      <c r="P4485" s="11" t="n">
        <v>0</v>
      </c>
      <c r="Q4485" s="25"/>
    </row>
    <row r="4486" ht="22.5" customHeight="1">
      <c r="A4486" s="31"/>
      <c r="B4486" s="33"/>
      <c r="C4486" s="12" t="n">
        <v>11862336</v>
      </c>
      <c r="D4486" s="12" t="s">
        <v>64</v>
      </c>
      <c r="E4486" s="13" t="s">
        <v>29</v>
      </c>
      <c r="F4486" s="12" t="s">
        <v>15</v>
      </c>
      <c r="G4486" s="20" t="n">
        <v>0.1</v>
      </c>
      <c r="H4486" s="13" t="n">
        <v>100</v>
      </c>
      <c r="I4486" s="20" t="n">
        <f>G4486*H4486*7</f>
        <v>70</v>
      </c>
      <c r="J4486" s="12" t="s">
        <v>119</v>
      </c>
      <c r="K4486" s="16" t="n">
        <v>7</v>
      </c>
      <c r="L4486" s="16" t="n">
        <v>2</v>
      </c>
      <c r="M4486" s="16" t="n">
        <v>0</v>
      </c>
      <c r="N4486" s="11" t="n">
        <v>0</v>
      </c>
      <c r="O4486" s="11" t="n">
        <v>0</v>
      </c>
      <c r="P4486" s="11" t="n">
        <v>0</v>
      </c>
      <c r="Q4486" s="22" t="n">
        <f>M4488/H4486</f>
        <v>0</v>
      </c>
    </row>
    <row r="4487" ht="22.5" customHeight="1">
      <c r="A4487" s="31"/>
      <c r="B4487" s="33"/>
      <c r="C4487" s="12"/>
      <c r="D4487" s="19"/>
      <c r="E4487" s="28"/>
      <c r="F4487" s="19"/>
      <c r="G4487" s="19"/>
      <c r="H4487" s="28"/>
      <c r="I4487" s="19"/>
      <c r="J4487" s="12" t="s">
        <v>120</v>
      </c>
      <c r="K4487" s="16" t="n">
        <v>361</v>
      </c>
      <c r="L4487" s="14" t="n">
        <v>140</v>
      </c>
      <c r="M4487" s="16" t="n">
        <v>0</v>
      </c>
      <c r="N4487" s="11" t="n">
        <v>0</v>
      </c>
      <c r="O4487" s="11" t="n">
        <v>0</v>
      </c>
      <c r="P4487" s="11" t="n">
        <v>0</v>
      </c>
      <c r="Q4487" s="25"/>
    </row>
    <row r="4488" ht="22.5" customHeight="1">
      <c r="A4488" s="31"/>
      <c r="B4488" s="33"/>
      <c r="C4488" s="12"/>
      <c r="D4488" s="19"/>
      <c r="E4488" s="28"/>
      <c r="F4488" s="19"/>
      <c r="G4488" s="19"/>
      <c r="H4488" s="28"/>
      <c r="I4488" s="19"/>
      <c r="J4488" s="12" t="s">
        <v>121</v>
      </c>
      <c r="K4488" s="16" t="n">
        <v>621</v>
      </c>
      <c r="L4488" s="14" t="n">
        <v>199</v>
      </c>
      <c r="M4488" s="16" t="n">
        <v>0</v>
      </c>
      <c r="N4488" s="11" t="n">
        <v>0</v>
      </c>
      <c r="O4488" s="11" t="n">
        <v>0</v>
      </c>
      <c r="P4488" s="11" t="n">
        <v>0</v>
      </c>
      <c r="Q4488" s="25"/>
    </row>
    <row r="4489" ht="22.5" customHeight="1">
      <c r="A4489" s="31"/>
      <c r="B4489" s="50" t="s">
        <v>132</v>
      </c>
      <c r="C4489" s="12" t="n">
        <v>6395488</v>
      </c>
      <c r="D4489" s="12" t="s">
        <v>42</v>
      </c>
      <c r="E4489" s="13" t="s">
        <v>14</v>
      </c>
      <c r="F4489" s="12" t="s">
        <v>15</v>
      </c>
      <c r="G4489" s="20" t="n">
        <v>0.3</v>
      </c>
      <c r="H4489" s="12" t="n">
        <v>200</v>
      </c>
      <c r="I4489" s="20" t="n">
        <f>G4489*H4489*7</f>
        <v>420</v>
      </c>
      <c r="J4489" s="12" t="s">
        <v>119</v>
      </c>
      <c r="K4489" s="14" t="n">
        <v>27</v>
      </c>
      <c r="L4489" s="14" t="n">
        <v>9</v>
      </c>
      <c r="M4489" s="15" t="n">
        <v>0</v>
      </c>
      <c r="N4489" s="11" t="n">
        <v>0</v>
      </c>
      <c r="O4489" s="11" t="n">
        <v>0</v>
      </c>
      <c r="P4489" s="11" t="n">
        <v>0</v>
      </c>
      <c r="Q4489" s="22" t="n">
        <f>M4491/H4489</f>
        <v>1</v>
      </c>
    </row>
    <row r="4490" ht="22.5" customHeight="1">
      <c r="A4490" s="31"/>
      <c r="B4490" s="19"/>
      <c r="C4490" s="12"/>
      <c r="D4490" s="19"/>
      <c r="E4490" s="28"/>
      <c r="F4490" s="19"/>
      <c r="G4490" s="19"/>
      <c r="H4490" s="19"/>
      <c r="I4490" s="19"/>
      <c r="J4490" s="12" t="s">
        <v>120</v>
      </c>
      <c r="K4490" s="14" t="n">
        <v>52022</v>
      </c>
      <c r="L4490" s="14" t="n">
        <v>21795</v>
      </c>
      <c r="M4490" s="10" t="n">
        <v>200</v>
      </c>
      <c r="N4490" s="11" t="n">
        <v>0.003</v>
      </c>
      <c r="O4490" s="11" t="n">
        <v>0.3</v>
      </c>
      <c r="P4490" s="11" t="n">
        <v>60</v>
      </c>
      <c r="Q4490" s="25"/>
    </row>
    <row r="4491" ht="22.5" customHeight="1">
      <c r="A4491" s="31"/>
      <c r="B4491" s="19"/>
      <c r="C4491" s="12"/>
      <c r="D4491" s="19"/>
      <c r="E4491" s="28"/>
      <c r="F4491" s="19"/>
      <c r="G4491" s="19"/>
      <c r="H4491" s="19"/>
      <c r="I4491" s="19"/>
      <c r="J4491" s="12" t="s">
        <v>121</v>
      </c>
      <c r="K4491" s="14" t="n">
        <v>56266</v>
      </c>
      <c r="L4491" s="14" t="n">
        <v>22895</v>
      </c>
      <c r="M4491" s="10" t="n">
        <v>200</v>
      </c>
      <c r="N4491" s="11" t="n">
        <v>0.003</v>
      </c>
      <c r="O4491" s="11" t="n">
        <v>0.3</v>
      </c>
      <c r="P4491" s="11" t="n">
        <v>60</v>
      </c>
      <c r="Q4491" s="25"/>
    </row>
    <row r="4492" ht="22.5" customHeight="1">
      <c r="A4492" s="31"/>
      <c r="B4492" s="19"/>
      <c r="C4492" s="12" t="n">
        <v>8291713</v>
      </c>
      <c r="D4492" s="12" t="s">
        <v>43</v>
      </c>
      <c r="E4492" s="13" t="s">
        <v>14</v>
      </c>
      <c r="F4492" s="12" t="s">
        <v>15</v>
      </c>
      <c r="G4492" s="20" t="n">
        <v>0.14</v>
      </c>
      <c r="H4492" s="12" t="n">
        <v>2000</v>
      </c>
      <c r="I4492" s="20" t="n">
        <f>G4492*H4492*7</f>
        <v>1960</v>
      </c>
      <c r="J4492" s="12" t="s">
        <v>119</v>
      </c>
      <c r="K4492" s="14" t="n">
        <v>122</v>
      </c>
      <c r="L4492" s="14" t="n">
        <v>19</v>
      </c>
      <c r="M4492" s="15" t="n">
        <v>5</v>
      </c>
      <c r="N4492" s="11" t="n">
        <v>0.037</v>
      </c>
      <c r="O4492" s="11" t="n">
        <v>0.14</v>
      </c>
      <c r="P4492" s="11" t="n">
        <v>0.7</v>
      </c>
      <c r="Q4492" s="22" t="n">
        <f>M4494/H4492</f>
        <v>0.75</v>
      </c>
    </row>
    <row r="4493" ht="22.5" customHeight="1">
      <c r="A4493" s="31"/>
      <c r="B4493" s="19"/>
      <c r="C4493" s="12"/>
      <c r="D4493" s="19"/>
      <c r="E4493" s="28"/>
      <c r="F4493" s="19"/>
      <c r="G4493" s="19"/>
      <c r="H4493" s="19"/>
      <c r="I4493" s="19"/>
      <c r="J4493" s="12" t="s">
        <v>120</v>
      </c>
      <c r="K4493" s="14" t="n">
        <v>37157</v>
      </c>
      <c r="L4493" s="14" t="n">
        <v>12215</v>
      </c>
      <c r="M4493" s="14" t="n">
        <v>534</v>
      </c>
      <c r="N4493" s="11" t="n">
        <v>0.006</v>
      </c>
      <c r="O4493" s="11" t="n">
        <v>0.14</v>
      </c>
      <c r="P4493" s="11" t="n">
        <v>74.76</v>
      </c>
      <c r="Q4493" s="25"/>
    </row>
    <row r="4494" ht="22.5" customHeight="1">
      <c r="A4494" s="31"/>
      <c r="B4494" s="19"/>
      <c r="C4494" s="12"/>
      <c r="D4494" s="19"/>
      <c r="E4494" s="28"/>
      <c r="F4494" s="19"/>
      <c r="G4494" s="19"/>
      <c r="H4494" s="19"/>
      <c r="I4494" s="19"/>
      <c r="J4494" s="12" t="s">
        <v>121</v>
      </c>
      <c r="K4494" s="14" t="n">
        <v>104895</v>
      </c>
      <c r="L4494" s="14" t="n">
        <v>35745</v>
      </c>
      <c r="M4494" s="14" t="n">
        <v>1500</v>
      </c>
      <c r="N4494" s="11" t="n">
        <v>0.006</v>
      </c>
      <c r="O4494" s="11" t="n">
        <v>0.14</v>
      </c>
      <c r="P4494" s="11" t="n">
        <v>210</v>
      </c>
      <c r="Q4494" s="25"/>
    </row>
    <row r="4495" ht="22.5" customHeight="1">
      <c r="A4495" s="31"/>
      <c r="B4495" s="19"/>
      <c r="C4495" s="12" t="n">
        <v>8566541</v>
      </c>
      <c r="D4495" s="12" t="s">
        <v>73</v>
      </c>
      <c r="E4495" s="13" t="s">
        <v>14</v>
      </c>
      <c r="F4495" s="12" t="s">
        <v>26</v>
      </c>
      <c r="G4495" s="20" t="n">
        <v>0.13</v>
      </c>
      <c r="H4495" s="12" t="n">
        <v>500</v>
      </c>
      <c r="I4495" s="20" t="n">
        <f>G4495*H4495*7</f>
        <v>455</v>
      </c>
      <c r="J4495" s="12" t="s">
        <v>119</v>
      </c>
      <c r="K4495" s="14" t="s">
        <v>133</v>
      </c>
      <c r="L4495" s="14"/>
      <c r="M4495" s="15"/>
      <c r="N4495" s="11"/>
      <c r="O4495" s="11"/>
      <c r="P4495" s="11"/>
      <c r="Q4495" s="22" t="n">
        <f>M4497/H4495</f>
        <v>0.128</v>
      </c>
    </row>
    <row r="4496" ht="22.5" customHeight="1">
      <c r="A4496" s="31"/>
      <c r="B4496" s="19"/>
      <c r="C4496" s="12"/>
      <c r="D4496" s="19"/>
      <c r="E4496" s="28"/>
      <c r="F4496" s="19"/>
      <c r="G4496" s="19"/>
      <c r="H4496" s="19"/>
      <c r="I4496" s="19"/>
      <c r="J4496" s="12" t="s">
        <v>120</v>
      </c>
      <c r="K4496" s="14" t="n">
        <v>14173</v>
      </c>
      <c r="L4496" s="14" t="n">
        <v>274</v>
      </c>
      <c r="M4496" s="15" t="n">
        <v>44</v>
      </c>
      <c r="N4496" s="11" t="n">
        <v>0</v>
      </c>
      <c r="O4496" s="11" t="n">
        <v>0.02</v>
      </c>
      <c r="P4496" s="11" t="n">
        <v>0.67</v>
      </c>
      <c r="Q4496" s="25"/>
    </row>
    <row r="4497" ht="22.5" customHeight="1">
      <c r="A4497" s="31"/>
      <c r="B4497" s="19"/>
      <c r="C4497" s="12"/>
      <c r="D4497" s="19"/>
      <c r="E4497" s="28"/>
      <c r="F4497" s="19"/>
      <c r="G4497" s="19"/>
      <c r="H4497" s="19"/>
      <c r="I4497" s="19"/>
      <c r="J4497" s="12" t="s">
        <v>121</v>
      </c>
      <c r="K4497" s="14" t="n">
        <v>72755</v>
      </c>
      <c r="L4497" s="14" t="n">
        <v>468</v>
      </c>
      <c r="M4497" s="14" t="n">
        <v>64</v>
      </c>
      <c r="N4497" s="11" t="n">
        <v>0.01</v>
      </c>
      <c r="O4497" s="11" t="n">
        <v>0.06</v>
      </c>
      <c r="P4497" s="11" t="n">
        <v>3.63</v>
      </c>
      <c r="Q4497" s="25"/>
    </row>
    <row r="4498" ht="22.5" customHeight="1">
      <c r="A4498" s="31"/>
      <c r="B4498" s="19"/>
      <c r="C4498" s="12" t="n">
        <v>8566084</v>
      </c>
      <c r="D4498" s="12" t="s">
        <v>74</v>
      </c>
      <c r="E4498" s="13" t="s">
        <v>29</v>
      </c>
      <c r="F4498" s="12" t="s">
        <v>15</v>
      </c>
      <c r="G4498" s="20" t="n">
        <v>0.12</v>
      </c>
      <c r="H4498" s="12" t="n">
        <v>100</v>
      </c>
      <c r="I4498" s="20" t="n">
        <f>G4498*H4498*7</f>
        <v>84</v>
      </c>
      <c r="J4498" s="12" t="s">
        <v>119</v>
      </c>
      <c r="K4498" s="14" t="n">
        <v>1093</v>
      </c>
      <c r="L4498" s="14" t="n">
        <v>221</v>
      </c>
      <c r="M4498" s="15" t="n">
        <v>8</v>
      </c>
      <c r="N4498" s="11" t="n">
        <v>0.004</v>
      </c>
      <c r="O4498" s="11" t="n">
        <v>0.12</v>
      </c>
      <c r="P4498" s="11" t="n">
        <v>0.96</v>
      </c>
      <c r="Q4498" s="22" t="n">
        <f>M4500/H4498</f>
        <v>1</v>
      </c>
    </row>
    <row r="4499" ht="22.5" customHeight="1">
      <c r="A4499" s="31"/>
      <c r="B4499" s="19"/>
      <c r="C4499" s="12"/>
      <c r="D4499" s="19"/>
      <c r="E4499" s="28"/>
      <c r="F4499" s="19"/>
      <c r="G4499" s="19"/>
      <c r="H4499" s="19"/>
      <c r="I4499" s="19"/>
      <c r="J4499" s="12" t="s">
        <v>120</v>
      </c>
      <c r="K4499" s="14" t="n">
        <v>35575</v>
      </c>
      <c r="L4499" s="14" t="n">
        <v>6058</v>
      </c>
      <c r="M4499" s="15" t="n">
        <v>83</v>
      </c>
      <c r="N4499" s="11" t="n">
        <v>0.002</v>
      </c>
      <c r="O4499" s="11" t="n">
        <v>0.12</v>
      </c>
      <c r="P4499" s="11" t="n">
        <v>9.96</v>
      </c>
      <c r="Q4499" s="25"/>
    </row>
    <row r="4500" ht="22.5" customHeight="1">
      <c r="A4500" s="31"/>
      <c r="B4500" s="19"/>
      <c r="C4500" s="12"/>
      <c r="D4500" s="19"/>
      <c r="E4500" s="28"/>
      <c r="F4500" s="19"/>
      <c r="G4500" s="19"/>
      <c r="H4500" s="19"/>
      <c r="I4500" s="19"/>
      <c r="J4500" s="12" t="s">
        <v>121</v>
      </c>
      <c r="K4500" s="14" t="n">
        <v>77773</v>
      </c>
      <c r="L4500" s="14" t="n">
        <v>12227</v>
      </c>
      <c r="M4500" s="15" t="n">
        <v>100</v>
      </c>
      <c r="N4500" s="11" t="n">
        <v>0.001</v>
      </c>
      <c r="O4500" s="11" t="n">
        <v>0.12</v>
      </c>
      <c r="P4500" s="11" t="n">
        <v>12</v>
      </c>
      <c r="Q4500" s="25"/>
    </row>
    <row r="4501" ht="22.5" customHeight="1">
      <c r="A4501" s="31"/>
      <c r="B4501" s="19"/>
      <c r="C4501" s="12" t="n">
        <v>2937658</v>
      </c>
      <c r="D4501" s="12" t="s">
        <v>75</v>
      </c>
      <c r="E4501" s="13" t="s">
        <v>14</v>
      </c>
      <c r="F4501" s="12" t="s">
        <v>15</v>
      </c>
      <c r="G4501" s="20" t="n">
        <v>0.15</v>
      </c>
      <c r="H4501" s="12" t="n">
        <v>100</v>
      </c>
      <c r="I4501" s="20" t="n">
        <f>G4501*H4501*7</f>
        <v>105</v>
      </c>
      <c r="J4501" s="12" t="s">
        <v>119</v>
      </c>
      <c r="K4501" s="14" t="s">
        <v>133</v>
      </c>
      <c r="L4501" s="14"/>
      <c r="M4501" s="15"/>
      <c r="N4501" s="11"/>
      <c r="O4501" s="11"/>
      <c r="P4501" s="11"/>
      <c r="Q4501" s="22" t="n">
        <f>M4503/H4501</f>
        <v>1</v>
      </c>
    </row>
    <row r="4502" ht="22.5" customHeight="1">
      <c r="A4502" s="31"/>
      <c r="B4502" s="19"/>
      <c r="C4502" s="12"/>
      <c r="D4502" s="19"/>
      <c r="E4502" s="28"/>
      <c r="F4502" s="19"/>
      <c r="G4502" s="19"/>
      <c r="H4502" s="19"/>
      <c r="I4502" s="19"/>
      <c r="J4502" s="12" t="s">
        <v>120</v>
      </c>
      <c r="K4502" s="14" t="n">
        <v>5450</v>
      </c>
      <c r="L4502" s="14" t="n">
        <v>2607</v>
      </c>
      <c r="M4502" s="15" t="n">
        <v>100</v>
      </c>
      <c r="N4502" s="11" t="n">
        <v>0.005</v>
      </c>
      <c r="O4502" s="11" t="n">
        <v>0.123</v>
      </c>
      <c r="P4502" s="11" t="n">
        <v>12.3</v>
      </c>
      <c r="Q4502" s="25"/>
    </row>
    <row r="4503" ht="22.5" customHeight="1">
      <c r="A4503" s="31"/>
      <c r="B4503" s="19"/>
      <c r="C4503" s="12"/>
      <c r="D4503" s="19"/>
      <c r="E4503" s="28"/>
      <c r="F4503" s="19"/>
      <c r="G4503" s="19"/>
      <c r="H4503" s="19"/>
      <c r="I4503" s="19"/>
      <c r="J4503" s="12" t="s">
        <v>121</v>
      </c>
      <c r="K4503" s="14" t="n">
        <v>5464</v>
      </c>
      <c r="L4503" s="14" t="n">
        <v>2617</v>
      </c>
      <c r="M4503" s="15" t="n">
        <v>100</v>
      </c>
      <c r="N4503" s="11" t="n">
        <v>0.005</v>
      </c>
      <c r="O4503" s="11" t="n">
        <v>0.123</v>
      </c>
      <c r="P4503" s="11" t="n">
        <v>12.3</v>
      </c>
      <c r="Q4503" s="25"/>
    </row>
    <row r="4504" ht="22.5" customHeight="1">
      <c r="A4504" s="31"/>
      <c r="B4504" s="19"/>
      <c r="C4504" s="12" t="n">
        <v>8942077</v>
      </c>
      <c r="D4504" s="12" t="s">
        <v>96</v>
      </c>
      <c r="E4504" s="13" t="s">
        <v>63</v>
      </c>
      <c r="F4504" s="12" t="s">
        <v>15</v>
      </c>
      <c r="G4504" s="20" t="n">
        <v>0.15</v>
      </c>
      <c r="H4504" s="12" t="n">
        <v>200</v>
      </c>
      <c r="I4504" s="20" t="n">
        <f>G4504*H4504*7</f>
        <v>210</v>
      </c>
      <c r="J4504" s="12" t="s">
        <v>119</v>
      </c>
      <c r="K4504" s="14" t="n">
        <v>2119</v>
      </c>
      <c r="L4504" s="14" t="n">
        <v>39</v>
      </c>
      <c r="M4504" s="15" t="n">
        <v>3</v>
      </c>
      <c r="N4504" s="11" t="n">
        <v>0.015</v>
      </c>
      <c r="O4504" s="11" t="n">
        <v>0.2</v>
      </c>
      <c r="P4504" s="11" t="n">
        <v>0.6</v>
      </c>
      <c r="Q4504" s="22" t="n">
        <f>M4506/H4504</f>
        <v>0.08</v>
      </c>
    </row>
    <row r="4505" ht="22.5" customHeight="1">
      <c r="A4505" s="31"/>
      <c r="B4505" s="19"/>
      <c r="C4505" s="12"/>
      <c r="D4505" s="19"/>
      <c r="E4505" s="28"/>
      <c r="F4505" s="19"/>
      <c r="G4505" s="19"/>
      <c r="H4505" s="19"/>
      <c r="I4505" s="19"/>
      <c r="J4505" s="12" t="s">
        <v>120</v>
      </c>
      <c r="K4505" s="14" t="n">
        <v>28832</v>
      </c>
      <c r="L4505" s="14" t="n">
        <v>697</v>
      </c>
      <c r="M4505" s="15" t="n">
        <v>9</v>
      </c>
      <c r="N4505" s="11" t="n">
        <v>0.003</v>
      </c>
      <c r="O4505" s="11" t="n">
        <v>0.2</v>
      </c>
      <c r="P4505" s="11" t="n">
        <v>1.8</v>
      </c>
      <c r="Q4505" s="25"/>
    </row>
    <row r="4506" ht="22.5" customHeight="1">
      <c r="A4506" s="31"/>
      <c r="B4506" s="19"/>
      <c r="C4506" s="12"/>
      <c r="D4506" s="19"/>
      <c r="E4506" s="28"/>
      <c r="F4506" s="19"/>
      <c r="G4506" s="19"/>
      <c r="H4506" s="19"/>
      <c r="I4506" s="19"/>
      <c r="J4506" s="12" t="s">
        <v>121</v>
      </c>
      <c r="K4506" s="14" t="n">
        <v>59643</v>
      </c>
      <c r="L4506" s="14" t="n">
        <v>1382</v>
      </c>
      <c r="M4506" s="15" t="n">
        <v>16</v>
      </c>
      <c r="N4506" s="11" t="n">
        <v>0.002</v>
      </c>
      <c r="O4506" s="11" t="n">
        <v>0.2</v>
      </c>
      <c r="P4506" s="11" t="n">
        <v>3.2</v>
      </c>
      <c r="Q4506" s="25"/>
    </row>
    <row r="4507" ht="22.5" customHeight="1">
      <c r="A4507" s="31"/>
      <c r="B4507" s="19"/>
      <c r="C4507" s="12" t="n">
        <v>6706444</v>
      </c>
      <c r="D4507" s="12" t="s">
        <v>76</v>
      </c>
      <c r="E4507" s="13" t="s">
        <v>77</v>
      </c>
      <c r="F4507" s="12" t="s">
        <v>12</v>
      </c>
      <c r="G4507" s="20" t="n">
        <v>0.5</v>
      </c>
      <c r="H4507" s="12" t="n">
        <v>100</v>
      </c>
      <c r="I4507" s="20" t="n">
        <f>G4507*H4507*7</f>
        <v>350</v>
      </c>
      <c r="J4507" s="12" t="s">
        <v>119</v>
      </c>
      <c r="K4507" s="14" t="s">
        <v>133</v>
      </c>
      <c r="L4507" s="14"/>
      <c r="M4507" s="15"/>
      <c r="N4507" s="11"/>
      <c r="O4507" s="11"/>
      <c r="P4507" s="11"/>
      <c r="Q4507" s="22" t="n">
        <f>M4509/H4507</f>
        <v>0.09</v>
      </c>
    </row>
    <row r="4508" ht="22.5" customHeight="1">
      <c r="A4508" s="31"/>
      <c r="B4508" s="19"/>
      <c r="C4508" s="12"/>
      <c r="D4508" s="19"/>
      <c r="E4508" s="28"/>
      <c r="F4508" s="19"/>
      <c r="G4508" s="19"/>
      <c r="H4508" s="19"/>
      <c r="I4508" s="19"/>
      <c r="J4508" s="12" t="s">
        <v>120</v>
      </c>
      <c r="K4508" s="14" t="n">
        <v>9144</v>
      </c>
      <c r="L4508" s="14" t="n">
        <v>1536</v>
      </c>
      <c r="M4508" s="15" t="n">
        <v>4</v>
      </c>
      <c r="N4508" s="11" t="n">
        <v>0.001</v>
      </c>
      <c r="O4508" s="11" t="n">
        <v>0.466</v>
      </c>
      <c r="P4508" s="11" t="n">
        <v>1.8633</v>
      </c>
      <c r="Q4508" s="25"/>
    </row>
    <row r="4509" ht="22.5" customHeight="1">
      <c r="A4509" s="31"/>
      <c r="B4509" s="19"/>
      <c r="C4509" s="12"/>
      <c r="D4509" s="19"/>
      <c r="E4509" s="28"/>
      <c r="F4509" s="19"/>
      <c r="G4509" s="19"/>
      <c r="H4509" s="19"/>
      <c r="I4509" s="19"/>
      <c r="J4509" s="12" t="s">
        <v>121</v>
      </c>
      <c r="K4509" s="14" t="n">
        <v>33428</v>
      </c>
      <c r="L4509" s="14" t="n">
        <v>6135</v>
      </c>
      <c r="M4509" s="15" t="n">
        <v>9</v>
      </c>
      <c r="N4509" s="11" t="n">
        <v>0.001</v>
      </c>
      <c r="O4509" s="11" t="n">
        <v>0.752</v>
      </c>
      <c r="P4509" s="11" t="n">
        <v>6.7669</v>
      </c>
      <c r="Q4509" s="25"/>
    </row>
    <row r="4510" ht="22.5" customHeight="1">
      <c r="A4510" s="31"/>
      <c r="B4510" s="19"/>
      <c r="C4510" s="12" t="n">
        <v>5963354</v>
      </c>
      <c r="D4510" s="12" t="s">
        <v>76</v>
      </c>
      <c r="E4510" s="13" t="s">
        <v>77</v>
      </c>
      <c r="F4510" s="12" t="s">
        <v>15</v>
      </c>
      <c r="G4510" s="20" t="n">
        <v>0.55</v>
      </c>
      <c r="H4510" s="12" t="n">
        <v>500</v>
      </c>
      <c r="I4510" s="20" t="n">
        <f>G4510*H4510*7</f>
        <v>1925</v>
      </c>
      <c r="J4510" s="12" t="s">
        <v>119</v>
      </c>
      <c r="K4510" s="14" t="n">
        <v>2470</v>
      </c>
      <c r="L4510" s="14" t="n">
        <v>249</v>
      </c>
      <c r="M4510" s="15" t="n">
        <v>0</v>
      </c>
      <c r="N4510" s="11" t="n">
        <v>0</v>
      </c>
      <c r="O4510" s="11" t="n">
        <v>0</v>
      </c>
      <c r="P4510" s="11" t="n">
        <v>0</v>
      </c>
      <c r="Q4510" s="22" t="n">
        <f>M4512/H4510</f>
        <v>0.606</v>
      </c>
    </row>
    <row r="4511" ht="22.5" customHeight="1">
      <c r="A4511" s="31"/>
      <c r="B4511" s="19"/>
      <c r="C4511" s="12"/>
      <c r="D4511" s="19"/>
      <c r="E4511" s="28"/>
      <c r="F4511" s="19"/>
      <c r="G4511" s="19"/>
      <c r="H4511" s="19"/>
      <c r="I4511" s="19"/>
      <c r="J4511" s="12" t="s">
        <v>120</v>
      </c>
      <c r="K4511" s="14" t="n">
        <v>112076</v>
      </c>
      <c r="L4511" s="14" t="n">
        <v>26512</v>
      </c>
      <c r="M4511" s="15" t="n">
        <v>94</v>
      </c>
      <c r="N4511" s="11" t="n">
        <v>0.002</v>
      </c>
      <c r="O4511" s="11" t="n">
        <v>0.575</v>
      </c>
      <c r="P4511" s="11" t="n">
        <v>54.094</v>
      </c>
      <c r="Q4511" s="25"/>
    </row>
    <row r="4512" ht="22.5" customHeight="1">
      <c r="A4512" s="31"/>
      <c r="B4512" s="19"/>
      <c r="C4512" s="12"/>
      <c r="D4512" s="19"/>
      <c r="E4512" s="28"/>
      <c r="F4512" s="19"/>
      <c r="G4512" s="19"/>
      <c r="H4512" s="19"/>
      <c r="I4512" s="19"/>
      <c r="J4512" s="12" t="s">
        <v>121</v>
      </c>
      <c r="K4512" s="14" t="n">
        <v>297777</v>
      </c>
      <c r="L4512" s="14" t="n">
        <v>80565</v>
      </c>
      <c r="M4512" s="15" t="n">
        <v>303</v>
      </c>
      <c r="N4512" s="11" t="n">
        <v>0.002</v>
      </c>
      <c r="O4512" s="11" t="n">
        <v>0.576</v>
      </c>
      <c r="P4512" s="11" t="n">
        <v>174.564</v>
      </c>
      <c r="Q4512" s="25"/>
    </row>
    <row r="4513" ht="22.5" customHeight="1">
      <c r="A4513" s="31"/>
      <c r="B4513" s="19"/>
      <c r="C4513" s="12" t="n">
        <v>9686529</v>
      </c>
      <c r="D4513" s="12" t="s">
        <v>76</v>
      </c>
      <c r="E4513" s="13" t="s">
        <v>78</v>
      </c>
      <c r="F4513" s="12" t="s">
        <v>15</v>
      </c>
      <c r="G4513" s="20" t="n">
        <v>0.4</v>
      </c>
      <c r="H4513" s="12" t="n">
        <v>200</v>
      </c>
      <c r="I4513" s="20" t="n">
        <f>G4513*H4513*7</f>
        <v>560</v>
      </c>
      <c r="J4513" s="12" t="s">
        <v>119</v>
      </c>
      <c r="K4513" s="14" t="n">
        <v>333</v>
      </c>
      <c r="L4513" s="14" t="n">
        <v>113</v>
      </c>
      <c r="M4513" s="15" t="n">
        <v>0</v>
      </c>
      <c r="N4513" s="11" t="n">
        <v>0</v>
      </c>
      <c r="O4513" s="11" t="n">
        <v>0</v>
      </c>
      <c r="P4513" s="11" t="n">
        <v>0</v>
      </c>
      <c r="Q4513" s="22" t="n">
        <f>M4515/H4513</f>
        <v>0.24</v>
      </c>
    </row>
    <row r="4514" ht="22.5" customHeight="1">
      <c r="A4514" s="31"/>
      <c r="B4514" s="19"/>
      <c r="C4514" s="12"/>
      <c r="D4514" s="19"/>
      <c r="E4514" s="28"/>
      <c r="F4514" s="19"/>
      <c r="G4514" s="19"/>
      <c r="H4514" s="19"/>
      <c r="I4514" s="19"/>
      <c r="J4514" s="12" t="s">
        <v>120</v>
      </c>
      <c r="K4514" s="14" t="n">
        <v>20361</v>
      </c>
      <c r="L4514" s="14" t="n">
        <v>7907</v>
      </c>
      <c r="M4514" s="15" t="n">
        <v>15</v>
      </c>
      <c r="N4514" s="11" t="n">
        <v>0.001</v>
      </c>
      <c r="O4514" s="11" t="n">
        <v>0.5</v>
      </c>
      <c r="P4514" s="11" t="n">
        <v>7.5</v>
      </c>
      <c r="Q4514" s="25"/>
    </row>
    <row r="4515" ht="22.5" customHeight="1">
      <c r="A4515" s="31"/>
      <c r="B4515" s="19"/>
      <c r="C4515" s="12"/>
      <c r="D4515" s="19"/>
      <c r="E4515" s="28"/>
      <c r="F4515" s="19"/>
      <c r="G4515" s="19"/>
      <c r="H4515" s="19"/>
      <c r="I4515" s="19"/>
      <c r="J4515" s="12" t="s">
        <v>121</v>
      </c>
      <c r="K4515" s="14" t="n">
        <v>46241</v>
      </c>
      <c r="L4515" s="14" t="n">
        <v>16121</v>
      </c>
      <c r="M4515" s="15" t="n">
        <v>48</v>
      </c>
      <c r="N4515" s="11" t="n">
        <v>0.001</v>
      </c>
      <c r="O4515" s="11" t="n">
        <v>0.5</v>
      </c>
      <c r="P4515" s="11" t="n">
        <v>24</v>
      </c>
      <c r="Q4515" s="25"/>
    </row>
    <row r="4516" ht="22.5" customHeight="1">
      <c r="A4516" s="31"/>
      <c r="B4516" s="19"/>
      <c r="C4516" s="12" t="n">
        <v>5963400</v>
      </c>
      <c r="D4516" s="12" t="s">
        <v>76</v>
      </c>
      <c r="E4516" s="13" t="s">
        <v>79</v>
      </c>
      <c r="F4516" s="12" t="s">
        <v>15</v>
      </c>
      <c r="G4516" s="20" t="n">
        <v>0.4</v>
      </c>
      <c r="H4516" s="12" t="n">
        <v>300</v>
      </c>
      <c r="I4516" s="20" t="n">
        <f>G4516*H4516*7</f>
        <v>840</v>
      </c>
      <c r="J4516" s="12" t="s">
        <v>119</v>
      </c>
      <c r="K4516" s="14" t="n">
        <v>1241</v>
      </c>
      <c r="L4516" s="14" t="n">
        <v>107</v>
      </c>
      <c r="M4516" s="15" t="n">
        <v>2</v>
      </c>
      <c r="N4516" s="11" t="n">
        <v>0.009</v>
      </c>
      <c r="O4516" s="11" t="n">
        <v>0.5</v>
      </c>
      <c r="P4516" s="11" t="n">
        <v>1</v>
      </c>
      <c r="Q4516" s="22" t="n">
        <f>M4518/H4516</f>
        <v>0.713333333333333</v>
      </c>
    </row>
    <row r="4517" ht="22.5" customHeight="1">
      <c r="A4517" s="31"/>
      <c r="B4517" s="19"/>
      <c r="C4517" s="12"/>
      <c r="D4517" s="19"/>
      <c r="E4517" s="28"/>
      <c r="F4517" s="19"/>
      <c r="G4517" s="27"/>
      <c r="H4517" s="19"/>
      <c r="I4517" s="19"/>
      <c r="J4517" s="12" t="s">
        <v>120</v>
      </c>
      <c r="K4517" s="14" t="n">
        <v>53190</v>
      </c>
      <c r="L4517" s="14" t="n">
        <v>14432</v>
      </c>
      <c r="M4517" s="15" t="n">
        <v>67</v>
      </c>
      <c r="N4517" s="11" t="n">
        <v>0.002</v>
      </c>
      <c r="O4517" s="11" t="n">
        <v>0.489</v>
      </c>
      <c r="P4517" s="11" t="n">
        <v>32.75</v>
      </c>
      <c r="Q4517" s="25"/>
    </row>
    <row r="4518" ht="22.5" customHeight="1">
      <c r="A4518" s="31"/>
      <c r="B4518" s="19"/>
      <c r="C4518" s="12"/>
      <c r="D4518" s="19"/>
      <c r="E4518" s="28"/>
      <c r="F4518" s="19"/>
      <c r="G4518" s="27"/>
      <c r="H4518" s="19"/>
      <c r="I4518" s="19"/>
      <c r="J4518" s="12" t="s">
        <v>121</v>
      </c>
      <c r="K4518" s="14" t="n">
        <v>138308</v>
      </c>
      <c r="L4518" s="14" t="n">
        <v>39381</v>
      </c>
      <c r="M4518" s="15" t="n">
        <v>214</v>
      </c>
      <c r="N4518" s="11" t="n">
        <v>0.003</v>
      </c>
      <c r="O4518" s="11" t="n">
        <v>0.486</v>
      </c>
      <c r="P4518" s="11" t="n">
        <v>104.05</v>
      </c>
      <c r="Q4518" s="25"/>
    </row>
    <row r="4519" ht="22.5" customHeight="1">
      <c r="A4519" s="31"/>
      <c r="B4519" s="19"/>
      <c r="C4519" s="12" t="n">
        <v>10080665</v>
      </c>
      <c r="D4519" s="12" t="s">
        <v>76</v>
      </c>
      <c r="E4519" s="13" t="s">
        <v>80</v>
      </c>
      <c r="F4519" s="12" t="s">
        <v>15</v>
      </c>
      <c r="G4519" s="20" t="n">
        <v>0.38</v>
      </c>
      <c r="H4519" s="12" t="n">
        <v>40</v>
      </c>
      <c r="I4519" s="20" t="n">
        <f>G4519*H4519*7</f>
        <v>106.4</v>
      </c>
      <c r="J4519" s="12" t="s">
        <v>119</v>
      </c>
      <c r="K4519" s="14" t="n">
        <v>9</v>
      </c>
      <c r="L4519" s="14" t="n">
        <v>1</v>
      </c>
      <c r="M4519" s="15" t="n">
        <v>0</v>
      </c>
      <c r="N4519" s="11" t="n">
        <v>0</v>
      </c>
      <c r="O4519" s="11" t="n">
        <v>0</v>
      </c>
      <c r="P4519" s="11" t="n">
        <v>0</v>
      </c>
      <c r="Q4519" s="22" t="n">
        <f>M4521/H4519</f>
        <v>0.25</v>
      </c>
    </row>
    <row r="4520" ht="22.5" customHeight="1">
      <c r="A4520" s="31"/>
      <c r="B4520" s="19"/>
      <c r="C4520" s="12"/>
      <c r="D4520" s="19"/>
      <c r="E4520" s="28"/>
      <c r="F4520" s="19"/>
      <c r="G4520" s="27"/>
      <c r="H4520" s="19"/>
      <c r="I4520" s="19"/>
      <c r="J4520" s="12" t="s">
        <v>120</v>
      </c>
      <c r="K4520" s="14" t="n">
        <v>6202</v>
      </c>
      <c r="L4520" s="14" t="n">
        <v>1562</v>
      </c>
      <c r="M4520" s="15" t="n">
        <v>10</v>
      </c>
      <c r="N4520" s="11" t="n">
        <v>0.002</v>
      </c>
      <c r="O4520" s="11" t="n">
        <v>0.38</v>
      </c>
      <c r="P4520" s="11" t="n">
        <v>3.8</v>
      </c>
      <c r="Q4520" s="25"/>
    </row>
    <row r="4521" ht="22.5" customHeight="1">
      <c r="A4521" s="31"/>
      <c r="B4521" s="19"/>
      <c r="C4521" s="12"/>
      <c r="D4521" s="19"/>
      <c r="E4521" s="28"/>
      <c r="F4521" s="19"/>
      <c r="G4521" s="27"/>
      <c r="H4521" s="19"/>
      <c r="I4521" s="19"/>
      <c r="J4521" s="12" t="s">
        <v>121</v>
      </c>
      <c r="K4521" s="14" t="n">
        <v>9171</v>
      </c>
      <c r="L4521" s="14" t="n">
        <v>1995</v>
      </c>
      <c r="M4521" s="15" t="n">
        <v>10</v>
      </c>
      <c r="N4521" s="11" t="n">
        <v>0.002</v>
      </c>
      <c r="O4521" s="11" t="n">
        <v>0.38</v>
      </c>
      <c r="P4521" s="11" t="n">
        <v>3.8</v>
      </c>
      <c r="Q4521" s="25"/>
    </row>
    <row r="4522" ht="22.5" customHeight="1">
      <c r="A4522" s="31"/>
      <c r="B4522" s="19"/>
      <c r="C4522" s="12" t="n">
        <v>91520433</v>
      </c>
      <c r="D4522" s="12" t="s">
        <v>69</v>
      </c>
      <c r="E4522" s="13" t="s">
        <v>14</v>
      </c>
      <c r="F4522" s="12" t="s">
        <v>15</v>
      </c>
      <c r="G4522" s="20" t="n">
        <v>0.16</v>
      </c>
      <c r="H4522" s="12" t="n">
        <v>200</v>
      </c>
      <c r="I4522" s="20" t="n">
        <f>G4522*H4522*7</f>
        <v>224</v>
      </c>
      <c r="J4522" s="12" t="s">
        <v>119</v>
      </c>
      <c r="K4522" s="14" t="n">
        <v>187</v>
      </c>
      <c r="L4522" s="14" t="n">
        <v>19</v>
      </c>
      <c r="M4522" s="15" t="n">
        <v>0</v>
      </c>
      <c r="N4522" s="11" t="n">
        <v>0</v>
      </c>
      <c r="O4522" s="11" t="n">
        <v>0</v>
      </c>
      <c r="P4522" s="11" t="n">
        <v>0</v>
      </c>
      <c r="Q4522" s="22" t="n">
        <f>M4524/H4522</f>
        <v>0.015</v>
      </c>
    </row>
    <row r="4523" ht="22.5" customHeight="1">
      <c r="A4523" s="31"/>
      <c r="B4523" s="19"/>
      <c r="C4523" s="12"/>
      <c r="D4523" s="19"/>
      <c r="E4523" s="28"/>
      <c r="F4523" s="19"/>
      <c r="G4523" s="27"/>
      <c r="H4523" s="19"/>
      <c r="I4523" s="19"/>
      <c r="J4523" s="12" t="s">
        <v>120</v>
      </c>
      <c r="K4523" s="14" t="n">
        <v>19162</v>
      </c>
      <c r="L4523" s="14" t="n">
        <v>1028</v>
      </c>
      <c r="M4523" s="15" t="n">
        <v>3</v>
      </c>
      <c r="N4523" s="11" t="n">
        <v>0</v>
      </c>
      <c r="O4523" s="11" t="n">
        <v>0.16</v>
      </c>
      <c r="P4523" s="11" t="n">
        <v>0.48</v>
      </c>
      <c r="Q4523" s="25"/>
    </row>
    <row r="4524" ht="22.5" customHeight="1">
      <c r="A4524" s="31"/>
      <c r="B4524" s="19"/>
      <c r="C4524" s="12"/>
      <c r="D4524" s="19"/>
      <c r="E4524" s="28"/>
      <c r="F4524" s="19"/>
      <c r="G4524" s="27"/>
      <c r="H4524" s="19"/>
      <c r="I4524" s="19"/>
      <c r="J4524" s="12" t="s">
        <v>121</v>
      </c>
      <c r="K4524" s="14" t="n">
        <v>44969</v>
      </c>
      <c r="L4524" s="14" t="n">
        <v>2497</v>
      </c>
      <c r="M4524" s="15" t="n">
        <v>3</v>
      </c>
      <c r="N4524" s="11" t="n">
        <v>0</v>
      </c>
      <c r="O4524" s="11" t="n">
        <v>0.16</v>
      </c>
      <c r="P4524" s="11" t="n">
        <v>0.48</v>
      </c>
      <c r="Q4524" s="25"/>
    </row>
    <row r="4525" ht="22.5" customHeight="1">
      <c r="A4525" s="31"/>
      <c r="B4525" s="19"/>
      <c r="C4525" s="12" t="n">
        <v>91528810</v>
      </c>
      <c r="D4525" s="12" t="s">
        <v>94</v>
      </c>
      <c r="E4525" s="13" t="s">
        <v>14</v>
      </c>
      <c r="F4525" s="12" t="s">
        <v>15</v>
      </c>
      <c r="G4525" s="20" t="n">
        <v>0.12</v>
      </c>
      <c r="H4525" s="12" t="n">
        <v>111</v>
      </c>
      <c r="I4525" s="20" t="n">
        <f>G4525*H4525*7</f>
        <v>93.24</v>
      </c>
      <c r="J4525" s="12" t="s">
        <v>119</v>
      </c>
      <c r="K4525" s="14" t="n">
        <v>160</v>
      </c>
      <c r="L4525" s="14" t="n">
        <v>6</v>
      </c>
      <c r="M4525" s="15" t="n">
        <v>0</v>
      </c>
      <c r="N4525" s="11" t="n">
        <v>0</v>
      </c>
      <c r="O4525" s="11" t="n">
        <v>0</v>
      </c>
      <c r="P4525" s="11" t="n">
        <v>0</v>
      </c>
      <c r="Q4525" s="22" t="n">
        <f>M4527/H4525</f>
        <v>0</v>
      </c>
    </row>
    <row r="4526" ht="22.5" customHeight="1">
      <c r="A4526" s="31"/>
      <c r="B4526" s="19"/>
      <c r="C4526" s="12"/>
      <c r="D4526" s="19"/>
      <c r="E4526" s="28"/>
      <c r="F4526" s="19"/>
      <c r="G4526" s="27"/>
      <c r="H4526" s="19"/>
      <c r="I4526" s="19"/>
      <c r="J4526" s="12" t="s">
        <v>120</v>
      </c>
      <c r="K4526" s="14" t="n">
        <v>3517</v>
      </c>
      <c r="L4526" s="14" t="n">
        <v>50</v>
      </c>
      <c r="M4526" s="15" t="n">
        <v>0</v>
      </c>
      <c r="N4526" s="11" t="n">
        <v>0</v>
      </c>
      <c r="O4526" s="11" t="n">
        <v>0</v>
      </c>
      <c r="P4526" s="11" t="n">
        <v>0</v>
      </c>
      <c r="Q4526" s="25"/>
    </row>
    <row r="4527" ht="22.5" customHeight="1">
      <c r="A4527" s="31"/>
      <c r="B4527" s="19"/>
      <c r="C4527" s="12"/>
      <c r="D4527" s="19"/>
      <c r="E4527" s="28"/>
      <c r="F4527" s="19"/>
      <c r="G4527" s="27"/>
      <c r="H4527" s="19"/>
      <c r="I4527" s="19"/>
      <c r="J4527" s="12" t="s">
        <v>121</v>
      </c>
      <c r="K4527" s="14" t="n">
        <v>7690</v>
      </c>
      <c r="L4527" s="14" t="n">
        <v>99</v>
      </c>
      <c r="M4527" s="15" t="n">
        <v>0</v>
      </c>
      <c r="N4527" s="11" t="n">
        <v>0</v>
      </c>
      <c r="O4527" s="11" t="n">
        <v>0</v>
      </c>
      <c r="P4527" s="11" t="n">
        <v>0</v>
      </c>
      <c r="Q4527" s="25"/>
    </row>
    <row r="4528" ht="22.5" customHeight="1">
      <c r="A4528" s="31"/>
      <c r="B4528" s="19"/>
      <c r="C4528" s="12" t="n">
        <v>5623760</v>
      </c>
      <c r="D4528" s="12" t="s">
        <v>81</v>
      </c>
      <c r="E4528" s="13" t="s">
        <v>14</v>
      </c>
      <c r="F4528" s="12" t="s">
        <v>15</v>
      </c>
      <c r="G4528" s="20" t="n">
        <v>0.15</v>
      </c>
      <c r="H4528" s="12" t="n">
        <v>50</v>
      </c>
      <c r="I4528" s="20" t="n">
        <f>G4528*H4528*7</f>
        <v>52.5</v>
      </c>
      <c r="J4528" s="12" t="s">
        <v>119</v>
      </c>
      <c r="K4528" s="14" t="n">
        <v>49</v>
      </c>
      <c r="L4528" s="14" t="n">
        <v>1</v>
      </c>
      <c r="M4528" s="15" t="n">
        <v>0</v>
      </c>
      <c r="N4528" s="11" t="n">
        <v>0</v>
      </c>
      <c r="O4528" s="11" t="n">
        <v>0</v>
      </c>
      <c r="P4528" s="11" t="n">
        <v>0</v>
      </c>
      <c r="Q4528" s="22" t="n">
        <f>M4530/H4528</f>
        <v>1</v>
      </c>
    </row>
    <row r="4529" ht="22.5" customHeight="1">
      <c r="A4529" s="31"/>
      <c r="B4529" s="19"/>
      <c r="C4529" s="12"/>
      <c r="D4529" s="19"/>
      <c r="E4529" s="28"/>
      <c r="F4529" s="19"/>
      <c r="G4529" s="27"/>
      <c r="H4529" s="19"/>
      <c r="I4529" s="19"/>
      <c r="J4529" s="12" t="s">
        <v>120</v>
      </c>
      <c r="K4529" s="14" t="n">
        <v>10576</v>
      </c>
      <c r="L4529" s="14" t="n">
        <v>1319</v>
      </c>
      <c r="M4529" s="14" t="n">
        <v>50</v>
      </c>
      <c r="N4529" s="11" t="n">
        <v>0.006</v>
      </c>
      <c r="O4529" s="11" t="n">
        <v>0.154</v>
      </c>
      <c r="P4529" s="11" t="n">
        <v>7.7</v>
      </c>
      <c r="Q4529" s="25"/>
    </row>
    <row r="4530" ht="22.5" customHeight="1">
      <c r="A4530" s="31"/>
      <c r="B4530" s="19"/>
      <c r="C4530" s="12"/>
      <c r="D4530" s="19"/>
      <c r="E4530" s="28"/>
      <c r="F4530" s="19"/>
      <c r="G4530" s="27"/>
      <c r="H4530" s="19"/>
      <c r="I4530" s="19"/>
      <c r="J4530" s="12" t="s">
        <v>121</v>
      </c>
      <c r="K4530" s="14" t="n">
        <v>12882</v>
      </c>
      <c r="L4530" s="14" t="n">
        <v>1432</v>
      </c>
      <c r="M4530" s="14" t="n">
        <v>50</v>
      </c>
      <c r="N4530" s="11" t="n">
        <v>0.005</v>
      </c>
      <c r="O4530" s="11" t="n">
        <v>0.154</v>
      </c>
      <c r="P4530" s="11" t="n">
        <v>7.7</v>
      </c>
      <c r="Q4530" s="25"/>
    </row>
    <row r="4531" ht="22.5" customHeight="1">
      <c r="A4531" s="31"/>
      <c r="B4531" s="19"/>
      <c r="C4531" s="12" t="n">
        <v>11078827</v>
      </c>
      <c r="D4531" s="12" t="s">
        <v>76</v>
      </c>
      <c r="E4531" s="13" t="s">
        <v>79</v>
      </c>
      <c r="F4531" s="12" t="s">
        <v>15</v>
      </c>
      <c r="G4531" s="20" t="n">
        <v>0.2</v>
      </c>
      <c r="H4531" s="12" t="n">
        <v>50</v>
      </c>
      <c r="I4531" s="20" t="n">
        <f>G4531*H4531*7</f>
        <v>70</v>
      </c>
      <c r="J4531" s="12" t="s">
        <v>119</v>
      </c>
      <c r="K4531" s="14" t="s">
        <v>133</v>
      </c>
      <c r="L4531" s="14"/>
      <c r="M4531" s="15"/>
      <c r="N4531" s="11"/>
      <c r="O4531" s="11"/>
      <c r="P4531" s="11"/>
      <c r="Q4531" s="22" t="n">
        <f>M4533/H4531</f>
        <v>0</v>
      </c>
    </row>
    <row r="4532" ht="22.5" customHeight="1">
      <c r="A4532" s="31"/>
      <c r="B4532" s="19"/>
      <c r="C4532" s="12"/>
      <c r="D4532" s="19"/>
      <c r="E4532" s="28"/>
      <c r="F4532" s="19"/>
      <c r="G4532" s="27"/>
      <c r="H4532" s="19"/>
      <c r="I4532" s="19"/>
      <c r="J4532" s="12" t="s">
        <v>120</v>
      </c>
      <c r="K4532" s="14" t="n">
        <v>32</v>
      </c>
      <c r="L4532" s="14" t="n">
        <v>2</v>
      </c>
      <c r="M4532" s="15" t="n">
        <v>0</v>
      </c>
      <c r="N4532" s="11" t="n">
        <v>0</v>
      </c>
      <c r="O4532" s="11" t="n">
        <v>0</v>
      </c>
      <c r="P4532" s="11" t="n">
        <v>0</v>
      </c>
      <c r="Q4532" s="25"/>
    </row>
    <row r="4533" ht="22.5" customHeight="1">
      <c r="A4533" s="31"/>
      <c r="B4533" s="19"/>
      <c r="C4533" s="12"/>
      <c r="D4533" s="19"/>
      <c r="E4533" s="28"/>
      <c r="F4533" s="19"/>
      <c r="G4533" s="27"/>
      <c r="H4533" s="19"/>
      <c r="I4533" s="19"/>
      <c r="J4533" s="12" t="s">
        <v>121</v>
      </c>
      <c r="K4533" s="14" t="n">
        <v>89</v>
      </c>
      <c r="L4533" s="14" t="n">
        <v>7</v>
      </c>
      <c r="M4533" s="15" t="n">
        <v>0</v>
      </c>
      <c r="N4533" s="11" t="n">
        <v>0</v>
      </c>
      <c r="O4533" s="11" t="n">
        <v>0</v>
      </c>
      <c r="P4533" s="11" t="n">
        <v>0</v>
      </c>
      <c r="Q4533" s="25"/>
    </row>
    <row r="4534" ht="22.5" customHeight="1">
      <c r="A4534" s="31"/>
      <c r="B4534" s="19"/>
      <c r="C4534" s="12" t="n">
        <v>11078981</v>
      </c>
      <c r="D4534" s="12" t="s">
        <v>76</v>
      </c>
      <c r="E4534" s="13" t="s">
        <v>77</v>
      </c>
      <c r="F4534" s="12" t="s">
        <v>15</v>
      </c>
      <c r="G4534" s="20" t="n">
        <v>0.2</v>
      </c>
      <c r="H4534" s="12" t="n">
        <v>50</v>
      </c>
      <c r="I4534" s="20" t="n">
        <f>G4534*H4534*7</f>
        <v>70</v>
      </c>
      <c r="J4534" s="12" t="s">
        <v>119</v>
      </c>
      <c r="K4534" s="14" t="s">
        <v>133</v>
      </c>
      <c r="L4534" s="14"/>
      <c r="M4534" s="15"/>
      <c r="N4534" s="11"/>
      <c r="O4534" s="11"/>
      <c r="P4534" s="11"/>
      <c r="Q4534" s="22" t="n">
        <f>M4536/H4534</f>
        <v>0</v>
      </c>
    </row>
    <row r="4535" ht="22.5" customHeight="1">
      <c r="A4535" s="31"/>
      <c r="B4535" s="19"/>
      <c r="C4535" s="12"/>
      <c r="D4535" s="19"/>
      <c r="E4535" s="28"/>
      <c r="F4535" s="19"/>
      <c r="G4535" s="27"/>
      <c r="H4535" s="19"/>
      <c r="I4535" s="19"/>
      <c r="J4535" s="12" t="s">
        <v>120</v>
      </c>
      <c r="K4535" s="14" t="n">
        <v>136</v>
      </c>
      <c r="L4535" s="14" t="n">
        <v>4</v>
      </c>
      <c r="M4535" s="15" t="n">
        <v>0</v>
      </c>
      <c r="N4535" s="11" t="n">
        <v>0</v>
      </c>
      <c r="O4535" s="11" t="n">
        <v>0</v>
      </c>
      <c r="P4535" s="11" t="n">
        <v>0</v>
      </c>
      <c r="Q4535" s="25"/>
    </row>
    <row r="4536" ht="22.5" customHeight="1">
      <c r="A4536" s="31"/>
      <c r="B4536" s="19"/>
      <c r="C4536" s="12"/>
      <c r="D4536" s="19"/>
      <c r="E4536" s="28"/>
      <c r="F4536" s="19"/>
      <c r="G4536" s="27"/>
      <c r="H4536" s="19"/>
      <c r="I4536" s="19"/>
      <c r="J4536" s="12" t="s">
        <v>121</v>
      </c>
      <c r="K4536" s="14" t="n">
        <v>314</v>
      </c>
      <c r="L4536" s="14" t="n">
        <v>8</v>
      </c>
      <c r="M4536" s="15" t="n">
        <v>0</v>
      </c>
      <c r="N4536" s="11" t="n">
        <v>0</v>
      </c>
      <c r="O4536" s="11" t="n">
        <v>0</v>
      </c>
      <c r="P4536" s="11" t="n">
        <v>0</v>
      </c>
      <c r="Q4536" s="25"/>
    </row>
    <row r="4537" ht="22.5" customHeight="1">
      <c r="A4537" s="31"/>
      <c r="B4537" s="19"/>
      <c r="C4537" s="12" t="n">
        <v>11080833</v>
      </c>
      <c r="D4537" s="12" t="s">
        <v>76</v>
      </c>
      <c r="E4537" s="13" t="s">
        <v>78</v>
      </c>
      <c r="F4537" s="12" t="s">
        <v>15</v>
      </c>
      <c r="G4537" s="20" t="n">
        <v>0.2</v>
      </c>
      <c r="H4537" s="12" t="n">
        <v>50</v>
      </c>
      <c r="I4537" s="20" t="n">
        <f>G4537*H4537*7</f>
        <v>70</v>
      </c>
      <c r="J4537" s="12" t="s">
        <v>119</v>
      </c>
      <c r="K4537" s="14" t="s">
        <v>133</v>
      </c>
      <c r="L4537" s="14"/>
      <c r="M4537" s="15"/>
      <c r="N4537" s="11"/>
      <c r="O4537" s="11"/>
      <c r="P4537" s="11"/>
      <c r="Q4537" s="22" t="n">
        <f>M4539/H4537</f>
        <v>0</v>
      </c>
    </row>
    <row r="4538" ht="22.5" customHeight="1">
      <c r="A4538" s="31"/>
      <c r="B4538" s="19"/>
      <c r="C4538" s="12"/>
      <c r="D4538" s="19"/>
      <c r="E4538" s="28"/>
      <c r="F4538" s="19"/>
      <c r="G4538" s="27"/>
      <c r="H4538" s="19"/>
      <c r="I4538" s="19"/>
      <c r="J4538" s="12" t="s">
        <v>120</v>
      </c>
      <c r="K4538" s="14" t="n">
        <v>20</v>
      </c>
      <c r="L4538" s="14" t="n">
        <v>2</v>
      </c>
      <c r="M4538" s="15" t="n">
        <v>0</v>
      </c>
      <c r="N4538" s="11" t="n">
        <v>0</v>
      </c>
      <c r="O4538" s="11" t="n">
        <v>0</v>
      </c>
      <c r="P4538" s="11" t="n">
        <v>0</v>
      </c>
      <c r="Q4538" s="25"/>
    </row>
    <row r="4539" ht="22.5" customHeight="1">
      <c r="A4539" s="31"/>
      <c r="B4539" s="19"/>
      <c r="C4539" s="12"/>
      <c r="D4539" s="19"/>
      <c r="E4539" s="28"/>
      <c r="F4539" s="19"/>
      <c r="G4539" s="27"/>
      <c r="H4539" s="19"/>
      <c r="I4539" s="19"/>
      <c r="J4539" s="12" t="s">
        <v>121</v>
      </c>
      <c r="K4539" s="14" t="n">
        <v>38</v>
      </c>
      <c r="L4539" s="14" t="n">
        <v>4</v>
      </c>
      <c r="M4539" s="15" t="n">
        <v>0</v>
      </c>
      <c r="N4539" s="11" t="n">
        <v>0</v>
      </c>
      <c r="O4539" s="11" t="n">
        <v>0</v>
      </c>
      <c r="P4539" s="11" t="n">
        <v>0</v>
      </c>
      <c r="Q4539" s="25"/>
    </row>
    <row r="4540" ht="22.5" customHeight="1">
      <c r="A4540" s="31"/>
      <c r="B4540" s="19"/>
      <c r="C4540" s="12" t="n">
        <v>11081056</v>
      </c>
      <c r="D4540" s="12" t="s">
        <v>76</v>
      </c>
      <c r="E4540" s="13" t="s">
        <v>80</v>
      </c>
      <c r="F4540" s="12" t="s">
        <v>15</v>
      </c>
      <c r="G4540" s="20" t="n">
        <v>0.2</v>
      </c>
      <c r="H4540" s="12" t="n">
        <v>50</v>
      </c>
      <c r="I4540" s="20" t="n">
        <f>G4540*H4540*7</f>
        <v>70</v>
      </c>
      <c r="J4540" s="12" t="s">
        <v>119</v>
      </c>
      <c r="K4540" s="14" t="s">
        <v>133</v>
      </c>
      <c r="L4540" s="14"/>
      <c r="M4540" s="15"/>
      <c r="N4540" s="11"/>
      <c r="O4540" s="11"/>
      <c r="P4540" s="11"/>
      <c r="Q4540" s="22" t="n">
        <f>M4542/H4540</f>
        <v>0</v>
      </c>
    </row>
    <row r="4541" ht="22.5" customHeight="1">
      <c r="A4541" s="31"/>
      <c r="B4541" s="19"/>
      <c r="C4541" s="12"/>
      <c r="D4541" s="19"/>
      <c r="E4541" s="28"/>
      <c r="F4541" s="19"/>
      <c r="G4541" s="27"/>
      <c r="H4541" s="19"/>
      <c r="I4541" s="19"/>
      <c r="J4541" s="12" t="s">
        <v>120</v>
      </c>
      <c r="K4541" s="14" t="n">
        <v>40</v>
      </c>
      <c r="L4541" s="14" t="n">
        <v>8</v>
      </c>
      <c r="M4541" s="15" t="n">
        <v>0</v>
      </c>
      <c r="N4541" s="11" t="n">
        <v>0</v>
      </c>
      <c r="O4541" s="11" t="n">
        <v>0</v>
      </c>
      <c r="P4541" s="11" t="n">
        <v>0</v>
      </c>
      <c r="Q4541" s="25"/>
    </row>
    <row r="4542" ht="22.5" customHeight="1">
      <c r="A4542" s="31"/>
      <c r="B4542" s="19"/>
      <c r="C4542" s="12"/>
      <c r="D4542" s="19"/>
      <c r="E4542" s="28"/>
      <c r="F4542" s="19"/>
      <c r="G4542" s="27"/>
      <c r="H4542" s="19"/>
      <c r="I4542" s="19"/>
      <c r="J4542" s="12" t="s">
        <v>121</v>
      </c>
      <c r="K4542" s="14" t="n">
        <v>140</v>
      </c>
      <c r="L4542" s="14" t="n">
        <v>20</v>
      </c>
      <c r="M4542" s="15" t="n">
        <v>0</v>
      </c>
      <c r="N4542" s="11" t="n">
        <v>0</v>
      </c>
      <c r="O4542" s="11" t="n">
        <v>0</v>
      </c>
      <c r="P4542" s="11" t="n">
        <v>0</v>
      </c>
      <c r="Q4542" s="25"/>
    </row>
    <row r="4543" ht="22.5" customHeight="1">
      <c r="A4543" s="31"/>
      <c r="B4543" s="19"/>
      <c r="C4543" s="12" t="n">
        <v>11078963</v>
      </c>
      <c r="D4543" s="12" t="s">
        <v>75</v>
      </c>
      <c r="E4543" s="13" t="s">
        <v>14</v>
      </c>
      <c r="F4543" s="12" t="s">
        <v>15</v>
      </c>
      <c r="G4543" s="20" t="n">
        <v>0.4</v>
      </c>
      <c r="H4543" s="12" t="n">
        <v>100</v>
      </c>
      <c r="I4543" s="20" t="n">
        <f>G4543*H4543*7</f>
        <v>280</v>
      </c>
      <c r="J4543" s="12" t="s">
        <v>119</v>
      </c>
      <c r="K4543" s="14" t="s">
        <v>133</v>
      </c>
      <c r="L4543" s="14"/>
      <c r="M4543" s="15"/>
      <c r="N4543" s="11"/>
      <c r="O4543" s="11"/>
      <c r="P4543" s="11"/>
      <c r="Q4543" s="22" t="n">
        <f>M4545/H4543</f>
        <v>0.38</v>
      </c>
    </row>
    <row r="4544" ht="22.5" customHeight="1">
      <c r="A4544" s="31"/>
      <c r="B4544" s="19"/>
      <c r="C4544" s="12"/>
      <c r="D4544" s="19"/>
      <c r="E4544" s="28"/>
      <c r="F4544" s="19"/>
      <c r="G4544" s="27"/>
      <c r="H4544" s="19"/>
      <c r="I4544" s="19"/>
      <c r="J4544" s="12" t="s">
        <v>120</v>
      </c>
      <c r="K4544" s="14" t="n">
        <v>2971</v>
      </c>
      <c r="L4544" s="14" t="n">
        <v>185</v>
      </c>
      <c r="M4544" s="15" t="n">
        <v>12</v>
      </c>
      <c r="N4544" s="11" t="n">
        <v>0.026</v>
      </c>
      <c r="O4544" s="11" t="n">
        <v>0.4</v>
      </c>
      <c r="P4544" s="11" t="n">
        <v>4.8</v>
      </c>
      <c r="Q4544" s="25"/>
    </row>
    <row r="4545" ht="22.5" customHeight="1">
      <c r="A4545" s="31"/>
      <c r="B4545" s="19"/>
      <c r="C4545" s="12"/>
      <c r="D4545" s="19"/>
      <c r="E4545" s="28"/>
      <c r="F4545" s="19"/>
      <c r="G4545" s="27"/>
      <c r="H4545" s="19"/>
      <c r="I4545" s="19"/>
      <c r="J4545" s="12" t="s">
        <v>121</v>
      </c>
      <c r="K4545" s="14" t="n">
        <v>5688</v>
      </c>
      <c r="L4545" s="14" t="n">
        <v>468</v>
      </c>
      <c r="M4545" s="15" t="n">
        <v>38</v>
      </c>
      <c r="N4545" s="11" t="n">
        <v>0.032</v>
      </c>
      <c r="O4545" s="11" t="n">
        <v>0.4</v>
      </c>
      <c r="P4545" s="11" t="n">
        <v>15.2</v>
      </c>
      <c r="Q4545" s="25"/>
    </row>
    <row r="4546" ht="22.5" customHeight="1">
      <c r="A4546" s="31"/>
      <c r="B4546" s="19"/>
      <c r="C4546" s="12" t="n">
        <v>91538300</v>
      </c>
      <c r="D4546" s="12" t="s">
        <v>69</v>
      </c>
      <c r="E4546" s="13" t="s">
        <v>39</v>
      </c>
      <c r="F4546" s="12" t="s">
        <v>15</v>
      </c>
      <c r="G4546" s="20" t="n">
        <v>0.14</v>
      </c>
      <c r="H4546" s="12" t="n">
        <v>300</v>
      </c>
      <c r="I4546" s="20" t="n">
        <f>G4546*H4546*7</f>
        <v>294</v>
      </c>
      <c r="J4546" s="12" t="s">
        <v>119</v>
      </c>
      <c r="K4546" s="14" t="s">
        <v>133</v>
      </c>
      <c r="L4546" s="14"/>
      <c r="M4546" s="15"/>
      <c r="N4546" s="11"/>
      <c r="O4546" s="11"/>
      <c r="P4546" s="11"/>
      <c r="Q4546" s="22" t="n">
        <f>M4548/H4546</f>
        <v>0.00666666666666667</v>
      </c>
    </row>
    <row r="4547" ht="22.5" customHeight="1">
      <c r="A4547" s="31"/>
      <c r="B4547" s="19"/>
      <c r="C4547" s="12"/>
      <c r="D4547" s="19"/>
      <c r="E4547" s="28"/>
      <c r="F4547" s="19"/>
      <c r="G4547" s="27"/>
      <c r="H4547" s="19"/>
      <c r="I4547" s="19"/>
      <c r="J4547" s="12" t="s">
        <v>120</v>
      </c>
      <c r="K4547" s="14" t="n">
        <v>1950</v>
      </c>
      <c r="L4547" s="14" t="n">
        <v>378</v>
      </c>
      <c r="M4547" s="15" t="n">
        <v>2</v>
      </c>
      <c r="N4547" s="11" t="n">
        <v>0.001</v>
      </c>
      <c r="O4547" s="11" t="n">
        <v>0.14</v>
      </c>
      <c r="P4547" s="11" t="n">
        <v>0.28</v>
      </c>
      <c r="Q4547" s="25"/>
    </row>
    <row r="4548" ht="22.5" customHeight="1">
      <c r="A4548" s="31"/>
      <c r="B4548" s="19"/>
      <c r="C4548" s="12"/>
      <c r="D4548" s="19"/>
      <c r="E4548" s="28"/>
      <c r="F4548" s="19"/>
      <c r="G4548" s="27"/>
      <c r="H4548" s="19"/>
      <c r="I4548" s="19"/>
      <c r="J4548" s="12" t="s">
        <v>121</v>
      </c>
      <c r="K4548" s="14" t="n">
        <v>3952</v>
      </c>
      <c r="L4548" s="14" t="n">
        <v>668</v>
      </c>
      <c r="M4548" s="15" t="n">
        <v>2</v>
      </c>
      <c r="N4548" s="11" t="n">
        <v>0</v>
      </c>
      <c r="O4548" s="11" t="n">
        <v>0.14</v>
      </c>
      <c r="P4548" s="11" t="n">
        <v>0.28</v>
      </c>
      <c r="Q4548" s="25"/>
    </row>
    <row r="4549" ht="22.5" customHeight="1">
      <c r="A4549" s="31"/>
      <c r="B4549" s="19"/>
      <c r="C4549" s="12" t="n">
        <v>91538301</v>
      </c>
      <c r="D4549" s="12" t="s">
        <v>69</v>
      </c>
      <c r="E4549" s="13" t="s">
        <v>14</v>
      </c>
      <c r="F4549" s="12" t="s">
        <v>15</v>
      </c>
      <c r="G4549" s="20" t="n">
        <v>0.22</v>
      </c>
      <c r="H4549" s="12" t="n">
        <v>200</v>
      </c>
      <c r="I4549" s="20" t="n">
        <f>G4549*H4549*7</f>
        <v>308</v>
      </c>
      <c r="J4549" s="12" t="s">
        <v>119</v>
      </c>
      <c r="K4549" s="14" t="s">
        <v>133</v>
      </c>
      <c r="L4549" s="14"/>
      <c r="M4549" s="15"/>
      <c r="N4549" s="11"/>
      <c r="O4549" s="11"/>
      <c r="P4549" s="11"/>
      <c r="Q4549" s="22" t="n">
        <f>M4551/H4549</f>
        <v>0.02</v>
      </c>
    </row>
    <row r="4550" ht="22.5" customHeight="1">
      <c r="A4550" s="31"/>
      <c r="B4550" s="19"/>
      <c r="C4550" s="12"/>
      <c r="D4550" s="19"/>
      <c r="E4550" s="28"/>
      <c r="F4550" s="19"/>
      <c r="G4550" s="27"/>
      <c r="H4550" s="19"/>
      <c r="I4550" s="19"/>
      <c r="J4550" s="12" t="s">
        <v>120</v>
      </c>
      <c r="K4550" s="14" t="n">
        <v>207</v>
      </c>
      <c r="L4550" s="14" t="n">
        <v>60</v>
      </c>
      <c r="M4550" s="15" t="n">
        <v>3</v>
      </c>
      <c r="N4550" s="11" t="n">
        <v>0.011</v>
      </c>
      <c r="O4550" s="11" t="n">
        <v>0.22</v>
      </c>
      <c r="P4550" s="11" t="n">
        <v>0.66</v>
      </c>
      <c r="Q4550" s="25"/>
    </row>
    <row r="4551" ht="22.5" customHeight="1">
      <c r="A4551" s="31"/>
      <c r="B4551" s="19"/>
      <c r="C4551" s="12"/>
      <c r="D4551" s="19"/>
      <c r="E4551" s="28"/>
      <c r="F4551" s="19"/>
      <c r="G4551" s="27"/>
      <c r="H4551" s="19"/>
      <c r="I4551" s="19"/>
      <c r="J4551" s="12" t="s">
        <v>121</v>
      </c>
      <c r="K4551" s="14" t="n">
        <v>407</v>
      </c>
      <c r="L4551" s="14" t="n">
        <v>127</v>
      </c>
      <c r="M4551" s="15" t="n">
        <v>4</v>
      </c>
      <c r="N4551" s="11" t="n">
        <v>0.007</v>
      </c>
      <c r="O4551" s="11" t="n">
        <v>0.22</v>
      </c>
      <c r="P4551" s="11" t="n">
        <v>0.88</v>
      </c>
      <c r="Q4551" s="25"/>
    </row>
    <row r="4552" ht="22.5" customHeight="1">
      <c r="A4552" s="31"/>
      <c r="B4552" s="19"/>
      <c r="C4552" s="12" t="n">
        <v>91538306</v>
      </c>
      <c r="D4552" s="12" t="s">
        <v>69</v>
      </c>
      <c r="E4552" s="13" t="s">
        <v>63</v>
      </c>
      <c r="F4552" s="12" t="s">
        <v>15</v>
      </c>
      <c r="G4552" s="20" t="n">
        <v>0.18</v>
      </c>
      <c r="H4552" s="12" t="n">
        <v>250</v>
      </c>
      <c r="I4552" s="20" t="n">
        <f>G4552*H4552*7</f>
        <v>315</v>
      </c>
      <c r="J4552" s="12" t="s">
        <v>119</v>
      </c>
      <c r="K4552" s="14" t="s">
        <v>133</v>
      </c>
      <c r="L4552" s="14"/>
      <c r="M4552" s="15"/>
      <c r="N4552" s="11"/>
      <c r="O4552" s="11"/>
      <c r="P4552" s="11"/>
      <c r="Q4552" s="22" t="n">
        <f>M4554/H4552</f>
        <v>0.004</v>
      </c>
    </row>
    <row r="4553" ht="22.5" customHeight="1">
      <c r="A4553" s="31"/>
      <c r="B4553" s="19"/>
      <c r="C4553" s="12"/>
      <c r="D4553" s="19"/>
      <c r="E4553" s="28"/>
      <c r="F4553" s="19"/>
      <c r="G4553" s="27"/>
      <c r="H4553" s="19"/>
      <c r="I4553" s="19"/>
      <c r="J4553" s="12" t="s">
        <v>120</v>
      </c>
      <c r="K4553" s="14" t="n">
        <v>1053</v>
      </c>
      <c r="L4553" s="14" t="n">
        <v>304</v>
      </c>
      <c r="M4553" s="15" t="n">
        <v>1</v>
      </c>
      <c r="N4553" s="11" t="n">
        <v>0.001</v>
      </c>
      <c r="O4553" s="11" t="n">
        <v>0.18</v>
      </c>
      <c r="P4553" s="11" t="n">
        <v>0.18</v>
      </c>
      <c r="Q4553" s="25"/>
    </row>
    <row r="4554" ht="22.5" customHeight="1">
      <c r="A4554" s="31"/>
      <c r="B4554" s="19"/>
      <c r="C4554" s="12"/>
      <c r="D4554" s="19"/>
      <c r="E4554" s="28"/>
      <c r="F4554" s="19"/>
      <c r="G4554" s="27"/>
      <c r="H4554" s="19"/>
      <c r="I4554" s="19"/>
      <c r="J4554" s="12" t="s">
        <v>121</v>
      </c>
      <c r="K4554" s="14" t="n">
        <v>1834</v>
      </c>
      <c r="L4554" s="14" t="n">
        <v>529</v>
      </c>
      <c r="M4554" s="15" t="n">
        <v>1</v>
      </c>
      <c r="N4554" s="11" t="n">
        <v>0</v>
      </c>
      <c r="O4554" s="11" t="n">
        <v>0.18</v>
      </c>
      <c r="P4554" s="11" t="n">
        <v>0.18</v>
      </c>
      <c r="Q4554" s="25"/>
    </row>
    <row r="4555" ht="22.5" customHeight="1">
      <c r="A4555" s="31"/>
      <c r="B4555" s="19"/>
      <c r="C4555" s="12" t="n">
        <v>91538307</v>
      </c>
      <c r="D4555" s="12" t="s">
        <v>69</v>
      </c>
      <c r="E4555" s="13" t="s">
        <v>17</v>
      </c>
      <c r="F4555" s="12" t="s">
        <v>15</v>
      </c>
      <c r="G4555" s="20" t="n">
        <v>0.22</v>
      </c>
      <c r="H4555" s="12" t="n">
        <v>200</v>
      </c>
      <c r="I4555" s="20" t="n">
        <f>G4555*H4555*7</f>
        <v>308</v>
      </c>
      <c r="J4555" s="12" t="s">
        <v>119</v>
      </c>
      <c r="K4555" s="14" t="s">
        <v>133</v>
      </c>
      <c r="L4555" s="14"/>
      <c r="M4555" s="15"/>
      <c r="N4555" s="11"/>
      <c r="O4555" s="11"/>
      <c r="P4555" s="11"/>
      <c r="Q4555" s="22" t="n">
        <f>M4557/H4555</f>
        <v>0</v>
      </c>
    </row>
    <row r="4556" ht="22.5" customHeight="1">
      <c r="A4556" s="31"/>
      <c r="B4556" s="19"/>
      <c r="C4556" s="12"/>
      <c r="D4556" s="19"/>
      <c r="E4556" s="28"/>
      <c r="F4556" s="19"/>
      <c r="G4556" s="27"/>
      <c r="H4556" s="19"/>
      <c r="I4556" s="19"/>
      <c r="J4556" s="12" t="s">
        <v>120</v>
      </c>
      <c r="K4556" s="14" t="n">
        <v>12</v>
      </c>
      <c r="L4556" s="14" t="n">
        <v>1</v>
      </c>
      <c r="M4556" s="15" t="n">
        <v>0</v>
      </c>
      <c r="N4556" s="11" t="n">
        <v>0</v>
      </c>
      <c r="O4556" s="11" t="n">
        <v>0</v>
      </c>
      <c r="P4556" s="11" t="n">
        <v>0</v>
      </c>
      <c r="Q4556" s="25"/>
    </row>
    <row r="4557" ht="22.5" customHeight="1">
      <c r="A4557" s="31"/>
      <c r="B4557" s="19"/>
      <c r="C4557" s="12"/>
      <c r="D4557" s="19"/>
      <c r="E4557" s="28"/>
      <c r="F4557" s="19"/>
      <c r="G4557" s="27"/>
      <c r="H4557" s="19"/>
      <c r="I4557" s="19"/>
      <c r="J4557" s="12" t="s">
        <v>121</v>
      </c>
      <c r="K4557" s="14" t="n">
        <v>28</v>
      </c>
      <c r="L4557" s="14" t="n">
        <v>6</v>
      </c>
      <c r="M4557" s="15" t="n">
        <v>0</v>
      </c>
      <c r="N4557" s="11" t="n">
        <v>0</v>
      </c>
      <c r="O4557" s="11" t="n">
        <v>0</v>
      </c>
      <c r="P4557" s="11" t="n">
        <v>0</v>
      </c>
      <c r="Q4557" s="25"/>
    </row>
    <row r="4558" ht="22.5" customHeight="1">
      <c r="A4558" s="31"/>
      <c r="B4558" s="19"/>
      <c r="C4558" s="12" t="n">
        <v>91538308</v>
      </c>
      <c r="D4558" s="12" t="s">
        <v>69</v>
      </c>
      <c r="E4558" s="13" t="s">
        <v>11</v>
      </c>
      <c r="F4558" s="12" t="s">
        <v>15</v>
      </c>
      <c r="G4558" s="20" t="n">
        <v>0.18</v>
      </c>
      <c r="H4558" s="12" t="n">
        <v>200</v>
      </c>
      <c r="I4558" s="20" t="n">
        <f>G4558*H4558*7</f>
        <v>252</v>
      </c>
      <c r="J4558" s="12" t="s">
        <v>119</v>
      </c>
      <c r="K4558" s="14" t="s">
        <v>133</v>
      </c>
      <c r="L4558" s="14"/>
      <c r="M4558" s="15"/>
      <c r="N4558" s="11"/>
      <c r="O4558" s="11"/>
      <c r="P4558" s="11"/>
      <c r="Q4558" s="22" t="n">
        <f>M4560/H4558</f>
        <v>0</v>
      </c>
    </row>
    <row r="4559" ht="22.5" customHeight="1">
      <c r="A4559" s="31"/>
      <c r="B4559" s="19"/>
      <c r="C4559" s="12"/>
      <c r="D4559" s="19"/>
      <c r="E4559" s="28"/>
      <c r="F4559" s="19"/>
      <c r="G4559" s="27"/>
      <c r="H4559" s="19"/>
      <c r="I4559" s="19"/>
      <c r="J4559" s="12" t="s">
        <v>120</v>
      </c>
      <c r="K4559" s="14" t="n">
        <v>32</v>
      </c>
      <c r="L4559" s="14" t="n">
        <v>3</v>
      </c>
      <c r="M4559" s="15" t="n">
        <v>0</v>
      </c>
      <c r="N4559" s="11" t="n">
        <v>0</v>
      </c>
      <c r="O4559" s="11" t="n">
        <v>0</v>
      </c>
      <c r="P4559" s="11" t="n">
        <v>0</v>
      </c>
      <c r="Q4559" s="25"/>
    </row>
    <row r="4560" ht="22.5" customHeight="1">
      <c r="A4560" s="31"/>
      <c r="B4560" s="19"/>
      <c r="C4560" s="12"/>
      <c r="D4560" s="19"/>
      <c r="E4560" s="28"/>
      <c r="F4560" s="19"/>
      <c r="G4560" s="27"/>
      <c r="H4560" s="19"/>
      <c r="I4560" s="19"/>
      <c r="J4560" s="12" t="s">
        <v>121</v>
      </c>
      <c r="K4560" s="14" t="n">
        <v>102</v>
      </c>
      <c r="L4560" s="14" t="n">
        <v>7</v>
      </c>
      <c r="M4560" s="15" t="n">
        <v>0</v>
      </c>
      <c r="N4560" s="11" t="n">
        <v>0</v>
      </c>
      <c r="O4560" s="11" t="n">
        <v>0</v>
      </c>
      <c r="P4560" s="11" t="n">
        <v>0</v>
      </c>
      <c r="Q4560" s="25"/>
    </row>
    <row r="4561" ht="22.5" customHeight="1">
      <c r="A4561" s="31"/>
      <c r="B4561" s="19"/>
      <c r="C4561" s="12" t="n">
        <v>91538309</v>
      </c>
      <c r="D4561" s="12" t="s">
        <v>69</v>
      </c>
      <c r="E4561" s="13" t="s">
        <v>47</v>
      </c>
      <c r="F4561" s="12" t="s">
        <v>15</v>
      </c>
      <c r="G4561" s="20" t="n">
        <v>0.18</v>
      </c>
      <c r="H4561" s="12" t="n">
        <v>198</v>
      </c>
      <c r="I4561" s="20" t="n">
        <f>G4561*H4561*7</f>
        <v>249.48</v>
      </c>
      <c r="J4561" s="12" t="s">
        <v>119</v>
      </c>
      <c r="K4561" s="14" t="s">
        <v>133</v>
      </c>
      <c r="L4561" s="14"/>
      <c r="M4561" s="15"/>
      <c r="N4561" s="11"/>
      <c r="O4561" s="11"/>
      <c r="P4561" s="11"/>
      <c r="Q4561" s="22" t="n">
        <f>M4563/H4561</f>
        <v>0.00505050505050505</v>
      </c>
    </row>
    <row r="4562" ht="22.5" customHeight="1">
      <c r="A4562" s="31"/>
      <c r="B4562" s="19"/>
      <c r="C4562" s="12"/>
      <c r="D4562" s="19"/>
      <c r="E4562" s="28"/>
      <c r="F4562" s="19"/>
      <c r="G4562" s="27"/>
      <c r="H4562" s="19"/>
      <c r="I4562" s="19"/>
      <c r="J4562" s="12" t="s">
        <v>120</v>
      </c>
      <c r="K4562" s="14" t="n">
        <v>122</v>
      </c>
      <c r="L4562" s="14" t="n">
        <v>32</v>
      </c>
      <c r="M4562" s="15" t="n">
        <v>0</v>
      </c>
      <c r="N4562" s="11" t="n">
        <v>0</v>
      </c>
      <c r="O4562" s="11" t="n">
        <v>0</v>
      </c>
      <c r="P4562" s="11" t="n">
        <v>0</v>
      </c>
      <c r="Q4562" s="25"/>
    </row>
    <row r="4563" ht="22.5" customHeight="1">
      <c r="A4563" s="31"/>
      <c r="B4563" s="19"/>
      <c r="C4563" s="12"/>
      <c r="D4563" s="19"/>
      <c r="E4563" s="28"/>
      <c r="F4563" s="19"/>
      <c r="G4563" s="27"/>
      <c r="H4563" s="19"/>
      <c r="I4563" s="19"/>
      <c r="J4563" s="12" t="s">
        <v>121</v>
      </c>
      <c r="K4563" s="14" t="n">
        <v>188</v>
      </c>
      <c r="L4563" s="14" t="n">
        <v>49</v>
      </c>
      <c r="M4563" s="15" t="n">
        <v>1</v>
      </c>
      <c r="N4563" s="11" t="n">
        <v>0.004</v>
      </c>
      <c r="O4563" s="11" t="n">
        <v>0.18</v>
      </c>
      <c r="P4563" s="11" t="n">
        <v>0.18</v>
      </c>
      <c r="Q4563" s="25"/>
    </row>
    <row r="4564" ht="22.5" customHeight="1">
      <c r="A4564" s="31"/>
      <c r="B4564" s="19"/>
      <c r="C4564" s="12" t="n">
        <v>11511535</v>
      </c>
      <c r="D4564" s="12" t="s">
        <v>75</v>
      </c>
      <c r="E4564" s="13" t="s">
        <v>14</v>
      </c>
      <c r="F4564" s="12" t="s">
        <v>26</v>
      </c>
      <c r="G4564" s="20" t="n">
        <v>0.3</v>
      </c>
      <c r="H4564" s="12" t="n">
        <v>200</v>
      </c>
      <c r="I4564" s="20" t="n">
        <f>G4564*H4564*7</f>
        <v>420</v>
      </c>
      <c r="J4564" s="12" t="s">
        <v>119</v>
      </c>
      <c r="K4564" s="14" t="n">
        <v>21610</v>
      </c>
      <c r="L4564" s="14" t="n">
        <v>72</v>
      </c>
      <c r="M4564" s="15" t="n">
        <v>0</v>
      </c>
      <c r="N4564" s="11" t="n">
        <v>0.02</v>
      </c>
      <c r="O4564" s="11" t="n">
        <v>0</v>
      </c>
      <c r="P4564" s="11" t="n">
        <v>1.75</v>
      </c>
      <c r="Q4564" s="22" t="n">
        <f>M4566/H4564</f>
        <v>0.505</v>
      </c>
    </row>
    <row r="4565" ht="22.5" customHeight="1">
      <c r="A4565" s="31"/>
      <c r="B4565" s="19"/>
      <c r="C4565" s="12"/>
      <c r="D4565" s="19"/>
      <c r="E4565" s="28"/>
      <c r="F4565" s="19"/>
      <c r="G4565" s="27"/>
      <c r="H4565" s="19"/>
      <c r="I4565" s="19"/>
      <c r="J4565" s="12" t="s">
        <v>120</v>
      </c>
      <c r="K4565" s="14" t="n">
        <v>135235</v>
      </c>
      <c r="L4565" s="14" t="n">
        <v>653</v>
      </c>
      <c r="M4565" s="15" t="n">
        <v>29</v>
      </c>
      <c r="N4565" s="11" t="n">
        <v>0.02</v>
      </c>
      <c r="O4565" s="11" t="n">
        <v>0.49</v>
      </c>
      <c r="P4565" s="11" t="n">
        <v>14.17</v>
      </c>
      <c r="Q4565" s="25"/>
    </row>
    <row r="4566" ht="22.5" customHeight="1">
      <c r="A4566" s="31"/>
      <c r="B4566" s="19"/>
      <c r="C4566" s="12"/>
      <c r="D4566" s="19"/>
      <c r="E4566" s="28"/>
      <c r="F4566" s="19"/>
      <c r="G4566" s="27"/>
      <c r="H4566" s="19"/>
      <c r="I4566" s="46"/>
      <c r="J4566" s="37" t="s">
        <v>121</v>
      </c>
      <c r="K4566" s="14" t="n">
        <v>313701</v>
      </c>
      <c r="L4566" s="14" t="n">
        <v>1593</v>
      </c>
      <c r="M4566" s="15" t="n">
        <v>101</v>
      </c>
      <c r="N4566" s="11" t="n">
        <v>0.03</v>
      </c>
      <c r="O4566" s="11" t="n">
        <v>0.42</v>
      </c>
      <c r="P4566" s="11" t="n">
        <v>42.45</v>
      </c>
      <c r="Q4566" s="25"/>
    </row>
    <row r="4567" ht="22.5" customHeight="1">
      <c r="A4567" s="31"/>
      <c r="B4567" s="19"/>
      <c r="C4567" s="12" t="n">
        <v>11792342</v>
      </c>
      <c r="D4567" s="12" t="s">
        <v>82</v>
      </c>
      <c r="E4567" s="13" t="s">
        <v>29</v>
      </c>
      <c r="F4567" s="12" t="s">
        <v>15</v>
      </c>
      <c r="G4567" s="20" t="n">
        <v>0.2</v>
      </c>
      <c r="H4567" s="51" t="n">
        <v>40</v>
      </c>
      <c r="I4567" s="20" t="n">
        <f>G4567*H4567*7</f>
        <v>56</v>
      </c>
      <c r="J4567" s="12" t="s">
        <v>119</v>
      </c>
      <c r="K4567" s="14" t="n">
        <v>48</v>
      </c>
      <c r="L4567" s="14" t="n">
        <v>10</v>
      </c>
      <c r="M4567" s="15" t="n">
        <v>0</v>
      </c>
      <c r="N4567" s="11" t="n">
        <v>0</v>
      </c>
      <c r="O4567" s="11" t="n">
        <v>0</v>
      </c>
      <c r="P4567" s="11" t="n">
        <v>0</v>
      </c>
      <c r="Q4567" s="22" t="n">
        <f>M4569/H4567</f>
        <v>0</v>
      </c>
    </row>
    <row r="4568" ht="22.5" customHeight="1">
      <c r="A4568" s="31"/>
      <c r="B4568" s="19"/>
      <c r="C4568" s="12"/>
      <c r="D4568" s="19"/>
      <c r="E4568" s="28"/>
      <c r="F4568" s="19"/>
      <c r="G4568" s="27"/>
      <c r="H4568" s="53"/>
      <c r="I4568" s="19"/>
      <c r="J4568" s="12" t="s">
        <v>120</v>
      </c>
      <c r="K4568" s="14" t="n">
        <v>1199</v>
      </c>
      <c r="L4568" s="14" t="n">
        <v>193</v>
      </c>
      <c r="M4568" s="15" t="n">
        <v>0</v>
      </c>
      <c r="N4568" s="11" t="n">
        <v>0</v>
      </c>
      <c r="O4568" s="11" t="n">
        <v>0</v>
      </c>
      <c r="P4568" s="11" t="n">
        <v>0</v>
      </c>
      <c r="Q4568" s="25"/>
    </row>
    <row r="4569" ht="22.5" customHeight="1">
      <c r="A4569" s="31"/>
      <c r="B4569" s="19"/>
      <c r="C4569" s="12"/>
      <c r="D4569" s="19"/>
      <c r="E4569" s="47"/>
      <c r="F4569" s="46"/>
      <c r="G4569" s="48"/>
      <c r="H4569" s="54"/>
      <c r="I4569" s="19"/>
      <c r="J4569" s="12" t="s">
        <v>121</v>
      </c>
      <c r="K4569" s="14" t="n">
        <v>3626</v>
      </c>
      <c r="L4569" s="14" t="n">
        <v>450</v>
      </c>
      <c r="M4569" s="15" t="n">
        <v>0</v>
      </c>
      <c r="N4569" s="11" t="n">
        <v>0</v>
      </c>
      <c r="O4569" s="11" t="n">
        <v>0</v>
      </c>
      <c r="P4569" s="11" t="n">
        <v>0</v>
      </c>
      <c r="Q4569" s="25"/>
    </row>
    <row r="4570" ht="22.5" customHeight="1">
      <c r="A4570" s="18"/>
      <c r="C4570" s="10"/>
      <c r="D4570" s="10"/>
      <c r="E4570" s="10"/>
      <c r="F4570" s="10"/>
      <c r="G4570" s="17"/>
      <c r="H4570" s="10"/>
      <c r="I4570" s="17"/>
      <c r="J4570" s="10"/>
      <c r="K4570" s="15"/>
      <c r="L4570" s="15"/>
      <c r="M4570" s="15"/>
      <c r="N4570" s="15"/>
      <c r="O4570" s="15"/>
      <c r="P4570" s="70"/>
      <c r="Q4570" s="7"/>
    </row>
    <row r="4571" ht="22.5" customHeight="1">
      <c r="A4571" s="18" t="s">
        <v>116</v>
      </c>
      <c r="B4571" s="8" t="s">
        <v>117</v>
      </c>
      <c r="C4571" s="10"/>
      <c r="D4571" s="10"/>
      <c r="E4571" s="10"/>
      <c r="F4571" s="10"/>
      <c r="G4571" s="17"/>
      <c r="H4571" s="10"/>
      <c r="I4571" s="17"/>
      <c r="J4571" s="10"/>
      <c r="K4571" s="21" t="n">
        <f>K4574+K4577+K4580+K4583+K4586+K4589+K4592+K4595+K4598+K4601+K4604+K4607+K4610+K4613+K4616+K4619+K4622+K4625+K4628+K4631+K4634+K4637+K4640+K4643+K4646+K4649+K4652+K4655+K4658+K4661+K4664+K4667+K4670+K4673+K4676+K4679+K4682+K4685+K4688+K4691+K4694+K4697+K4700+K4703+K4706+K4709+K4712+K4715+K4718+K4721+K4724+K4727+K4730+K4733+K4736+K4739+K4742+K4745+K4748+K4751+K4754+K4757+K4760+K4763+K4766+K4769+K4772+K4775+K4778+K4781+K4784+K4787+K4790+K4793+K4796+K4799+K4802+K4805+K4808+K4811+K4814+K4817+K4820+K4823+K4826+K4829+K4832+K4835+K4838+K4841+K4844+K4847+K4850+K4853+K4856+K4859+K4862+K4865+K4871+K4874+K4877+K4880+K4883+K4886+K4889+K4892+K4895+K4898+K4901+K4904+K4907+K4910+K4913+K4916+K4919+K4922+K4925+K4928+K4931+K4934+K4937+K4940</f>
        <v>10290193</v>
      </c>
      <c r="L4571" s="21" t="n">
        <f>L4574+L4577+L4580+L4583+L4586+L4589+L4592+L4595+L4598+L4601+L4604+L4607+L4610+L4613+L4616+L4619+L4622+L4625+L4628+L4631+L4634+L4637+L4640+L4643+L4646+L4649+L4652+L4655+L4658+L4661+L4664+L4667+L4670+L4673+L4676+L4679+L4682+L4685+L4688+L4691+L4694+L4697+L4700+L4703+L4706+L4709+L4712+L4715+L4718+L4721+L4724+L4727+L4730+L4733+L4736+L4739+L4742+L4745+L4748+L4751+L4754+L4757+L4760+L4763+L4766+L4769+L4772+L4775+L4778+L4781+L4784+L4787+L4790+L4793+L4796+L4799+L4802+L4805+L4808+L4811+L4814+L4817+L4820+L4823+L4826+L4829+L4832+L4835+L4838+L4841+L4844+L4847+L4850+L4853+L4856+L4859+L4862+L4865+L4871+L4874+L4877+L4880+L4883+L4886+L4889+L4892+L4895+L4898+L4901+L4904+L4907+L4910+L4913+L4916+L4919+L4922+L4925+L4928+L4931+L4934+L4937+L4940</f>
        <v>1483948</v>
      </c>
      <c r="M4571" s="15"/>
      <c r="N4571" s="15"/>
      <c r="O4571" s="15"/>
      <c r="P4571" s="24" t="n">
        <f>P4574+P4577+P4580+P4583+P4586+P4589+P4592+P4595+P4598+P4601+P4604+P4607+P4610+P4613+P4616+P4619+P4622+P4625+P4628+P4631+P4634+P4637+P4640+P4643+P4646+P4649+P4652+P4655+P4658+P4661+P4664+P4667+P4670+P4673+P4676+P4679+P4682+P4685+P4688+P4691+P4694+P4697+P4700+P4703+P4706+P4709+P4712+P4715+P4718+P4721+P4724+P4727+P4730+P4733+P4736+P4739+P4742+P4745+P4748+P4751+P4754+P4757+P4760+P4763+P4766+P4769+P4772+P4775+P4778+P4781+P4784+P4787+P4790+P4793+P4796+P4799+P4802+P4805+P4808+P4811+P4814+P4817+P4820+P4823+P4826+P4829+P4832+P4835+P4838+P4841+P4844+P4847+P4850+P4853+P4856+P4859+P4862+P4865+P4871+P4874+P4877+P4880+P4883+P4886+P4889+P4892+P4895+P4898+P4901+P4904+P4907+P4910+P4913+P4916+P4919+P4922+P4925+P4928+P4931+P4934+P4937+P4940</f>
        <v>4133.4728</v>
      </c>
      <c r="Q4571" s="7"/>
    </row>
    <row r="4572" ht="22.5" customHeight="1">
      <c r="A4572" s="26" t="n">
        <v>46267</v>
      </c>
      <c r="B4572" s="75" t="s">
        <v>118</v>
      </c>
      <c r="C4572" s="12" t="n">
        <v>10813123</v>
      </c>
      <c r="D4572" s="12" t="s">
        <v>10</v>
      </c>
      <c r="E4572" s="13" t="s">
        <v>11</v>
      </c>
      <c r="F4572" s="12" t="s">
        <v>12</v>
      </c>
      <c r="G4572" s="20" t="n">
        <v>0.25</v>
      </c>
      <c r="H4572" s="12" t="n">
        <v>1000</v>
      </c>
      <c r="I4572" s="20" t="n">
        <f>G4572*H4572*7</f>
        <v>1750</v>
      </c>
      <c r="J4572" s="12" t="s">
        <v>119</v>
      </c>
      <c r="K4572" s="10" t="n">
        <v>62440</v>
      </c>
      <c r="L4572" s="10" t="n">
        <v>1582</v>
      </c>
      <c r="M4572" s="10" t="n">
        <v>6</v>
      </c>
      <c r="N4572" s="11" t="n">
        <v>0.004</v>
      </c>
      <c r="O4572" s="11" t="n">
        <v>0.976</v>
      </c>
      <c r="P4572" s="11" t="n">
        <v>5.8531</v>
      </c>
      <c r="Q4572" s="22" t="n">
        <f>M4574/H4572</f>
        <v>0.334</v>
      </c>
    </row>
    <row r="4573" ht="22.5" customHeight="1">
      <c r="A4573" s="31"/>
      <c r="B4573" s="33"/>
      <c r="C4573" s="12"/>
      <c r="D4573" s="19"/>
      <c r="E4573" s="28"/>
      <c r="F4573" s="19"/>
      <c r="G4573" s="19"/>
      <c r="H4573" s="19"/>
      <c r="I4573" s="19"/>
      <c r="J4573" s="12" t="s">
        <v>120</v>
      </c>
      <c r="K4573" s="10" t="n">
        <v>98152</v>
      </c>
      <c r="L4573" s="10" t="n">
        <v>2745</v>
      </c>
      <c r="M4573" s="10" t="n">
        <v>42</v>
      </c>
      <c r="N4573" s="11" t="n">
        <v>0.006</v>
      </c>
      <c r="O4573" s="11" t="n">
        <v>0.414</v>
      </c>
      <c r="P4573" s="11" t="n">
        <v>17.3677</v>
      </c>
      <c r="Q4573" s="25"/>
    </row>
    <row r="4574" ht="22.5" customHeight="1">
      <c r="A4574" s="31"/>
      <c r="B4574" s="33"/>
      <c r="C4574" s="12"/>
      <c r="D4574" s="19"/>
      <c r="E4574" s="28"/>
      <c r="F4574" s="19"/>
      <c r="G4574" s="19"/>
      <c r="H4574" s="19"/>
      <c r="I4574" s="19"/>
      <c r="J4574" s="12" t="s">
        <v>121</v>
      </c>
      <c r="K4574" s="10" t="n">
        <v>270799</v>
      </c>
      <c r="L4574" s="10" t="n">
        <v>9433</v>
      </c>
      <c r="M4574" s="10" t="n">
        <v>334</v>
      </c>
      <c r="N4574" s="11" t="n">
        <v>0.009</v>
      </c>
      <c r="O4574" s="11" t="n">
        <v>0.266</v>
      </c>
      <c r="P4574" s="11" t="n">
        <v>88.7263</v>
      </c>
      <c r="Q4574" s="25"/>
    </row>
    <row r="4575" ht="22.5" customHeight="1">
      <c r="A4575" s="31"/>
      <c r="B4575" s="33"/>
      <c r="C4575" s="12" t="n">
        <v>1745925</v>
      </c>
      <c r="D4575" s="12" t="s">
        <v>13</v>
      </c>
      <c r="E4575" s="13" t="s">
        <v>14</v>
      </c>
      <c r="F4575" s="12" t="s">
        <v>15</v>
      </c>
      <c r="G4575" s="20" t="n">
        <v>0.15</v>
      </c>
      <c r="H4575" s="12" t="n">
        <v>500</v>
      </c>
      <c r="I4575" s="20" t="n">
        <f>G4575*H4575*7</f>
        <v>525</v>
      </c>
      <c r="J4575" s="12" t="s">
        <v>119</v>
      </c>
      <c r="K4575" s="16" t="n">
        <v>602</v>
      </c>
      <c r="L4575" s="14" t="n">
        <v>256</v>
      </c>
      <c r="M4575" s="14" t="n">
        <v>4</v>
      </c>
      <c r="N4575" s="11" t="n">
        <v>0.002</v>
      </c>
      <c r="O4575" s="11" t="n">
        <v>0.15</v>
      </c>
      <c r="P4575" s="11" t="n">
        <v>0.6</v>
      </c>
      <c r="Q4575" s="22" t="n">
        <f>M4577/H4575</f>
        <v>1</v>
      </c>
    </row>
    <row r="4576" ht="22.5" customHeight="1">
      <c r="A4576" s="31"/>
      <c r="B4576" s="33"/>
      <c r="C4576" s="12"/>
      <c r="D4576" s="19"/>
      <c r="E4576" s="28"/>
      <c r="F4576" s="19"/>
      <c r="G4576" s="19"/>
      <c r="H4576" s="19"/>
      <c r="I4576" s="19"/>
      <c r="J4576" s="12" t="s">
        <v>120</v>
      </c>
      <c r="K4576" s="16" t="n">
        <v>25266</v>
      </c>
      <c r="L4576" s="14" t="n">
        <v>11163</v>
      </c>
      <c r="M4576" s="14" t="n">
        <v>171</v>
      </c>
      <c r="N4576" s="11" t="n">
        <v>0.002</v>
      </c>
      <c r="O4576" s="11" t="n">
        <v>0.15</v>
      </c>
      <c r="P4576" s="11" t="n">
        <v>25.65</v>
      </c>
      <c r="Q4576" s="25"/>
    </row>
    <row r="4577" ht="22.5" customHeight="1">
      <c r="A4577" s="31"/>
      <c r="B4577" s="33"/>
      <c r="C4577" s="12"/>
      <c r="D4577" s="19"/>
      <c r="E4577" s="28"/>
      <c r="F4577" s="19"/>
      <c r="G4577" s="19"/>
      <c r="H4577" s="19"/>
      <c r="I4577" s="19"/>
      <c r="J4577" s="12" t="s">
        <v>121</v>
      </c>
      <c r="K4577" s="14" t="n">
        <v>74800</v>
      </c>
      <c r="L4577" s="14" t="n">
        <v>32976</v>
      </c>
      <c r="M4577" s="14" t="n">
        <v>500</v>
      </c>
      <c r="N4577" s="11" t="n">
        <v>0.002</v>
      </c>
      <c r="O4577" s="11" t="n">
        <v>0.15</v>
      </c>
      <c r="P4577" s="11" t="n">
        <v>75</v>
      </c>
      <c r="Q4577" s="25"/>
    </row>
    <row r="4578" ht="22.5" customHeight="1">
      <c r="A4578" s="31"/>
      <c r="B4578" s="33"/>
      <c r="C4578" s="12" t="n">
        <v>6951600</v>
      </c>
      <c r="D4578" s="12" t="s">
        <v>16</v>
      </c>
      <c r="E4578" s="13" t="s">
        <v>17</v>
      </c>
      <c r="F4578" s="12" t="s">
        <v>15</v>
      </c>
      <c r="G4578" s="20" t="n">
        <v>0.17</v>
      </c>
      <c r="H4578" s="12" t="n">
        <v>100</v>
      </c>
      <c r="I4578" s="20" t="n">
        <f>G4578*H4578*7</f>
        <v>119</v>
      </c>
      <c r="J4578" s="12" t="s">
        <v>119</v>
      </c>
      <c r="K4578" s="14" t="n">
        <v>738</v>
      </c>
      <c r="L4578" s="14" t="n">
        <v>290</v>
      </c>
      <c r="M4578" s="14" t="n">
        <v>0</v>
      </c>
      <c r="N4578" s="11" t="n">
        <v>0</v>
      </c>
      <c r="O4578" s="11" t="n">
        <v>0</v>
      </c>
      <c r="P4578" s="11" t="n">
        <v>0</v>
      </c>
      <c r="Q4578" s="22" t="n">
        <f>M4580/H4578</f>
        <v>1</v>
      </c>
    </row>
    <row r="4579" ht="22.5" customHeight="1">
      <c r="A4579" s="31"/>
      <c r="B4579" s="33"/>
      <c r="C4579" s="12"/>
      <c r="D4579" s="19"/>
      <c r="E4579" s="28"/>
      <c r="F4579" s="19"/>
      <c r="G4579" s="19"/>
      <c r="H4579" s="19"/>
      <c r="I4579" s="19"/>
      <c r="J4579" s="12" t="s">
        <v>120</v>
      </c>
      <c r="K4579" s="14" t="n">
        <v>8300</v>
      </c>
      <c r="L4579" s="14" t="n">
        <v>3497</v>
      </c>
      <c r="M4579" s="14" t="n">
        <v>29</v>
      </c>
      <c r="N4579" s="11" t="n">
        <v>0.001</v>
      </c>
      <c r="O4579" s="11" t="n">
        <v>0.172</v>
      </c>
      <c r="P4579" s="11" t="n">
        <v>4.998</v>
      </c>
      <c r="Q4579" s="25"/>
    </row>
    <row r="4580" ht="22.5" customHeight="1">
      <c r="A4580" s="31"/>
      <c r="B4580" s="33"/>
      <c r="C4580" s="12"/>
      <c r="D4580" s="19"/>
      <c r="E4580" s="28"/>
      <c r="F4580" s="19"/>
      <c r="G4580" s="19"/>
      <c r="H4580" s="19"/>
      <c r="I4580" s="19"/>
      <c r="J4580" s="12" t="s">
        <v>121</v>
      </c>
      <c r="K4580" s="14" t="n">
        <v>20601</v>
      </c>
      <c r="L4580" s="14" t="n">
        <v>8723</v>
      </c>
      <c r="M4580" s="14" t="n">
        <v>100</v>
      </c>
      <c r="N4580" s="11" t="n">
        <v>0.002</v>
      </c>
      <c r="O4580" s="11" t="n">
        <v>0.173</v>
      </c>
      <c r="P4580" s="11" t="n">
        <v>17.306</v>
      </c>
      <c r="Q4580" s="25"/>
    </row>
    <row r="4581" ht="22.5" customHeight="1">
      <c r="A4581" s="31"/>
      <c r="B4581" s="33"/>
      <c r="C4581" s="12" t="n">
        <v>6951594</v>
      </c>
      <c r="D4581" s="12" t="s">
        <v>16</v>
      </c>
      <c r="E4581" s="13" t="s">
        <v>18</v>
      </c>
      <c r="F4581" s="12" t="s">
        <v>15</v>
      </c>
      <c r="G4581" s="20" t="n">
        <v>0.7</v>
      </c>
      <c r="H4581" s="12" t="n">
        <v>400</v>
      </c>
      <c r="I4581" s="20" t="n">
        <f>G4581*H4581*7</f>
        <v>1960</v>
      </c>
      <c r="J4581" s="12" t="s">
        <v>119</v>
      </c>
      <c r="K4581" s="14" t="n">
        <v>1399</v>
      </c>
      <c r="L4581" s="14" t="n">
        <v>586</v>
      </c>
      <c r="M4581" s="14" t="n">
        <v>0</v>
      </c>
      <c r="N4581" s="11" t="n">
        <v>0</v>
      </c>
      <c r="O4581" s="11" t="n">
        <v>0</v>
      </c>
      <c r="P4581" s="11" t="n">
        <v>0</v>
      </c>
      <c r="Q4581" s="22" t="n">
        <f>M4583/H4581</f>
        <v>0.47</v>
      </c>
    </row>
    <row r="4582" ht="22.5" customHeight="1">
      <c r="A4582" s="31"/>
      <c r="B4582" s="33"/>
      <c r="C4582" s="12"/>
      <c r="D4582" s="19"/>
      <c r="E4582" s="28"/>
      <c r="F4582" s="19"/>
      <c r="G4582" s="19"/>
      <c r="H4582" s="19"/>
      <c r="I4582" s="19"/>
      <c r="J4582" s="12" t="s">
        <v>120</v>
      </c>
      <c r="K4582" s="14" t="n">
        <v>26505</v>
      </c>
      <c r="L4582" s="14" t="n">
        <v>11547</v>
      </c>
      <c r="M4582" s="14" t="n">
        <v>55</v>
      </c>
      <c r="N4582" s="11" t="n">
        <v>0.003</v>
      </c>
      <c r="O4582" s="11" t="n">
        <v>0.7</v>
      </c>
      <c r="P4582" s="11" t="n">
        <v>38.5</v>
      </c>
      <c r="Q4582" s="25"/>
    </row>
    <row r="4583" ht="22.5" customHeight="1">
      <c r="A4583" s="31"/>
      <c r="B4583" s="33"/>
      <c r="C4583" s="12"/>
      <c r="D4583" s="19"/>
      <c r="E4583" s="28"/>
      <c r="F4583" s="19"/>
      <c r="G4583" s="19"/>
      <c r="H4583" s="19"/>
      <c r="I4583" s="19"/>
      <c r="J4583" s="12" t="s">
        <v>121</v>
      </c>
      <c r="K4583" s="14" t="n">
        <v>101541</v>
      </c>
      <c r="L4583" s="14" t="n">
        <v>43260</v>
      </c>
      <c r="M4583" s="14" t="n">
        <v>188</v>
      </c>
      <c r="N4583" s="11" t="n">
        <v>0.003</v>
      </c>
      <c r="O4583" s="11" t="n">
        <v>0.7</v>
      </c>
      <c r="P4583" s="11" t="n">
        <v>131.6</v>
      </c>
      <c r="Q4583" s="25"/>
    </row>
    <row r="4584" ht="22.5" customHeight="1">
      <c r="A4584" s="31"/>
      <c r="B4584" s="33"/>
      <c r="C4584" s="12" t="n">
        <v>2732727</v>
      </c>
      <c r="D4584" s="12" t="s">
        <v>10</v>
      </c>
      <c r="E4584" s="13" t="s">
        <v>19</v>
      </c>
      <c r="F4584" s="12" t="s">
        <v>15</v>
      </c>
      <c r="G4584" s="20" t="n">
        <v>0.25</v>
      </c>
      <c r="H4584" s="12" t="n">
        <v>1000</v>
      </c>
      <c r="I4584" s="20" t="n">
        <f>G4584*H4584*7</f>
        <v>1750</v>
      </c>
      <c r="J4584" s="12" t="s">
        <v>119</v>
      </c>
      <c r="K4584" s="14" t="n">
        <v>526</v>
      </c>
      <c r="L4584" s="14" t="n">
        <v>172</v>
      </c>
      <c r="M4584" s="14" t="n">
        <v>30</v>
      </c>
      <c r="N4584" s="11" t="n">
        <v>0.044</v>
      </c>
      <c r="O4584" s="11" t="n">
        <v>0.25</v>
      </c>
      <c r="P4584" s="11" t="n">
        <v>7.5</v>
      </c>
      <c r="Q4584" s="22" t="n">
        <f>M4586/H4584</f>
        <v>0.675</v>
      </c>
    </row>
    <row r="4585" ht="22.5" customHeight="1">
      <c r="A4585" s="31"/>
      <c r="B4585" s="33"/>
      <c r="C4585" s="12"/>
      <c r="D4585" s="19"/>
      <c r="E4585" s="28"/>
      <c r="F4585" s="19"/>
      <c r="G4585" s="19"/>
      <c r="H4585" s="19"/>
      <c r="I4585" s="19"/>
      <c r="J4585" s="12" t="s">
        <v>120</v>
      </c>
      <c r="K4585" s="14" t="n">
        <v>10284</v>
      </c>
      <c r="L4585" s="14" t="n">
        <v>3095</v>
      </c>
      <c r="M4585" s="14" t="n">
        <v>143</v>
      </c>
      <c r="N4585" s="11" t="n">
        <v>0.012</v>
      </c>
      <c r="O4585" s="11" t="n">
        <v>0.25</v>
      </c>
      <c r="P4585" s="11" t="n">
        <v>35.775</v>
      </c>
      <c r="Q4585" s="25"/>
    </row>
    <row r="4586" ht="22.5" customHeight="1">
      <c r="A4586" s="31"/>
      <c r="B4586" s="33"/>
      <c r="C4586" s="12"/>
      <c r="D4586" s="19"/>
      <c r="E4586" s="28"/>
      <c r="F4586" s="19"/>
      <c r="G4586" s="19"/>
      <c r="H4586" s="19"/>
      <c r="I4586" s="19"/>
      <c r="J4586" s="12" t="s">
        <v>121</v>
      </c>
      <c r="K4586" s="14" t="n">
        <v>38430</v>
      </c>
      <c r="L4586" s="14" t="n">
        <v>13178</v>
      </c>
      <c r="M4586" s="14" t="n">
        <v>675</v>
      </c>
      <c r="N4586" s="11" t="n">
        <v>0.013</v>
      </c>
      <c r="O4586" s="11" t="n">
        <v>0.25</v>
      </c>
      <c r="P4586" s="11" t="n">
        <v>168.825</v>
      </c>
      <c r="Q4586" s="25"/>
    </row>
    <row r="4587" ht="22.5" customHeight="1">
      <c r="A4587" s="31"/>
      <c r="B4587" s="33"/>
      <c r="C4587" s="12" t="n">
        <v>5619156</v>
      </c>
      <c r="D4587" s="12" t="s">
        <v>10</v>
      </c>
      <c r="E4587" s="13" t="s">
        <v>19</v>
      </c>
      <c r="F4587" s="12" t="s">
        <v>12</v>
      </c>
      <c r="G4587" s="20" t="n">
        <v>0.24</v>
      </c>
      <c r="H4587" s="12" t="n">
        <v>500</v>
      </c>
      <c r="I4587" s="20" t="n">
        <f>G4587*H4587*7</f>
        <v>840</v>
      </c>
      <c r="J4587" s="12" t="s">
        <v>119</v>
      </c>
      <c r="K4587" s="14" t="n">
        <v>7554</v>
      </c>
      <c r="L4587" s="14" t="n">
        <v>1953</v>
      </c>
      <c r="M4587" s="14" t="n">
        <v>1</v>
      </c>
      <c r="N4587" s="11" t="n">
        <v>0</v>
      </c>
      <c r="O4587" s="11" t="n">
        <v>0.4043</v>
      </c>
      <c r="P4587" s="11" t="n">
        <v>0.4043</v>
      </c>
      <c r="Q4587" s="22" t="n">
        <f>M4589/H4587</f>
        <v>0.026</v>
      </c>
    </row>
    <row r="4588" ht="22.5" customHeight="1">
      <c r="A4588" s="31"/>
      <c r="B4588" s="33"/>
      <c r="C4588" s="12"/>
      <c r="D4588" s="19"/>
      <c r="E4588" s="28"/>
      <c r="F4588" s="19"/>
      <c r="G4588" s="19"/>
      <c r="H4588" s="19"/>
      <c r="I4588" s="19"/>
      <c r="J4588" s="12" t="s">
        <v>120</v>
      </c>
      <c r="K4588" s="14" t="n">
        <v>39303</v>
      </c>
      <c r="L4588" s="14" t="n">
        <v>9382</v>
      </c>
      <c r="M4588" s="14" t="n">
        <v>3</v>
      </c>
      <c r="N4588" s="11" t="n">
        <v>0</v>
      </c>
      <c r="O4588" s="11" t="n">
        <v>0.556</v>
      </c>
      <c r="P4588" s="11" t="n">
        <v>1.6683</v>
      </c>
      <c r="Q4588" s="25"/>
    </row>
    <row r="4589" ht="22.5" customHeight="1">
      <c r="A4589" s="31"/>
      <c r="B4589" s="33"/>
      <c r="C4589" s="12"/>
      <c r="D4589" s="19"/>
      <c r="E4589" s="28"/>
      <c r="F4589" s="19"/>
      <c r="G4589" s="19"/>
      <c r="H4589" s="19"/>
      <c r="I4589" s="19"/>
      <c r="J4589" s="12" t="s">
        <v>121</v>
      </c>
      <c r="K4589" s="14" t="n">
        <v>159299</v>
      </c>
      <c r="L4589" s="14" t="n">
        <v>35242</v>
      </c>
      <c r="M4589" s="14" t="n">
        <v>13</v>
      </c>
      <c r="N4589" s="11" t="n">
        <v>0.002</v>
      </c>
      <c r="O4589" s="11" t="n">
        <v>0.494</v>
      </c>
      <c r="P4589" s="11" t="n">
        <v>6.426</v>
      </c>
      <c r="Q4589" s="25"/>
    </row>
    <row r="4590" ht="22.5" customHeight="1">
      <c r="A4590" s="31"/>
      <c r="B4590" s="33"/>
      <c r="C4590" s="12" t="n">
        <v>6425889</v>
      </c>
      <c r="D4590" s="12" t="s">
        <v>10</v>
      </c>
      <c r="E4590" s="13" t="s">
        <v>20</v>
      </c>
      <c r="F4590" s="12" t="s">
        <v>15</v>
      </c>
      <c r="G4590" s="20" t="n">
        <v>0.25</v>
      </c>
      <c r="H4590" s="12" t="n">
        <v>400</v>
      </c>
      <c r="I4590" s="20" t="n">
        <f>G4590*H4590*7</f>
        <v>700</v>
      </c>
      <c r="J4590" s="12" t="s">
        <v>119</v>
      </c>
      <c r="K4590" s="14" t="n">
        <v>105</v>
      </c>
      <c r="L4590" s="14" t="n">
        <v>24</v>
      </c>
      <c r="M4590" s="14" t="n">
        <v>0</v>
      </c>
      <c r="N4590" s="11" t="n">
        <v>0</v>
      </c>
      <c r="O4590" s="11" t="n">
        <v>0</v>
      </c>
      <c r="P4590" s="11" t="n">
        <v>0</v>
      </c>
      <c r="Q4590" s="22" t="n">
        <v>0.003</v>
      </c>
    </row>
    <row r="4591" ht="22.5" customHeight="1">
      <c r="A4591" s="31"/>
      <c r="B4591" s="33"/>
      <c r="C4591" s="12"/>
      <c r="D4591" s="19"/>
      <c r="E4591" s="28"/>
      <c r="F4591" s="19"/>
      <c r="G4591" s="19"/>
      <c r="H4591" s="19"/>
      <c r="I4591" s="19"/>
      <c r="J4591" s="12" t="s">
        <v>120</v>
      </c>
      <c r="K4591" s="14" t="n">
        <v>6073</v>
      </c>
      <c r="L4591" s="35" t="n">
        <v>2212</v>
      </c>
      <c r="M4591" s="14" t="n">
        <v>33</v>
      </c>
      <c r="N4591" s="11" t="n">
        <v>0.004</v>
      </c>
      <c r="O4591" s="11" t="n">
        <v>0.252</v>
      </c>
      <c r="P4591" s="11" t="n">
        <v>8.3</v>
      </c>
      <c r="Q4591" s="25"/>
    </row>
    <row r="4592" ht="22.5" customHeight="1">
      <c r="A4592" s="31"/>
      <c r="B4592" s="33"/>
      <c r="C4592" s="12"/>
      <c r="D4592" s="19"/>
      <c r="E4592" s="28"/>
      <c r="F4592" s="19"/>
      <c r="G4592" s="19"/>
      <c r="H4592" s="19"/>
      <c r="I4592" s="19"/>
      <c r="J4592" s="12" t="s">
        <v>121</v>
      </c>
      <c r="K4592" s="14" t="n">
        <v>22718</v>
      </c>
      <c r="L4592" s="14" t="n">
        <v>7659</v>
      </c>
      <c r="M4592" s="14" t="n">
        <v>219</v>
      </c>
      <c r="N4592" s="11" t="n">
        <v>0.007</v>
      </c>
      <c r="O4592" s="11" t="n">
        <v>0.251</v>
      </c>
      <c r="P4592" s="11" t="n">
        <v>54.975</v>
      </c>
      <c r="Q4592" s="25"/>
    </row>
    <row r="4593" ht="22.5" customHeight="1">
      <c r="A4593" s="31"/>
      <c r="B4593" s="33"/>
      <c r="C4593" s="12" t="n">
        <v>6439005</v>
      </c>
      <c r="D4593" s="12" t="s">
        <v>10</v>
      </c>
      <c r="E4593" s="13" t="s">
        <v>20</v>
      </c>
      <c r="F4593" s="12" t="s">
        <v>21</v>
      </c>
      <c r="G4593" s="20" t="n">
        <v>0.25</v>
      </c>
      <c r="H4593" s="12" t="n">
        <v>300</v>
      </c>
      <c r="I4593" s="20" t="n">
        <f>G4593*H4593*7</f>
        <v>525</v>
      </c>
      <c r="J4593" s="12" t="s">
        <v>119</v>
      </c>
      <c r="K4593" s="14" t="n">
        <v>0</v>
      </c>
      <c r="L4593" s="14" t="n">
        <v>0</v>
      </c>
      <c r="M4593" s="14" t="n">
        <v>0</v>
      </c>
      <c r="N4593" s="11" t="n">
        <v>0</v>
      </c>
      <c r="O4593" s="11" t="n">
        <v>0</v>
      </c>
      <c r="P4593" s="11" t="n">
        <v>0</v>
      </c>
      <c r="Q4593" s="22" t="n">
        <f>M4595/H4593</f>
        <v>0.23</v>
      </c>
    </row>
    <row r="4594" ht="22.5" customHeight="1">
      <c r="A4594" s="31"/>
      <c r="B4594" s="33"/>
      <c r="C4594" s="12"/>
      <c r="D4594" s="19"/>
      <c r="E4594" s="28"/>
      <c r="F4594" s="19"/>
      <c r="G4594" s="19"/>
      <c r="H4594" s="19"/>
      <c r="I4594" s="19"/>
      <c r="J4594" s="12" t="s">
        <v>120</v>
      </c>
      <c r="K4594" s="16" t="n">
        <v>4047</v>
      </c>
      <c r="L4594" s="14" t="n">
        <v>1352</v>
      </c>
      <c r="M4594" s="14" t="n">
        <v>19</v>
      </c>
      <c r="N4594" s="11" t="n">
        <v>0.0035</v>
      </c>
      <c r="O4594" s="11" t="n">
        <v>0.25</v>
      </c>
      <c r="P4594" s="11" t="n">
        <v>4.75</v>
      </c>
      <c r="Q4594" s="25"/>
    </row>
    <row r="4595" ht="22.5" customHeight="1">
      <c r="A4595" s="31"/>
      <c r="B4595" s="33"/>
      <c r="C4595" s="12"/>
      <c r="D4595" s="19"/>
      <c r="E4595" s="28"/>
      <c r="F4595" s="19"/>
      <c r="G4595" s="19"/>
      <c r="H4595" s="19"/>
      <c r="I4595" s="19"/>
      <c r="J4595" s="12" t="s">
        <v>121</v>
      </c>
      <c r="K4595" s="14" t="n">
        <v>40177</v>
      </c>
      <c r="L4595" s="14" t="n">
        <v>11341</v>
      </c>
      <c r="M4595" s="14" t="n">
        <v>69</v>
      </c>
      <c r="N4595" s="11" t="n">
        <v>0.0015</v>
      </c>
      <c r="O4595" s="11" t="n">
        <v>0.25</v>
      </c>
      <c r="P4595" s="11" t="n">
        <v>17.25</v>
      </c>
      <c r="Q4595" s="25"/>
    </row>
    <row r="4596" ht="22.5" customHeight="1">
      <c r="A4596" s="31"/>
      <c r="B4596" s="33"/>
      <c r="C4596" s="12" t="n">
        <v>7203110</v>
      </c>
      <c r="D4596" s="12" t="s">
        <v>22</v>
      </c>
      <c r="E4596" s="13" t="s">
        <v>23</v>
      </c>
      <c r="F4596" s="12" t="s">
        <v>15</v>
      </c>
      <c r="G4596" s="20" t="n">
        <v>0.2</v>
      </c>
      <c r="H4596" s="12" t="n">
        <v>100</v>
      </c>
      <c r="I4596" s="20" t="n">
        <f>G4596*H4596*7</f>
        <v>140</v>
      </c>
      <c r="J4596" s="12" t="s">
        <v>119</v>
      </c>
      <c r="K4596" s="14" t="n">
        <v>321</v>
      </c>
      <c r="L4596" s="14" t="n">
        <v>209</v>
      </c>
      <c r="M4596" s="14" t="n">
        <v>0</v>
      </c>
      <c r="N4596" s="11" t="n">
        <v>0</v>
      </c>
      <c r="O4596" s="11" t="n">
        <v>0</v>
      </c>
      <c r="P4596" s="11" t="n">
        <v>0</v>
      </c>
      <c r="Q4596" s="22" t="n">
        <f>M4598/H4596</f>
        <v>0.17</v>
      </c>
    </row>
    <row r="4597" ht="22.5" customHeight="1">
      <c r="A4597" s="31"/>
      <c r="B4597" s="33"/>
      <c r="C4597" s="12"/>
      <c r="D4597" s="19"/>
      <c r="E4597" s="28"/>
      <c r="F4597" s="19"/>
      <c r="G4597" s="19"/>
      <c r="H4597" s="19"/>
      <c r="I4597" s="19"/>
      <c r="J4597" s="12" t="s">
        <v>120</v>
      </c>
      <c r="K4597" s="14" t="n">
        <v>10265</v>
      </c>
      <c r="L4597" s="14" t="n">
        <v>7031</v>
      </c>
      <c r="M4597" s="14" t="n">
        <v>4</v>
      </c>
      <c r="N4597" s="11" t="n">
        <v>0</v>
      </c>
      <c r="O4597" s="11" t="n">
        <v>0.2</v>
      </c>
      <c r="P4597" s="11" t="n">
        <v>0.8</v>
      </c>
      <c r="Q4597" s="25"/>
    </row>
    <row r="4598" ht="22.5" customHeight="1">
      <c r="A4598" s="31"/>
      <c r="B4598" s="33"/>
      <c r="C4598" s="12"/>
      <c r="D4598" s="19"/>
      <c r="E4598" s="28"/>
      <c r="F4598" s="19"/>
      <c r="G4598" s="19"/>
      <c r="H4598" s="19"/>
      <c r="I4598" s="19"/>
      <c r="J4598" s="12" t="s">
        <v>121</v>
      </c>
      <c r="K4598" s="14" t="n">
        <v>50364</v>
      </c>
      <c r="L4598" s="14" t="n">
        <v>35060</v>
      </c>
      <c r="M4598" s="14" t="n">
        <v>17</v>
      </c>
      <c r="N4598" s="11" t="n">
        <v>0</v>
      </c>
      <c r="O4598" s="11" t="n">
        <v>0.2</v>
      </c>
      <c r="P4598" s="11" t="n">
        <v>3.4</v>
      </c>
      <c r="Q4598" s="25"/>
    </row>
    <row r="4599" ht="22.5" customHeight="1">
      <c r="A4599" s="31"/>
      <c r="B4599" s="33"/>
      <c r="C4599" s="12" t="n">
        <v>7202934</v>
      </c>
      <c r="D4599" s="12" t="s">
        <v>22</v>
      </c>
      <c r="E4599" s="13" t="s">
        <v>24</v>
      </c>
      <c r="F4599" s="12" t="s">
        <v>15</v>
      </c>
      <c r="G4599" s="20" t="n">
        <v>0.38</v>
      </c>
      <c r="H4599" s="12" t="n">
        <v>200</v>
      </c>
      <c r="I4599" s="20" t="n">
        <f>G4599*H4599*7</f>
        <v>532</v>
      </c>
      <c r="J4599" s="12" t="s">
        <v>119</v>
      </c>
      <c r="K4599" s="14" t="n">
        <v>878</v>
      </c>
      <c r="L4599" s="14" t="n">
        <v>433</v>
      </c>
      <c r="M4599" s="14" t="n">
        <v>0</v>
      </c>
      <c r="N4599" s="11" t="n">
        <v>0</v>
      </c>
      <c r="O4599" s="11" t="n">
        <v>0</v>
      </c>
      <c r="P4599" s="11" t="n">
        <v>0</v>
      </c>
      <c r="Q4599" s="22" t="n">
        <v>0</v>
      </c>
    </row>
    <row r="4600" ht="22.5" customHeight="1">
      <c r="A4600" s="31"/>
      <c r="B4600" s="33"/>
      <c r="C4600" s="12"/>
      <c r="D4600" s="19"/>
      <c r="E4600" s="28"/>
      <c r="F4600" s="19"/>
      <c r="G4600" s="19"/>
      <c r="H4600" s="19"/>
      <c r="I4600" s="19"/>
      <c r="J4600" s="12" t="s">
        <v>120</v>
      </c>
      <c r="K4600" s="14" t="n">
        <v>202039</v>
      </c>
      <c r="L4600" s="14" t="n">
        <v>129091</v>
      </c>
      <c r="M4600" s="14" t="n">
        <v>158</v>
      </c>
      <c r="N4600" s="11" t="n">
        <v>0</v>
      </c>
      <c r="O4600" s="11" t="n">
        <v>0.36</v>
      </c>
      <c r="P4600" s="11" t="n">
        <v>56.88</v>
      </c>
      <c r="Q4600" s="25"/>
    </row>
    <row r="4601" ht="22.5" customHeight="1">
      <c r="A4601" s="31"/>
      <c r="B4601" s="33"/>
      <c r="C4601" s="12"/>
      <c r="D4601" s="19"/>
      <c r="E4601" s="28"/>
      <c r="F4601" s="19"/>
      <c r="G4601" s="19"/>
      <c r="H4601" s="19"/>
      <c r="I4601" s="19"/>
      <c r="J4601" s="12" t="s">
        <v>121</v>
      </c>
      <c r="K4601" s="14" t="n">
        <v>331921</v>
      </c>
      <c r="L4601" s="14" t="n">
        <v>207068</v>
      </c>
      <c r="M4601" s="14" t="n">
        <v>200</v>
      </c>
      <c r="N4601" s="11" t="n">
        <v>0</v>
      </c>
      <c r="O4601" s="11" t="n">
        <v>0.36</v>
      </c>
      <c r="P4601" s="11" t="n">
        <v>72</v>
      </c>
      <c r="Q4601" s="25"/>
    </row>
    <row r="4602" ht="22.5" customHeight="1">
      <c r="A4602" s="31"/>
      <c r="B4602" s="33"/>
      <c r="C4602" s="12" t="n">
        <v>5847496</v>
      </c>
      <c r="D4602" s="12" t="s">
        <v>10</v>
      </c>
      <c r="E4602" s="13" t="s">
        <v>25</v>
      </c>
      <c r="F4602" s="12" t="s">
        <v>12</v>
      </c>
      <c r="G4602" s="20" t="n">
        <v>0.3</v>
      </c>
      <c r="H4602" s="12" t="n">
        <v>200</v>
      </c>
      <c r="I4602" s="20" t="n">
        <f>G4602*H4602*7</f>
        <v>420</v>
      </c>
      <c r="J4602" s="12" t="s">
        <v>119</v>
      </c>
      <c r="K4602" s="14" t="n">
        <v>5478</v>
      </c>
      <c r="L4602" s="14" t="n">
        <v>225</v>
      </c>
      <c r="M4602" s="14" t="n">
        <v>3</v>
      </c>
      <c r="N4602" s="11" t="n">
        <v>0.04</v>
      </c>
      <c r="O4602" s="11" t="n">
        <v>0.308</v>
      </c>
      <c r="P4602" s="11" t="n">
        <v>0.9228</v>
      </c>
      <c r="Q4602" s="22" t="n">
        <f>M4604/H4602</f>
        <v>0.17</v>
      </c>
    </row>
    <row r="4603" ht="22.5" customHeight="1">
      <c r="A4603" s="31"/>
      <c r="B4603" s="33"/>
      <c r="C4603" s="12"/>
      <c r="D4603" s="19"/>
      <c r="E4603" s="28"/>
      <c r="F4603" s="19"/>
      <c r="G4603" s="19"/>
      <c r="H4603" s="19"/>
      <c r="I4603" s="19"/>
      <c r="J4603" s="12" t="s">
        <v>120</v>
      </c>
      <c r="K4603" s="14" t="n">
        <v>19233</v>
      </c>
      <c r="L4603" s="14" t="n">
        <v>1019</v>
      </c>
      <c r="M4603" s="14" t="n">
        <v>14</v>
      </c>
      <c r="N4603" s="11" t="n">
        <v>0.006</v>
      </c>
      <c r="O4603" s="11" t="n">
        <v>0.469</v>
      </c>
      <c r="P4603" s="11" t="n">
        <v>6.5676</v>
      </c>
      <c r="Q4603" s="25"/>
    </row>
    <row r="4604" ht="22.5" customHeight="1">
      <c r="A4604" s="31"/>
      <c r="B4604" s="33"/>
      <c r="C4604" s="12"/>
      <c r="D4604" s="19"/>
      <c r="E4604" s="28"/>
      <c r="F4604" s="19"/>
      <c r="G4604" s="19"/>
      <c r="H4604" s="19"/>
      <c r="I4604" s="19"/>
      <c r="J4604" s="12" t="s">
        <v>121</v>
      </c>
      <c r="K4604" s="14" t="n">
        <v>53411</v>
      </c>
      <c r="L4604" s="14" t="n">
        <v>2267</v>
      </c>
      <c r="M4604" s="14" t="n">
        <v>34</v>
      </c>
      <c r="N4604" s="11" t="n">
        <v>0.009</v>
      </c>
      <c r="O4604" s="11" t="n">
        <v>0.618</v>
      </c>
      <c r="P4604" s="11" t="n">
        <v>21.0247</v>
      </c>
      <c r="Q4604" s="25"/>
    </row>
    <row r="4605" ht="22.5" customHeight="1">
      <c r="A4605" s="31"/>
      <c r="B4605" s="33"/>
      <c r="C4605" s="12" t="n">
        <v>7572369</v>
      </c>
      <c r="D4605" s="12" t="s">
        <v>10</v>
      </c>
      <c r="E4605" s="13" t="s">
        <v>25</v>
      </c>
      <c r="F4605" s="12" t="s">
        <v>15</v>
      </c>
      <c r="G4605" s="20" t="n">
        <v>0.3</v>
      </c>
      <c r="H4605" s="12" t="n">
        <v>400</v>
      </c>
      <c r="I4605" s="20" t="n">
        <f>G4605*H4605*7</f>
        <v>840</v>
      </c>
      <c r="J4605" s="12" t="s">
        <v>119</v>
      </c>
      <c r="K4605" s="14" t="n">
        <v>198</v>
      </c>
      <c r="L4605" s="14" t="n">
        <v>73</v>
      </c>
      <c r="M4605" s="14" t="n">
        <v>0</v>
      </c>
      <c r="N4605" s="11" t="n">
        <v>0</v>
      </c>
      <c r="O4605" s="11" t="n">
        <v>0</v>
      </c>
      <c r="P4605" s="11" t="n">
        <v>0</v>
      </c>
      <c r="Q4605" s="22" t="n">
        <f>M4607/H4605</f>
        <v>0.475</v>
      </c>
    </row>
    <row r="4606" ht="22.5" customHeight="1">
      <c r="A4606" s="31"/>
      <c r="B4606" s="33"/>
      <c r="C4606" s="12"/>
      <c r="D4606" s="19"/>
      <c r="E4606" s="28"/>
      <c r="F4606" s="19"/>
      <c r="G4606" s="19"/>
      <c r="H4606" s="19"/>
      <c r="I4606" s="19"/>
      <c r="J4606" s="12" t="s">
        <v>120</v>
      </c>
      <c r="K4606" s="14" t="n">
        <v>5654</v>
      </c>
      <c r="L4606" s="14" t="n">
        <v>1905</v>
      </c>
      <c r="M4606" s="14" t="n">
        <v>54</v>
      </c>
      <c r="N4606" s="11" t="n">
        <v>0.009</v>
      </c>
      <c r="O4606" s="11" t="n">
        <v>0.316</v>
      </c>
      <c r="P4606" s="11" t="n">
        <v>17.04</v>
      </c>
      <c r="Q4606" s="25"/>
    </row>
    <row r="4607" ht="22.5" customHeight="1">
      <c r="A4607" s="31"/>
      <c r="B4607" s="33"/>
      <c r="C4607" s="12"/>
      <c r="D4607" s="19"/>
      <c r="E4607" s="28"/>
      <c r="F4607" s="19"/>
      <c r="G4607" s="19"/>
      <c r="H4607" s="19"/>
      <c r="I4607" s="19"/>
      <c r="J4607" s="12" t="s">
        <v>121</v>
      </c>
      <c r="K4607" s="14" t="n">
        <v>20627</v>
      </c>
      <c r="L4607" s="14" t="n">
        <v>7250</v>
      </c>
      <c r="M4607" s="14" t="n">
        <v>190</v>
      </c>
      <c r="N4607" s="11" t="n">
        <v>0.008</v>
      </c>
      <c r="O4607" s="11" t="n">
        <v>0.307</v>
      </c>
      <c r="P4607" s="11" t="n">
        <v>58.41</v>
      </c>
      <c r="Q4607" s="25"/>
    </row>
    <row r="4608" ht="22.5" customHeight="1">
      <c r="A4608" s="31"/>
      <c r="B4608" s="33"/>
      <c r="C4608" s="12" t="n">
        <v>8460883</v>
      </c>
      <c r="D4608" s="12" t="s">
        <v>16</v>
      </c>
      <c r="E4608" s="13" t="s">
        <v>11</v>
      </c>
      <c r="F4608" s="12" t="s">
        <v>15</v>
      </c>
      <c r="G4608" s="20" t="n">
        <v>0.14</v>
      </c>
      <c r="H4608" s="12" t="n">
        <v>1400</v>
      </c>
      <c r="I4608" s="20" t="n">
        <f>G4608*H4608*7</f>
        <v>1372</v>
      </c>
      <c r="J4608" s="12" t="s">
        <v>119</v>
      </c>
      <c r="K4608" s="35" t="n">
        <v>7443</v>
      </c>
      <c r="L4608" s="14" t="n">
        <v>2125</v>
      </c>
      <c r="M4608" s="14" t="n">
        <v>94</v>
      </c>
      <c r="N4608" s="11" t="n">
        <v>0.006</v>
      </c>
      <c r="O4608" s="11" t="n">
        <v>0.14</v>
      </c>
      <c r="P4608" s="11" t="n">
        <v>13.202</v>
      </c>
      <c r="Q4608" s="22" t="n">
        <f>M4610/H4608</f>
        <v>0.845</v>
      </c>
    </row>
    <row r="4609" ht="22.5" customHeight="1">
      <c r="A4609" s="31"/>
      <c r="B4609" s="33"/>
      <c r="C4609" s="12"/>
      <c r="D4609" s="19"/>
      <c r="E4609" s="28"/>
      <c r="F4609" s="19"/>
      <c r="G4609" s="19"/>
      <c r="H4609" s="19"/>
      <c r="I4609" s="19"/>
      <c r="J4609" s="12" t="s">
        <v>120</v>
      </c>
      <c r="K4609" s="14" t="n">
        <v>28484</v>
      </c>
      <c r="L4609" s="14" t="n">
        <v>8541</v>
      </c>
      <c r="M4609" s="14" t="n">
        <v>364</v>
      </c>
      <c r="N4609" s="11" t="n">
        <v>0.006</v>
      </c>
      <c r="O4609" s="11" t="n">
        <v>0.14</v>
      </c>
      <c r="P4609" s="11" t="n">
        <v>50.918</v>
      </c>
      <c r="Q4609" s="25"/>
    </row>
    <row r="4610" ht="22.5" customHeight="1">
      <c r="A4610" s="31"/>
      <c r="B4610" s="33"/>
      <c r="C4610" s="12"/>
      <c r="D4610" s="19"/>
      <c r="E4610" s="28"/>
      <c r="F4610" s="19"/>
      <c r="G4610" s="19"/>
      <c r="H4610" s="19"/>
      <c r="I4610" s="19"/>
      <c r="J4610" s="12" t="s">
        <v>121</v>
      </c>
      <c r="K4610" s="14" t="n">
        <v>86805</v>
      </c>
      <c r="L4610" s="14" t="n">
        <v>29721</v>
      </c>
      <c r="M4610" s="14" t="n">
        <v>1183</v>
      </c>
      <c r="N4610" s="11" t="n">
        <v>0.006</v>
      </c>
      <c r="O4610" s="11" t="n">
        <v>0.141</v>
      </c>
      <c r="P4610" s="11" t="n">
        <v>166.474</v>
      </c>
      <c r="Q4610" s="25"/>
    </row>
    <row r="4611" ht="22.5" customHeight="1">
      <c r="A4611" s="31"/>
      <c r="B4611" s="33"/>
      <c r="C4611" s="12" t="n">
        <v>8531973</v>
      </c>
      <c r="D4611" s="12" t="s">
        <v>16</v>
      </c>
      <c r="E4611" s="13" t="s">
        <v>18</v>
      </c>
      <c r="F4611" s="12" t="s">
        <v>26</v>
      </c>
      <c r="G4611" s="20" t="n">
        <v>0.45</v>
      </c>
      <c r="H4611" s="12" t="n">
        <v>150</v>
      </c>
      <c r="I4611" s="20" t="n">
        <f>G4611*H4611*7</f>
        <v>472.5</v>
      </c>
      <c r="J4611" s="12" t="s">
        <v>119</v>
      </c>
      <c r="K4611" s="14" t="n">
        <v>0</v>
      </c>
      <c r="L4611" s="14" t="n">
        <v>0</v>
      </c>
      <c r="M4611" s="14" t="n">
        <v>0</v>
      </c>
      <c r="N4611" s="11" t="n">
        <v>0</v>
      </c>
      <c r="O4611" s="11" t="n">
        <v>0</v>
      </c>
      <c r="P4611" s="11" t="n">
        <v>0</v>
      </c>
      <c r="Q4611" s="22" t="n">
        <f>M4613/H4611</f>
        <v>0.02</v>
      </c>
    </row>
    <row r="4612" ht="22.5" customHeight="1">
      <c r="A4612" s="31"/>
      <c r="B4612" s="33"/>
      <c r="C4612" s="12"/>
      <c r="D4612" s="19"/>
      <c r="E4612" s="28"/>
      <c r="F4612" s="19"/>
      <c r="G4612" s="19"/>
      <c r="H4612" s="19"/>
      <c r="I4612" s="19"/>
      <c r="J4612" s="12" t="s">
        <v>120</v>
      </c>
      <c r="K4612" s="14" t="n">
        <v>10733</v>
      </c>
      <c r="L4612" s="14" t="n">
        <v>31</v>
      </c>
      <c r="M4612" s="14" t="n">
        <v>0</v>
      </c>
      <c r="N4612" s="11" t="n">
        <v>0</v>
      </c>
      <c r="O4612" s="11" t="n">
        <v>0</v>
      </c>
      <c r="P4612" s="11" t="n">
        <v>0</v>
      </c>
      <c r="Q4612" s="25"/>
    </row>
    <row r="4613" ht="22.5" customHeight="1">
      <c r="A4613" s="31"/>
      <c r="B4613" s="33"/>
      <c r="C4613" s="12"/>
      <c r="D4613" s="19"/>
      <c r="E4613" s="28"/>
      <c r="F4613" s="19"/>
      <c r="G4613" s="19"/>
      <c r="H4613" s="19"/>
      <c r="I4613" s="19"/>
      <c r="J4613" s="12" t="s">
        <v>121</v>
      </c>
      <c r="K4613" s="14" t="n">
        <v>23720</v>
      </c>
      <c r="L4613" s="14" t="n">
        <v>67</v>
      </c>
      <c r="M4613" s="14" t="n">
        <v>3</v>
      </c>
      <c r="N4613" s="11" t="n">
        <v>0.01</v>
      </c>
      <c r="O4613" s="11" t="n">
        <v>0.13</v>
      </c>
      <c r="P4613" s="11" t="n">
        <v>0.4</v>
      </c>
      <c r="Q4613" s="25"/>
    </row>
    <row r="4614" ht="22.5" customHeight="1">
      <c r="A4614" s="31"/>
      <c r="B4614" s="33"/>
      <c r="C4614" s="12" t="n">
        <v>8156506</v>
      </c>
      <c r="D4614" s="12" t="s">
        <v>27</v>
      </c>
      <c r="E4614" s="13" t="s">
        <v>14</v>
      </c>
      <c r="F4614" s="12" t="s">
        <v>15</v>
      </c>
      <c r="G4614" s="20" t="n">
        <v>0.1</v>
      </c>
      <c r="H4614" s="12" t="n">
        <v>700</v>
      </c>
      <c r="I4614" s="20" t="n">
        <f>G4614*H4614*7</f>
        <v>490</v>
      </c>
      <c r="J4614" s="12" t="s">
        <v>119</v>
      </c>
      <c r="K4614" s="14" t="n">
        <v>18</v>
      </c>
      <c r="L4614" s="14" t="n">
        <v>8</v>
      </c>
      <c r="M4614" s="14" t="n">
        <v>0</v>
      </c>
      <c r="N4614" s="11" t="n">
        <v>0</v>
      </c>
      <c r="O4614" s="11" t="n">
        <v>0</v>
      </c>
      <c r="P4614" s="11" t="n">
        <v>0</v>
      </c>
      <c r="Q4614" s="22" t="n">
        <f>M4616/H4614</f>
        <v>1</v>
      </c>
    </row>
    <row r="4615" ht="22.5" customHeight="1">
      <c r="A4615" s="31"/>
      <c r="B4615" s="33"/>
      <c r="C4615" s="12"/>
      <c r="D4615" s="19"/>
      <c r="E4615" s="28"/>
      <c r="F4615" s="19"/>
      <c r="G4615" s="19"/>
      <c r="H4615" s="19"/>
      <c r="I4615" s="19"/>
      <c r="J4615" s="12" t="s">
        <v>120</v>
      </c>
      <c r="K4615" s="14" t="n">
        <v>7911</v>
      </c>
      <c r="L4615" s="14" t="n">
        <v>2653</v>
      </c>
      <c r="M4615" s="14" t="n">
        <v>134</v>
      </c>
      <c r="N4615" s="11" t="n">
        <v>0.005</v>
      </c>
      <c r="O4615" s="11" t="n">
        <v>0.102</v>
      </c>
      <c r="P4615" s="11" t="n">
        <v>13.65</v>
      </c>
      <c r="Q4615" s="25"/>
    </row>
    <row r="4616" ht="22.5" customHeight="1">
      <c r="A4616" s="31"/>
      <c r="B4616" s="33"/>
      <c r="C4616" s="12"/>
      <c r="D4616" s="19"/>
      <c r="E4616" s="28"/>
      <c r="F4616" s="19"/>
      <c r="G4616" s="19"/>
      <c r="H4616" s="19"/>
      <c r="I4616" s="19"/>
      <c r="J4616" s="12" t="s">
        <v>121</v>
      </c>
      <c r="K4616" s="14" t="n">
        <v>35598</v>
      </c>
      <c r="L4616" s="14" t="n">
        <v>13689</v>
      </c>
      <c r="M4616" s="14" t="n">
        <v>700</v>
      </c>
      <c r="N4616" s="11" t="n">
        <v>0.005</v>
      </c>
      <c r="O4616" s="11" t="n">
        <v>0.101</v>
      </c>
      <c r="P4616" s="11" t="n">
        <v>70.7</v>
      </c>
      <c r="Q4616" s="25"/>
    </row>
    <row r="4617" ht="22.5" customHeight="1">
      <c r="A4617" s="31"/>
      <c r="B4617" s="33"/>
      <c r="C4617" s="12" t="n">
        <v>8819666</v>
      </c>
      <c r="D4617" s="12" t="s">
        <v>27</v>
      </c>
      <c r="E4617" s="13" t="s">
        <v>14</v>
      </c>
      <c r="F4617" s="12" t="s">
        <v>12</v>
      </c>
      <c r="G4617" s="20" t="n">
        <v>0.08</v>
      </c>
      <c r="H4617" s="12" t="n">
        <v>200</v>
      </c>
      <c r="I4617" s="20" t="n">
        <f>G4617*H4617*7</f>
        <v>112</v>
      </c>
      <c r="J4617" s="12" t="s">
        <v>119</v>
      </c>
      <c r="K4617" s="14" t="n">
        <v>523</v>
      </c>
      <c r="L4617" s="14" t="n">
        <v>92</v>
      </c>
      <c r="M4617" s="14" t="n">
        <v>15</v>
      </c>
      <c r="N4617" s="11" t="n">
        <v>0.023</v>
      </c>
      <c r="O4617" s="11" t="n">
        <v>0.14</v>
      </c>
      <c r="P4617" s="11" t="n">
        <v>2.0975</v>
      </c>
      <c r="Q4617" s="22" t="n">
        <f>M4619/H4617</f>
        <v>0.835</v>
      </c>
    </row>
    <row r="4618" ht="22.5" customHeight="1">
      <c r="A4618" s="31"/>
      <c r="B4618" s="33"/>
      <c r="C4618" s="12"/>
      <c r="D4618" s="19"/>
      <c r="E4618" s="28"/>
      <c r="F4618" s="19"/>
      <c r="G4618" s="19"/>
      <c r="H4618" s="19"/>
      <c r="I4618" s="19"/>
      <c r="J4618" s="12" t="s">
        <v>120</v>
      </c>
      <c r="K4618" s="14" t="n">
        <v>3013</v>
      </c>
      <c r="L4618" s="14" t="n">
        <v>561</v>
      </c>
      <c r="M4618" s="14" t="n">
        <v>80</v>
      </c>
      <c r="N4618" s="11" t="n">
        <v>0.014</v>
      </c>
      <c r="O4618" s="11" t="n">
        <v>0.133</v>
      </c>
      <c r="P4618" s="11" t="n">
        <v>8.0007</v>
      </c>
      <c r="Q4618" s="25"/>
    </row>
    <row r="4619" ht="22.5" customHeight="1">
      <c r="A4619" s="31"/>
      <c r="B4619" s="33"/>
      <c r="C4619" s="12"/>
      <c r="D4619" s="19"/>
      <c r="E4619" s="28"/>
      <c r="F4619" s="19"/>
      <c r="G4619" s="19"/>
      <c r="H4619" s="19"/>
      <c r="I4619" s="19"/>
      <c r="J4619" s="12" t="s">
        <v>121</v>
      </c>
      <c r="K4619" s="14" t="n">
        <v>7308</v>
      </c>
      <c r="L4619" s="14" t="n">
        <v>1403</v>
      </c>
      <c r="M4619" s="14" t="n">
        <v>167</v>
      </c>
      <c r="N4619" s="11" t="n">
        <v>0.014</v>
      </c>
      <c r="O4619" s="11" t="n">
        <v>0.121</v>
      </c>
      <c r="P4619" s="11" t="n">
        <v>20.1256</v>
      </c>
      <c r="Q4619" s="25"/>
    </row>
    <row r="4620" ht="22.5" customHeight="1">
      <c r="A4620" s="31"/>
      <c r="B4620" s="33"/>
      <c r="C4620" s="12" t="n">
        <v>91410799</v>
      </c>
      <c r="D4620" s="12" t="s">
        <v>28</v>
      </c>
      <c r="E4620" s="13" t="s">
        <v>29</v>
      </c>
      <c r="F4620" s="12" t="s">
        <v>15</v>
      </c>
      <c r="G4620" s="20" t="n">
        <v>0.02</v>
      </c>
      <c r="H4620" s="12" t="n">
        <v>500</v>
      </c>
      <c r="I4620" s="20" t="n">
        <f>G4620*H4620*7</f>
        <v>70</v>
      </c>
      <c r="J4620" s="12" t="s">
        <v>119</v>
      </c>
      <c r="K4620" s="14" t="n">
        <v>253</v>
      </c>
      <c r="L4620" s="14" t="n">
        <v>43</v>
      </c>
      <c r="M4620" s="14" t="n">
        <v>0</v>
      </c>
      <c r="N4620" s="11" t="n">
        <v>0</v>
      </c>
      <c r="O4620" s="11" t="n">
        <v>0</v>
      </c>
      <c r="P4620" s="11" t="n">
        <v>0</v>
      </c>
      <c r="Q4620" s="22" t="n">
        <f>M4622/H4620</f>
        <v>0.996</v>
      </c>
    </row>
    <row r="4621" ht="22.5" customHeight="1">
      <c r="A4621" s="31"/>
      <c r="B4621" s="33"/>
      <c r="C4621" s="12"/>
      <c r="D4621" s="19"/>
      <c r="E4621" s="28"/>
      <c r="F4621" s="19"/>
      <c r="G4621" s="19"/>
      <c r="H4621" s="19"/>
      <c r="I4621" s="19"/>
      <c r="J4621" s="12" t="s">
        <v>120</v>
      </c>
      <c r="K4621" s="14" t="n">
        <v>203206</v>
      </c>
      <c r="L4621" s="14" t="n">
        <v>49024</v>
      </c>
      <c r="M4621" s="14" t="n">
        <v>498</v>
      </c>
      <c r="N4621" s="11" t="n">
        <v>0</v>
      </c>
      <c r="O4621" s="11" t="n">
        <v>0.02</v>
      </c>
      <c r="P4621" s="11" t="n">
        <v>9.96</v>
      </c>
      <c r="Q4621" s="25"/>
    </row>
    <row r="4622" ht="22.5" customHeight="1">
      <c r="A4622" s="31"/>
      <c r="B4622" s="33"/>
      <c r="C4622" s="12"/>
      <c r="D4622" s="19"/>
      <c r="E4622" s="28"/>
      <c r="F4622" s="19"/>
      <c r="G4622" s="19"/>
      <c r="H4622" s="19"/>
      <c r="I4622" s="19"/>
      <c r="J4622" s="12" t="s">
        <v>121</v>
      </c>
      <c r="K4622" s="14" t="n">
        <v>212456</v>
      </c>
      <c r="L4622" s="14" t="n">
        <v>50900</v>
      </c>
      <c r="M4622" s="14" t="n">
        <v>498</v>
      </c>
      <c r="N4622" s="11" t="n">
        <v>0</v>
      </c>
      <c r="O4622" s="11" t="n">
        <v>0.02</v>
      </c>
      <c r="P4622" s="11" t="n">
        <v>9.96</v>
      </c>
      <c r="Q4622" s="25"/>
    </row>
    <row r="4623" ht="22.5" customHeight="1">
      <c r="A4623" s="31"/>
      <c r="B4623" s="33"/>
      <c r="C4623" s="12" t="n">
        <v>7872826</v>
      </c>
      <c r="D4623" s="12" t="s">
        <v>30</v>
      </c>
      <c r="E4623" s="13" t="s">
        <v>14</v>
      </c>
      <c r="F4623" s="12" t="s">
        <v>15</v>
      </c>
      <c r="G4623" s="20" t="n">
        <v>0.48</v>
      </c>
      <c r="H4623" s="12" t="n">
        <v>400</v>
      </c>
      <c r="I4623" s="20" t="n">
        <f>G4623*H4623*7</f>
        <v>1344</v>
      </c>
      <c r="J4623" s="12" t="s">
        <v>119</v>
      </c>
      <c r="K4623" s="14" t="n">
        <v>255</v>
      </c>
      <c r="L4623" s="14" t="n">
        <v>48</v>
      </c>
      <c r="M4623" s="14" t="n">
        <v>0</v>
      </c>
      <c r="N4623" s="11" t="n">
        <v>0</v>
      </c>
      <c r="O4623" s="11" t="n">
        <v>0</v>
      </c>
      <c r="P4623" s="11" t="n">
        <v>0</v>
      </c>
      <c r="Q4623" s="22" t="n">
        <f>M4625/H4623</f>
        <v>0.2425</v>
      </c>
    </row>
    <row r="4624" ht="22.5" customHeight="1">
      <c r="A4624" s="31"/>
      <c r="B4624" s="33"/>
      <c r="C4624" s="12"/>
      <c r="D4624" s="19"/>
      <c r="E4624" s="28"/>
      <c r="F4624" s="19"/>
      <c r="G4624" s="19"/>
      <c r="H4624" s="19"/>
      <c r="I4624" s="19"/>
      <c r="J4624" s="12" t="s">
        <v>120</v>
      </c>
      <c r="K4624" s="35" t="n">
        <v>13255</v>
      </c>
      <c r="L4624" s="14" t="n">
        <v>3091</v>
      </c>
      <c r="M4624" s="14" t="n">
        <v>39</v>
      </c>
      <c r="N4624" s="11" t="n">
        <v>0.006</v>
      </c>
      <c r="O4624" s="11" t="n">
        <v>0.482</v>
      </c>
      <c r="P4624" s="11" t="n">
        <v>18.786</v>
      </c>
      <c r="Q4624" s="25"/>
    </row>
    <row r="4625" ht="22.5" customHeight="1">
      <c r="A4625" s="31"/>
      <c r="B4625" s="33"/>
      <c r="C4625" s="12"/>
      <c r="D4625" s="19"/>
      <c r="E4625" s="28"/>
      <c r="F4625" s="19"/>
      <c r="G4625" s="19"/>
      <c r="H4625" s="19"/>
      <c r="I4625" s="19"/>
      <c r="J4625" s="12" t="s">
        <v>121</v>
      </c>
      <c r="K4625" s="14" t="n">
        <v>40019</v>
      </c>
      <c r="L4625" s="14" t="n">
        <v>8272</v>
      </c>
      <c r="M4625" s="14" t="n">
        <v>97</v>
      </c>
      <c r="N4625" s="11" t="n">
        <v>0.006</v>
      </c>
      <c r="O4625" s="11" t="n">
        <v>0.483</v>
      </c>
      <c r="P4625" s="11" t="n">
        <v>46.812</v>
      </c>
      <c r="Q4625" s="25"/>
    </row>
    <row r="4626" ht="22.5" customHeight="1">
      <c r="A4626" s="31"/>
      <c r="B4626" s="33"/>
      <c r="C4626" s="12" t="n">
        <v>9311355</v>
      </c>
      <c r="D4626" s="12" t="s">
        <v>31</v>
      </c>
      <c r="E4626" s="13" t="s">
        <v>14</v>
      </c>
      <c r="F4626" s="12" t="s">
        <v>15</v>
      </c>
      <c r="G4626" s="20" t="n">
        <v>0.15</v>
      </c>
      <c r="H4626" s="12" t="n">
        <v>20</v>
      </c>
      <c r="I4626" s="20" t="n">
        <f>G4626*H4626*7</f>
        <v>21</v>
      </c>
      <c r="J4626" s="12" t="s">
        <v>119</v>
      </c>
      <c r="K4626" s="14" t="n">
        <v>6</v>
      </c>
      <c r="L4626" s="14" t="n">
        <v>0</v>
      </c>
      <c r="M4626" s="14" t="n">
        <v>0</v>
      </c>
      <c r="N4626" s="11" t="n">
        <v>0</v>
      </c>
      <c r="O4626" s="11" t="n">
        <v>0</v>
      </c>
      <c r="P4626" s="11" t="n">
        <v>0</v>
      </c>
      <c r="Q4626" s="22" t="n">
        <f>M4628/H4626</f>
        <v>1</v>
      </c>
    </row>
    <row r="4627" ht="22.5" customHeight="1">
      <c r="A4627" s="31"/>
      <c r="B4627" s="33"/>
      <c r="C4627" s="12"/>
      <c r="D4627" s="19"/>
      <c r="E4627" s="28"/>
      <c r="F4627" s="19"/>
      <c r="G4627" s="19"/>
      <c r="H4627" s="19"/>
      <c r="I4627" s="19"/>
      <c r="J4627" s="12" t="s">
        <v>120</v>
      </c>
      <c r="K4627" s="35" t="n">
        <v>3144</v>
      </c>
      <c r="L4627" s="14" t="n">
        <v>751</v>
      </c>
      <c r="M4627" s="14" t="n">
        <v>19</v>
      </c>
      <c r="N4627" s="11" t="n">
        <v>0.004</v>
      </c>
      <c r="O4627" s="11" t="n">
        <v>0.15</v>
      </c>
      <c r="P4627" s="11" t="n">
        <v>2.85</v>
      </c>
      <c r="Q4627" s="25"/>
    </row>
    <row r="4628" ht="22.5" customHeight="1">
      <c r="A4628" s="31"/>
      <c r="B4628" s="33"/>
      <c r="C4628" s="12"/>
      <c r="D4628" s="19"/>
      <c r="E4628" s="28"/>
      <c r="F4628" s="19"/>
      <c r="G4628" s="19"/>
      <c r="H4628" s="19"/>
      <c r="I4628" s="19"/>
      <c r="J4628" s="12" t="s">
        <v>121</v>
      </c>
      <c r="K4628" s="14" t="n">
        <v>8886</v>
      </c>
      <c r="L4628" s="14" t="n">
        <v>2241</v>
      </c>
      <c r="M4628" s="14" t="n">
        <v>20</v>
      </c>
      <c r="N4628" s="11" t="n">
        <v>0.001</v>
      </c>
      <c r="O4628" s="11" t="n">
        <v>0.15</v>
      </c>
      <c r="P4628" s="11" t="n">
        <v>3</v>
      </c>
      <c r="Q4628" s="25"/>
    </row>
    <row r="4629" ht="22.5" customHeight="1">
      <c r="A4629" s="31"/>
      <c r="B4629" s="33"/>
      <c r="C4629" s="12" t="n">
        <v>10210818</v>
      </c>
      <c r="D4629" s="12" t="s">
        <v>27</v>
      </c>
      <c r="E4629" s="13" t="s">
        <v>14</v>
      </c>
      <c r="F4629" s="12" t="s">
        <v>26</v>
      </c>
      <c r="G4629" s="20" t="n">
        <v>0.2</v>
      </c>
      <c r="H4629" s="12" t="n">
        <v>100</v>
      </c>
      <c r="I4629" s="20" t="n">
        <f>G4629*H4629*7</f>
        <v>140</v>
      </c>
      <c r="J4629" s="12" t="s">
        <v>119</v>
      </c>
      <c r="K4629" s="14" t="n">
        <v>0</v>
      </c>
      <c r="L4629" s="14" t="n">
        <v>0</v>
      </c>
      <c r="M4629" s="14" t="n">
        <v>0</v>
      </c>
      <c r="N4629" s="11" t="n">
        <v>0</v>
      </c>
      <c r="O4629" s="11" t="n">
        <v>0</v>
      </c>
      <c r="P4629" s="11" t="n">
        <v>0</v>
      </c>
      <c r="Q4629" s="22" t="n">
        <f>M4631/H4629</f>
        <v>0.74</v>
      </c>
    </row>
    <row r="4630" ht="22.5" customHeight="1">
      <c r="A4630" s="31"/>
      <c r="B4630" s="33"/>
      <c r="C4630" s="12"/>
      <c r="D4630" s="19"/>
      <c r="E4630" s="28"/>
      <c r="F4630" s="19"/>
      <c r="G4630" s="19"/>
      <c r="H4630" s="19"/>
      <c r="I4630" s="19"/>
      <c r="J4630" s="12" t="s">
        <v>120</v>
      </c>
      <c r="K4630" s="14" t="n">
        <v>37091</v>
      </c>
      <c r="L4630" s="14" t="n">
        <v>233</v>
      </c>
      <c r="M4630" s="14" t="n">
        <v>27</v>
      </c>
      <c r="N4630" s="11" t="n">
        <v>0.02</v>
      </c>
      <c r="O4630" s="11" t="n">
        <v>0.17</v>
      </c>
      <c r="P4630" s="11" t="n">
        <v>4.47</v>
      </c>
      <c r="Q4630" s="25"/>
    </row>
    <row r="4631" ht="22.5" customHeight="1">
      <c r="A4631" s="31"/>
      <c r="B4631" s="33"/>
      <c r="C4631" s="12"/>
      <c r="D4631" s="19"/>
      <c r="E4631" s="28"/>
      <c r="F4631" s="19"/>
      <c r="G4631" s="19"/>
      <c r="H4631" s="19"/>
      <c r="I4631" s="19"/>
      <c r="J4631" s="12" t="s">
        <v>121</v>
      </c>
      <c r="K4631" s="14" t="n">
        <v>64773</v>
      </c>
      <c r="L4631" s="14" t="n">
        <v>580</v>
      </c>
      <c r="M4631" s="14" t="n">
        <v>74</v>
      </c>
      <c r="N4631" s="11" t="n">
        <v>0.02</v>
      </c>
      <c r="O4631" s="11" t="n">
        <v>0.13</v>
      </c>
      <c r="P4631" s="11" t="n">
        <v>9.82</v>
      </c>
      <c r="Q4631" s="25"/>
    </row>
    <row r="4632" ht="22.5" customHeight="1">
      <c r="A4632" s="31"/>
      <c r="B4632" s="33"/>
      <c r="C4632" s="12" t="n">
        <v>10501490</v>
      </c>
      <c r="D4632" s="12" t="s">
        <v>13</v>
      </c>
      <c r="E4632" s="13" t="s">
        <v>14</v>
      </c>
      <c r="F4632" s="12" t="s">
        <v>15</v>
      </c>
      <c r="G4632" s="20" t="n">
        <v>0.15</v>
      </c>
      <c r="H4632" s="12" t="n">
        <v>100</v>
      </c>
      <c r="I4632" s="20" t="n">
        <f>G4632*H4632*7</f>
        <v>105</v>
      </c>
      <c r="J4632" s="12" t="s">
        <v>119</v>
      </c>
      <c r="K4632" s="14" t="n">
        <v>0</v>
      </c>
      <c r="L4632" s="14" t="n">
        <v>0</v>
      </c>
      <c r="M4632" s="14" t="n">
        <v>0</v>
      </c>
      <c r="N4632" s="11" t="n">
        <v>0</v>
      </c>
      <c r="O4632" s="11" t="n">
        <v>0</v>
      </c>
      <c r="P4632" s="11" t="n">
        <v>0</v>
      </c>
      <c r="Q4632" s="22" t="n">
        <f>M4634/H4632</f>
        <v>0.12</v>
      </c>
    </row>
    <row r="4633" ht="22.5" customHeight="1">
      <c r="A4633" s="31"/>
      <c r="B4633" s="33"/>
      <c r="C4633" s="12"/>
      <c r="D4633" s="19"/>
      <c r="E4633" s="28"/>
      <c r="F4633" s="19"/>
      <c r="G4633" s="19"/>
      <c r="H4633" s="19"/>
      <c r="I4633" s="19"/>
      <c r="J4633" s="12" t="s">
        <v>120</v>
      </c>
      <c r="K4633" s="16" t="n">
        <v>252</v>
      </c>
      <c r="L4633" s="14" t="n">
        <v>107</v>
      </c>
      <c r="M4633" s="14" t="n">
        <v>3</v>
      </c>
      <c r="N4633" s="11" t="n">
        <v>0.004</v>
      </c>
      <c r="O4633" s="11" t="n">
        <v>0.13</v>
      </c>
      <c r="P4633" s="11" t="n">
        <v>0.39</v>
      </c>
      <c r="Q4633" s="25"/>
    </row>
    <row r="4634" ht="22.5" customHeight="1">
      <c r="A4634" s="31"/>
      <c r="B4634" s="33"/>
      <c r="C4634" s="12"/>
      <c r="D4634" s="19"/>
      <c r="E4634" s="28"/>
      <c r="F4634" s="19"/>
      <c r="G4634" s="19"/>
      <c r="H4634" s="19"/>
      <c r="I4634" s="19"/>
      <c r="J4634" s="12" t="s">
        <v>121</v>
      </c>
      <c r="K4634" s="14" t="n">
        <v>748</v>
      </c>
      <c r="L4634" s="14" t="n">
        <v>314</v>
      </c>
      <c r="M4634" s="14" t="n">
        <v>12</v>
      </c>
      <c r="N4634" s="11" t="n">
        <v>0.005</v>
      </c>
      <c r="O4634" s="11" t="n">
        <v>0.13</v>
      </c>
      <c r="P4634" s="11" t="n">
        <v>1.56</v>
      </c>
      <c r="Q4634" s="25"/>
    </row>
    <row r="4635" ht="22.5" customHeight="1">
      <c r="A4635" s="31"/>
      <c r="B4635" s="33"/>
      <c r="C4635" s="52" t="n">
        <v>10912510</v>
      </c>
      <c r="D4635" s="12" t="s">
        <v>10</v>
      </c>
      <c r="E4635" s="13" t="s">
        <v>11</v>
      </c>
      <c r="F4635" s="12" t="s">
        <v>32</v>
      </c>
      <c r="G4635" s="20" t="n">
        <v>0.17</v>
      </c>
      <c r="H4635" s="12" t="n">
        <v>500</v>
      </c>
      <c r="I4635" s="20" t="n">
        <f>G4635*H4635*7</f>
        <v>595</v>
      </c>
      <c r="J4635" s="12" t="s">
        <v>119</v>
      </c>
      <c r="K4635" s="14" t="n">
        <v>12285</v>
      </c>
      <c r="L4635" s="14" t="n">
        <v>2615</v>
      </c>
      <c r="M4635" s="14" t="n">
        <v>68</v>
      </c>
      <c r="N4635" s="11" t="n">
        <v>0.01</v>
      </c>
      <c r="O4635" s="11" t="n">
        <v>0.21</v>
      </c>
      <c r="P4635" s="11" t="n">
        <v>14.31</v>
      </c>
      <c r="Q4635" s="22" t="n">
        <f>M4637/H4635</f>
        <v>1.876</v>
      </c>
    </row>
    <row r="4636" ht="22.5" customHeight="1">
      <c r="A4636" s="31"/>
      <c r="B4636" s="33"/>
      <c r="C4636" s="12"/>
      <c r="D4636" s="19"/>
      <c r="E4636" s="28"/>
      <c r="F4636" s="19"/>
      <c r="G4636" s="19"/>
      <c r="H4636" s="19"/>
      <c r="I4636" s="19"/>
      <c r="J4636" s="12" t="s">
        <v>120</v>
      </c>
      <c r="K4636" s="16" t="n">
        <v>21723</v>
      </c>
      <c r="L4636" s="14" t="n">
        <v>5378</v>
      </c>
      <c r="M4636" s="14" t="n">
        <v>141</v>
      </c>
      <c r="N4636" s="11" t="n">
        <v>0.01</v>
      </c>
      <c r="O4636" s="11" t="n">
        <v>0.17</v>
      </c>
      <c r="P4636" s="11" t="n">
        <v>24.59</v>
      </c>
      <c r="Q4636" s="25"/>
    </row>
    <row r="4637" ht="22.5" customHeight="1">
      <c r="A4637" s="31"/>
      <c r="B4637" s="33"/>
      <c r="C4637" s="12"/>
      <c r="D4637" s="19"/>
      <c r="E4637" s="28"/>
      <c r="F4637" s="19"/>
      <c r="G4637" s="19"/>
      <c r="H4637" s="19"/>
      <c r="I4637" s="19"/>
      <c r="J4637" s="12" t="s">
        <v>121</v>
      </c>
      <c r="K4637" s="14" t="n">
        <v>128635</v>
      </c>
      <c r="L4637" s="14" t="n">
        <v>37074</v>
      </c>
      <c r="M4637" s="14" t="n">
        <v>938</v>
      </c>
      <c r="N4637" s="11" t="n">
        <v>0.01</v>
      </c>
      <c r="O4637" s="11" t="n">
        <v>0.18</v>
      </c>
      <c r="P4637" s="11" t="n">
        <v>171.09</v>
      </c>
      <c r="Q4637" s="25"/>
    </row>
    <row r="4638" ht="22.5" customHeight="1">
      <c r="A4638" s="31"/>
      <c r="B4638" s="33"/>
      <c r="C4638" s="52" t="n">
        <v>11080098</v>
      </c>
      <c r="D4638" s="12" t="s">
        <v>22</v>
      </c>
      <c r="E4638" s="13" t="s">
        <v>24</v>
      </c>
      <c r="F4638" s="12" t="s">
        <v>15</v>
      </c>
      <c r="G4638" s="20" t="n">
        <v>0.6</v>
      </c>
      <c r="H4638" s="12" t="n">
        <v>100</v>
      </c>
      <c r="I4638" s="20" t="n">
        <f>G4638*H4638*7</f>
        <v>420</v>
      </c>
      <c r="J4638" s="12" t="s">
        <v>119</v>
      </c>
      <c r="K4638" s="14" t="n">
        <v>0</v>
      </c>
      <c r="L4638" s="14" t="n">
        <v>0</v>
      </c>
      <c r="M4638" s="14" t="n">
        <v>0</v>
      </c>
      <c r="N4638" s="11" t="n">
        <v>0</v>
      </c>
      <c r="O4638" s="11" t="n">
        <v>0</v>
      </c>
      <c r="P4638" s="11" t="n">
        <v>0</v>
      </c>
      <c r="Q4638" s="22" t="n">
        <f>M4640/H4638</f>
        <v>0</v>
      </c>
    </row>
    <row r="4639" ht="22.5" customHeight="1">
      <c r="A4639" s="31"/>
      <c r="B4639" s="33"/>
      <c r="C4639" s="12"/>
      <c r="D4639" s="19"/>
      <c r="E4639" s="28"/>
      <c r="F4639" s="19"/>
      <c r="G4639" s="19"/>
      <c r="H4639" s="19"/>
      <c r="I4639" s="19"/>
      <c r="J4639" s="12" t="s">
        <v>120</v>
      </c>
      <c r="K4639" s="16" t="n">
        <v>249</v>
      </c>
      <c r="L4639" s="14" t="n">
        <v>138</v>
      </c>
      <c r="M4639" s="14" t="n">
        <v>0</v>
      </c>
      <c r="N4639" s="11" t="n">
        <v>0</v>
      </c>
      <c r="O4639" s="11" t="n">
        <v>0</v>
      </c>
      <c r="P4639" s="11" t="n">
        <v>0</v>
      </c>
      <c r="Q4639" s="25"/>
      <c r="R4639" s="4" t="s">
        <v>175</v>
      </c>
    </row>
    <row r="4640" ht="22.5" customHeight="1">
      <c r="A4640" s="31"/>
      <c r="B4640" s="33"/>
      <c r="C4640" s="12"/>
      <c r="D4640" s="19"/>
      <c r="E4640" s="28"/>
      <c r="F4640" s="19"/>
      <c r="G4640" s="19"/>
      <c r="H4640" s="19"/>
      <c r="I4640" s="19"/>
      <c r="J4640" s="12" t="s">
        <v>121</v>
      </c>
      <c r="K4640" s="14" t="n">
        <v>716</v>
      </c>
      <c r="L4640" s="14" t="n">
        <v>369</v>
      </c>
      <c r="M4640" s="14" t="n">
        <v>0</v>
      </c>
      <c r="N4640" s="11" t="n">
        <v>0</v>
      </c>
      <c r="O4640" s="11" t="n">
        <v>0</v>
      </c>
      <c r="P4640" s="11" t="n">
        <v>0</v>
      </c>
      <c r="Q4640" s="25"/>
    </row>
    <row r="4641" ht="22.5" customHeight="1">
      <c r="A4641" s="31"/>
      <c r="B4641" s="33"/>
      <c r="C4641" s="52" t="n">
        <v>91540124</v>
      </c>
      <c r="D4641" s="12" t="s">
        <v>33</v>
      </c>
      <c r="E4641" s="13" t="s">
        <v>34</v>
      </c>
      <c r="F4641" s="12" t="s">
        <v>12</v>
      </c>
      <c r="G4641" s="20" t="n">
        <v>0.5</v>
      </c>
      <c r="H4641" s="12" t="n">
        <v>50</v>
      </c>
      <c r="I4641" s="20" t="n">
        <f>G4641*H4641*7</f>
        <v>175</v>
      </c>
      <c r="J4641" s="12" t="s">
        <v>119</v>
      </c>
      <c r="K4641" s="14" t="n">
        <v>0</v>
      </c>
      <c r="L4641" s="14" t="n">
        <v>0</v>
      </c>
      <c r="M4641" s="14" t="n">
        <v>0</v>
      </c>
      <c r="N4641" s="11" t="n">
        <v>0</v>
      </c>
      <c r="O4641" s="11" t="n">
        <v>0</v>
      </c>
      <c r="P4641" s="11" t="n">
        <v>0</v>
      </c>
      <c r="Q4641" s="22" t="n">
        <f>M4643/H4641</f>
        <v>0.04</v>
      </c>
    </row>
    <row r="4642" ht="22.5" customHeight="1">
      <c r="A4642" s="31"/>
      <c r="B4642" s="33"/>
      <c r="C4642" s="12"/>
      <c r="D4642" s="19"/>
      <c r="E4642" s="28"/>
      <c r="F4642" s="19"/>
      <c r="G4642" s="19"/>
      <c r="H4642" s="19"/>
      <c r="I4642" s="19"/>
      <c r="J4642" s="12" t="s">
        <v>120</v>
      </c>
      <c r="K4642" s="14" t="n">
        <v>134</v>
      </c>
      <c r="L4642" s="14" t="n">
        <v>46</v>
      </c>
      <c r="M4642" s="14" t="n">
        <v>2</v>
      </c>
      <c r="N4642" s="11" t="n">
        <v>0.037</v>
      </c>
      <c r="O4642" s="11" t="n">
        <v>0.844</v>
      </c>
      <c r="P4642" s="11" t="n">
        <v>1.6883</v>
      </c>
      <c r="Q4642" s="25"/>
    </row>
    <row r="4643" ht="22.5" customHeight="1">
      <c r="A4643" s="31"/>
      <c r="B4643" s="33"/>
      <c r="C4643" s="12"/>
      <c r="D4643" s="19"/>
      <c r="E4643" s="28"/>
      <c r="F4643" s="19"/>
      <c r="G4643" s="19"/>
      <c r="H4643" s="19"/>
      <c r="I4643" s="19"/>
      <c r="J4643" s="12" t="s">
        <v>121</v>
      </c>
      <c r="K4643" s="14" t="n">
        <v>902</v>
      </c>
      <c r="L4643" s="14" t="n">
        <v>231</v>
      </c>
      <c r="M4643" s="14" t="n">
        <v>2</v>
      </c>
      <c r="N4643" s="11" t="n">
        <v>0.024</v>
      </c>
      <c r="O4643" s="11" t="n">
        <v>2.739</v>
      </c>
      <c r="P4643" s="11" t="n">
        <v>5.4782</v>
      </c>
      <c r="Q4643" s="25"/>
    </row>
    <row r="4644" ht="22.5" customHeight="1">
      <c r="A4644" s="31"/>
      <c r="B4644" s="33"/>
      <c r="C4644" s="52" t="n">
        <v>91548042</v>
      </c>
      <c r="D4644" s="12" t="s">
        <v>13</v>
      </c>
      <c r="E4644" s="13" t="s">
        <v>14</v>
      </c>
      <c r="F4644" s="12" t="s">
        <v>12</v>
      </c>
      <c r="G4644" s="20" t="n">
        <v>0.3</v>
      </c>
      <c r="H4644" s="12" t="n">
        <v>50</v>
      </c>
      <c r="I4644" s="20" t="n">
        <f>G4644*H4644*7</f>
        <v>105</v>
      </c>
      <c r="J4644" s="12" t="s">
        <v>119</v>
      </c>
      <c r="K4644" s="14" t="n">
        <v>0</v>
      </c>
      <c r="L4644" s="14" t="n">
        <v>0</v>
      </c>
      <c r="M4644" s="14" t="n">
        <v>0</v>
      </c>
      <c r="N4644" s="11" t="n">
        <v>0</v>
      </c>
      <c r="O4644" s="11" t="n">
        <v>0</v>
      </c>
      <c r="P4644" s="11" t="n">
        <v>0</v>
      </c>
      <c r="Q4644" s="22" t="n">
        <f>M4646/H4644</f>
        <v>0</v>
      </c>
    </row>
    <row r="4645" ht="22.5" customHeight="1">
      <c r="A4645" s="31"/>
      <c r="B4645" s="33"/>
      <c r="C4645" s="12"/>
      <c r="D4645" s="19"/>
      <c r="E4645" s="28"/>
      <c r="F4645" s="19"/>
      <c r="G4645" s="19"/>
      <c r="H4645" s="19"/>
      <c r="I4645" s="19"/>
      <c r="J4645" s="12" t="s">
        <v>120</v>
      </c>
      <c r="K4645" s="14" t="n">
        <v>6589</v>
      </c>
      <c r="L4645" s="14" t="n">
        <v>27</v>
      </c>
      <c r="M4645" s="14" t="n">
        <v>0</v>
      </c>
      <c r="N4645" s="11" t="n">
        <v>0</v>
      </c>
      <c r="O4645" s="11" t="n">
        <v>0</v>
      </c>
      <c r="P4645" s="11" t="n">
        <v>0.0617</v>
      </c>
      <c r="Q4645" s="25"/>
    </row>
    <row r="4646" ht="22.5" customHeight="1">
      <c r="A4646" s="31"/>
      <c r="B4646" s="33"/>
      <c r="C4646" s="12"/>
      <c r="D4646" s="19"/>
      <c r="E4646" s="28"/>
      <c r="F4646" s="19"/>
      <c r="G4646" s="19"/>
      <c r="H4646" s="19"/>
      <c r="I4646" s="19"/>
      <c r="J4646" s="12" t="s">
        <v>121</v>
      </c>
      <c r="K4646" s="14" t="n">
        <v>7440</v>
      </c>
      <c r="L4646" s="14" t="n">
        <v>38</v>
      </c>
      <c r="M4646" s="14" t="n">
        <v>0</v>
      </c>
      <c r="N4646" s="11" t="n">
        <v>0</v>
      </c>
      <c r="O4646" s="11" t="n">
        <v>0</v>
      </c>
      <c r="P4646" s="11" t="n">
        <v>0.0702</v>
      </c>
      <c r="Q4646" s="25"/>
    </row>
    <row r="4647" ht="22.5" customHeight="1">
      <c r="A4647" s="31"/>
      <c r="B4647" s="33"/>
      <c r="C4647" s="52" t="n">
        <v>91548043</v>
      </c>
      <c r="D4647" s="12" t="s">
        <v>28</v>
      </c>
      <c r="E4647" s="13" t="s">
        <v>36</v>
      </c>
      <c r="F4647" s="12" t="s">
        <v>15</v>
      </c>
      <c r="G4647" s="20" t="n">
        <v>0.1</v>
      </c>
      <c r="H4647" s="12" t="n">
        <v>200</v>
      </c>
      <c r="I4647" s="20" t="n">
        <f>G4647*H4647*7</f>
        <v>140</v>
      </c>
      <c r="J4647" s="12" t="s">
        <v>119</v>
      </c>
      <c r="K4647" s="14" t="n">
        <v>317</v>
      </c>
      <c r="L4647" s="14" t="n">
        <v>135</v>
      </c>
      <c r="M4647" s="14" t="n">
        <v>0</v>
      </c>
      <c r="N4647" s="11" t="n">
        <v>0</v>
      </c>
      <c r="O4647" s="11" t="n">
        <v>0</v>
      </c>
      <c r="P4647" s="11" t="n">
        <v>0</v>
      </c>
      <c r="Q4647" s="22" t="n">
        <f>M4649/H4647</f>
        <v>1.005</v>
      </c>
    </row>
    <row r="4648" ht="22.5" customHeight="1">
      <c r="A4648" s="31"/>
      <c r="B4648" s="33"/>
      <c r="C4648" s="12"/>
      <c r="D4648" s="19"/>
      <c r="E4648" s="28"/>
      <c r="F4648" s="19"/>
      <c r="G4648" s="19"/>
      <c r="H4648" s="19"/>
      <c r="I4648" s="19"/>
      <c r="J4648" s="12" t="s">
        <v>120</v>
      </c>
      <c r="K4648" s="14" t="n">
        <v>6409</v>
      </c>
      <c r="L4648" s="14" t="n">
        <v>3191</v>
      </c>
      <c r="M4648" s="14" t="n">
        <v>67</v>
      </c>
      <c r="N4648" s="11" t="n">
        <v>0.002</v>
      </c>
      <c r="O4648" s="11" t="n">
        <v>0.1</v>
      </c>
      <c r="P4648" s="11" t="n">
        <v>6.7</v>
      </c>
      <c r="Q4648" s="25"/>
    </row>
    <row r="4649" ht="22.5" customHeight="1">
      <c r="A4649" s="31"/>
      <c r="B4649" s="33"/>
      <c r="C4649" s="12"/>
      <c r="D4649" s="19"/>
      <c r="E4649" s="28"/>
      <c r="F4649" s="19"/>
      <c r="G4649" s="19"/>
      <c r="H4649" s="19"/>
      <c r="I4649" s="19"/>
      <c r="J4649" s="12" t="s">
        <v>121</v>
      </c>
      <c r="K4649" s="14" t="n">
        <v>49557</v>
      </c>
      <c r="L4649" s="14" t="n">
        <v>23878</v>
      </c>
      <c r="M4649" s="14" t="n">
        <v>201</v>
      </c>
      <c r="N4649" s="11" t="n">
        <v>0.001</v>
      </c>
      <c r="O4649" s="11" t="n">
        <v>0.1</v>
      </c>
      <c r="P4649" s="11" t="n">
        <v>20.1</v>
      </c>
      <c r="Q4649" s="25"/>
    </row>
    <row r="4650" ht="22.5" customHeight="1">
      <c r="A4650" s="31"/>
      <c r="B4650" s="33"/>
      <c r="C4650" s="52" t="n">
        <v>11715627</v>
      </c>
      <c r="D4650" s="12" t="s">
        <v>31</v>
      </c>
      <c r="E4650" s="13" t="s">
        <v>14</v>
      </c>
      <c r="F4650" s="12" t="s">
        <v>15</v>
      </c>
      <c r="G4650" s="20" t="n">
        <v>0.4</v>
      </c>
      <c r="H4650" s="12" t="n">
        <v>100</v>
      </c>
      <c r="I4650" s="20" t="n">
        <f>G4650*H4650*7</f>
        <v>280</v>
      </c>
      <c r="J4650" s="12" t="s">
        <v>119</v>
      </c>
      <c r="K4650" s="14" t="n">
        <v>0</v>
      </c>
      <c r="L4650" s="14" t="n">
        <v>0</v>
      </c>
      <c r="M4650" s="14" t="n">
        <v>0</v>
      </c>
      <c r="N4650" s="11" t="n">
        <v>0</v>
      </c>
      <c r="O4650" s="11" t="n">
        <v>0</v>
      </c>
      <c r="P4650" s="11" t="n">
        <v>0</v>
      </c>
      <c r="Q4650" s="22" t="n">
        <f>M4652/H4650</f>
        <v>0</v>
      </c>
    </row>
    <row r="4651" ht="22.5" customHeight="1">
      <c r="A4651" s="31"/>
      <c r="B4651" s="33"/>
      <c r="C4651" s="12"/>
      <c r="D4651" s="19"/>
      <c r="E4651" s="28"/>
      <c r="F4651" s="19"/>
      <c r="G4651" s="19"/>
      <c r="H4651" s="19"/>
      <c r="I4651" s="19"/>
      <c r="J4651" s="12" t="s">
        <v>120</v>
      </c>
      <c r="K4651" s="14" t="n">
        <v>15</v>
      </c>
      <c r="L4651" s="14" t="n">
        <v>0</v>
      </c>
      <c r="M4651" s="14" t="n">
        <v>0</v>
      </c>
      <c r="N4651" s="11" t="n">
        <v>0</v>
      </c>
      <c r="O4651" s="11" t="n">
        <v>0</v>
      </c>
      <c r="P4651" s="11" t="n">
        <v>0</v>
      </c>
      <c r="Q4651" s="25"/>
    </row>
    <row r="4652" ht="22.5" customHeight="1">
      <c r="A4652" s="31"/>
      <c r="B4652" s="33"/>
      <c r="C4652" s="12"/>
      <c r="D4652" s="19"/>
      <c r="E4652" s="28"/>
      <c r="F4652" s="19"/>
      <c r="G4652" s="19"/>
      <c r="H4652" s="19"/>
      <c r="I4652" s="19"/>
      <c r="J4652" s="12" t="s">
        <v>121</v>
      </c>
      <c r="K4652" s="14" t="n">
        <v>44</v>
      </c>
      <c r="L4652" s="14" t="n">
        <v>3</v>
      </c>
      <c r="M4652" s="14" t="n">
        <v>0</v>
      </c>
      <c r="N4652" s="11" t="n">
        <v>0</v>
      </c>
      <c r="O4652" s="11" t="n">
        <v>0</v>
      </c>
      <c r="P4652" s="11" t="n">
        <v>0</v>
      </c>
      <c r="Q4652" s="25"/>
    </row>
    <row r="4653" ht="22.5" customHeight="1">
      <c r="A4653" s="31"/>
      <c r="B4653" s="33"/>
      <c r="C4653" s="52" t="n">
        <v>11715655</v>
      </c>
      <c r="D4653" s="12" t="s">
        <v>16</v>
      </c>
      <c r="E4653" s="13" t="s">
        <v>11</v>
      </c>
      <c r="F4653" s="12" t="s">
        <v>15</v>
      </c>
      <c r="G4653" s="20" t="n">
        <v>0.15</v>
      </c>
      <c r="H4653" s="12" t="n">
        <v>100</v>
      </c>
      <c r="I4653" s="20" t="n">
        <f>G4653*H4653*7</f>
        <v>105</v>
      </c>
      <c r="J4653" s="12" t="s">
        <v>119</v>
      </c>
      <c r="K4653" s="14" t="n">
        <v>0</v>
      </c>
      <c r="L4653" s="14" t="n">
        <v>0</v>
      </c>
      <c r="M4653" s="14" t="n">
        <v>0</v>
      </c>
      <c r="N4653" s="11" t="n">
        <v>0</v>
      </c>
      <c r="O4653" s="11" t="n">
        <v>0</v>
      </c>
      <c r="P4653" s="11" t="n">
        <v>0</v>
      </c>
      <c r="Q4653" s="22" t="n">
        <f>M4655/H4653</f>
        <v>0</v>
      </c>
    </row>
    <row r="4654" ht="22.5" customHeight="1">
      <c r="A4654" s="31"/>
      <c r="B4654" s="33"/>
      <c r="C4654" s="12"/>
      <c r="D4654" s="19"/>
      <c r="E4654" s="28"/>
      <c r="F4654" s="19"/>
      <c r="G4654" s="19"/>
      <c r="H4654" s="19"/>
      <c r="I4654" s="19"/>
      <c r="J4654" s="12" t="s">
        <v>120</v>
      </c>
      <c r="K4654" s="14" t="n">
        <v>72</v>
      </c>
      <c r="L4654" s="14" t="n">
        <v>1</v>
      </c>
      <c r="M4654" s="14" t="n">
        <v>0</v>
      </c>
      <c r="N4654" s="11" t="n">
        <v>0</v>
      </c>
      <c r="O4654" s="11" t="n">
        <v>0</v>
      </c>
      <c r="P4654" s="11" t="n">
        <v>0</v>
      </c>
      <c r="Q4654" s="25"/>
    </row>
    <row r="4655" ht="22.5" customHeight="1">
      <c r="A4655" s="31"/>
      <c r="B4655" s="33"/>
      <c r="C4655" s="12"/>
      <c r="D4655" s="19"/>
      <c r="E4655" s="28"/>
      <c r="F4655" s="19"/>
      <c r="G4655" s="19"/>
      <c r="H4655" s="19"/>
      <c r="I4655" s="19"/>
      <c r="J4655" s="12" t="s">
        <v>121</v>
      </c>
      <c r="K4655" s="14" t="n">
        <v>259</v>
      </c>
      <c r="L4655" s="14" t="n">
        <v>2</v>
      </c>
      <c r="M4655" s="14" t="n">
        <v>0</v>
      </c>
      <c r="N4655" s="11" t="n">
        <v>0</v>
      </c>
      <c r="O4655" s="11" t="n">
        <v>0</v>
      </c>
      <c r="P4655" s="11" t="n">
        <v>0</v>
      </c>
      <c r="Q4655" s="25"/>
    </row>
    <row r="4656" ht="22.5" customHeight="1">
      <c r="A4656" s="31"/>
      <c r="B4656" s="33"/>
      <c r="C4656" s="52" t="n">
        <v>11715811</v>
      </c>
      <c r="D4656" s="12" t="s">
        <v>16</v>
      </c>
      <c r="E4656" s="13" t="s">
        <v>17</v>
      </c>
      <c r="F4656" s="12" t="s">
        <v>15</v>
      </c>
      <c r="G4656" s="20" t="n">
        <v>0.17</v>
      </c>
      <c r="H4656" s="12" t="n">
        <v>100</v>
      </c>
      <c r="I4656" s="20" t="n">
        <f>G4656*H4656*7</f>
        <v>119</v>
      </c>
      <c r="J4656" s="12" t="s">
        <v>119</v>
      </c>
      <c r="K4656" s="14" t="n">
        <v>0</v>
      </c>
      <c r="L4656" s="14" t="n">
        <v>0</v>
      </c>
      <c r="M4656" s="14" t="n">
        <v>0</v>
      </c>
      <c r="N4656" s="11" t="n">
        <v>0</v>
      </c>
      <c r="O4656" s="11" t="n">
        <v>0</v>
      </c>
      <c r="P4656" s="11" t="n">
        <v>0</v>
      </c>
      <c r="Q4656" s="22" t="n">
        <f>M4658/H4656</f>
        <v>0</v>
      </c>
    </row>
    <row r="4657" ht="22.5" customHeight="1">
      <c r="A4657" s="31"/>
      <c r="B4657" s="33"/>
      <c r="C4657" s="12"/>
      <c r="D4657" s="19"/>
      <c r="E4657" s="28"/>
      <c r="F4657" s="19"/>
      <c r="G4657" s="19"/>
      <c r="H4657" s="19"/>
      <c r="I4657" s="19"/>
      <c r="J4657" s="12" t="s">
        <v>120</v>
      </c>
      <c r="K4657" s="14" t="n">
        <v>47</v>
      </c>
      <c r="L4657" s="14" t="n">
        <v>0</v>
      </c>
      <c r="M4657" s="14" t="n">
        <v>0</v>
      </c>
      <c r="N4657" s="11" t="n">
        <v>0</v>
      </c>
      <c r="O4657" s="11" t="n">
        <v>0</v>
      </c>
      <c r="P4657" s="11" t="n">
        <v>0</v>
      </c>
      <c r="Q4657" s="25"/>
    </row>
    <row r="4658" ht="22.5" customHeight="1">
      <c r="A4658" s="31"/>
      <c r="B4658" s="33"/>
      <c r="C4658" s="12"/>
      <c r="D4658" s="19"/>
      <c r="E4658" s="28"/>
      <c r="F4658" s="19"/>
      <c r="G4658" s="19"/>
      <c r="H4658" s="19"/>
      <c r="I4658" s="19"/>
      <c r="J4658" s="12" t="s">
        <v>121</v>
      </c>
      <c r="K4658" s="35" t="n">
        <v>137</v>
      </c>
      <c r="L4658" s="14" t="n">
        <v>1</v>
      </c>
      <c r="M4658" s="14" t="n">
        <v>0</v>
      </c>
      <c r="N4658" s="11" t="n">
        <v>0</v>
      </c>
      <c r="O4658" s="11" t="n">
        <v>0</v>
      </c>
      <c r="P4658" s="11" t="n">
        <v>0</v>
      </c>
      <c r="Q4658" s="25"/>
    </row>
    <row r="4659" ht="22.5" customHeight="1">
      <c r="A4659" s="31"/>
      <c r="B4659" s="33"/>
      <c r="C4659" s="52" t="n">
        <v>11729927</v>
      </c>
      <c r="D4659" s="12" t="s">
        <v>10</v>
      </c>
      <c r="E4659" s="13" t="s">
        <v>20</v>
      </c>
      <c r="F4659" s="12" t="s">
        <v>15</v>
      </c>
      <c r="G4659" s="20" t="n">
        <v>0.25</v>
      </c>
      <c r="H4659" s="12" t="n">
        <v>100</v>
      </c>
      <c r="I4659" s="20" t="n">
        <f>G4659*H4659*7</f>
        <v>175</v>
      </c>
      <c r="J4659" s="12" t="s">
        <v>119</v>
      </c>
      <c r="K4659" s="14" t="n">
        <v>0</v>
      </c>
      <c r="L4659" s="14" t="n">
        <v>0</v>
      </c>
      <c r="M4659" s="14" t="n">
        <v>0</v>
      </c>
      <c r="N4659" s="11" t="n">
        <v>0</v>
      </c>
      <c r="O4659" s="11" t="n">
        <v>0</v>
      </c>
      <c r="P4659" s="11" t="n">
        <v>0</v>
      </c>
      <c r="Q4659" s="22" t="n">
        <f>M4661/H4659</f>
        <v>0.08</v>
      </c>
    </row>
    <row r="4660" ht="22.5" customHeight="1">
      <c r="A4660" s="31"/>
      <c r="B4660" s="33"/>
      <c r="C4660" s="12"/>
      <c r="D4660" s="19"/>
      <c r="E4660" s="28"/>
      <c r="F4660" s="19"/>
      <c r="G4660" s="19"/>
      <c r="H4660" s="19"/>
      <c r="I4660" s="19"/>
      <c r="J4660" s="12" t="s">
        <v>120</v>
      </c>
      <c r="K4660" s="14" t="n">
        <v>2145</v>
      </c>
      <c r="L4660" s="14" t="n">
        <v>132</v>
      </c>
      <c r="M4660" s="14" t="n">
        <v>4</v>
      </c>
      <c r="N4660" s="11" t="n">
        <v>0.008</v>
      </c>
      <c r="O4660" s="11" t="n">
        <v>0.25</v>
      </c>
      <c r="P4660" s="11" t="n">
        <v>1</v>
      </c>
      <c r="Q4660" s="25"/>
    </row>
    <row r="4661" ht="22.5" customHeight="1">
      <c r="A4661" s="31"/>
      <c r="B4661" s="33"/>
      <c r="C4661" s="12"/>
      <c r="D4661" s="19"/>
      <c r="E4661" s="28"/>
      <c r="F4661" s="19"/>
      <c r="G4661" s="19"/>
      <c r="H4661" s="19"/>
      <c r="I4661" s="19"/>
      <c r="J4661" s="12" t="s">
        <v>121</v>
      </c>
      <c r="K4661" s="14" t="n">
        <v>2702</v>
      </c>
      <c r="L4661" s="14" t="n">
        <v>150</v>
      </c>
      <c r="M4661" s="14" t="n">
        <v>8</v>
      </c>
      <c r="N4661" s="11" t="n">
        <v>0.013</v>
      </c>
      <c r="O4661" s="11" t="n">
        <v>0.25</v>
      </c>
      <c r="P4661" s="11" t="n">
        <v>2</v>
      </c>
      <c r="Q4661" s="25"/>
    </row>
    <row r="4662" ht="22.5" customHeight="1">
      <c r="A4662" s="31"/>
      <c r="B4662" s="33"/>
      <c r="C4662" s="52" t="n">
        <v>11729820</v>
      </c>
      <c r="D4662" s="12" t="s">
        <v>10</v>
      </c>
      <c r="E4662" s="13" t="s">
        <v>25</v>
      </c>
      <c r="F4662" s="12" t="s">
        <v>15</v>
      </c>
      <c r="G4662" s="20" t="n">
        <v>0.3</v>
      </c>
      <c r="H4662" s="12" t="n">
        <v>100</v>
      </c>
      <c r="I4662" s="20" t="n">
        <f>G4662*H4662*7</f>
        <v>210</v>
      </c>
      <c r="J4662" s="12" t="s">
        <v>119</v>
      </c>
      <c r="K4662" s="14" t="n">
        <v>0</v>
      </c>
      <c r="L4662" s="14" t="n">
        <v>0</v>
      </c>
      <c r="M4662" s="14" t="n">
        <v>0</v>
      </c>
      <c r="N4662" s="11" t="n">
        <v>0</v>
      </c>
      <c r="O4662" s="11" t="n">
        <v>0</v>
      </c>
      <c r="P4662" s="11" t="n">
        <v>0</v>
      </c>
      <c r="Q4662" s="22" t="n">
        <f>M4664/H4662</f>
        <v>0</v>
      </c>
    </row>
    <row r="4663" ht="22.5" customHeight="1">
      <c r="A4663" s="31"/>
      <c r="B4663" s="33"/>
      <c r="C4663" s="12"/>
      <c r="D4663" s="19"/>
      <c r="E4663" s="28"/>
      <c r="F4663" s="19"/>
      <c r="G4663" s="19"/>
      <c r="H4663" s="19"/>
      <c r="I4663" s="19"/>
      <c r="J4663" s="12" t="s">
        <v>120</v>
      </c>
      <c r="K4663" s="14" t="n">
        <v>17</v>
      </c>
      <c r="L4663" s="14" t="n">
        <v>1</v>
      </c>
      <c r="M4663" s="14" t="n">
        <v>0</v>
      </c>
      <c r="N4663" s="11" t="n">
        <v>0</v>
      </c>
      <c r="O4663" s="11" t="n">
        <v>0</v>
      </c>
      <c r="P4663" s="11" t="n">
        <v>0</v>
      </c>
      <c r="Q4663" s="25"/>
    </row>
    <row r="4664" ht="22.5" customHeight="1">
      <c r="A4664" s="31"/>
      <c r="B4664" s="33"/>
      <c r="C4664" s="12"/>
      <c r="D4664" s="19"/>
      <c r="E4664" s="28"/>
      <c r="F4664" s="19"/>
      <c r="G4664" s="19"/>
      <c r="H4664" s="19"/>
      <c r="I4664" s="19"/>
      <c r="J4664" s="12" t="s">
        <v>121</v>
      </c>
      <c r="K4664" s="14" t="n">
        <v>37</v>
      </c>
      <c r="L4664" s="14" t="n">
        <v>2</v>
      </c>
      <c r="M4664" s="14" t="n">
        <v>0</v>
      </c>
      <c r="N4664" s="11" t="n">
        <v>0</v>
      </c>
      <c r="O4664" s="11" t="n">
        <v>0</v>
      </c>
      <c r="P4664" s="11" t="n">
        <v>0</v>
      </c>
      <c r="Q4664" s="25"/>
    </row>
    <row r="4665" ht="22.5" customHeight="1">
      <c r="A4665" s="31"/>
      <c r="B4665" s="33"/>
      <c r="C4665" s="52" t="n">
        <v>11729830</v>
      </c>
      <c r="D4665" s="12" t="s">
        <v>10</v>
      </c>
      <c r="E4665" s="13" t="s">
        <v>11</v>
      </c>
      <c r="F4665" s="12" t="s">
        <v>12</v>
      </c>
      <c r="G4665" s="20" t="n">
        <v>0.17</v>
      </c>
      <c r="H4665" s="12" t="n">
        <v>100</v>
      </c>
      <c r="I4665" s="20" t="n">
        <f>G4665*H4665*7</f>
        <v>119</v>
      </c>
      <c r="J4665" s="12" t="s">
        <v>119</v>
      </c>
      <c r="K4665" s="14" t="n">
        <v>0</v>
      </c>
      <c r="L4665" s="14" t="n">
        <v>0</v>
      </c>
      <c r="M4665" s="14" t="n">
        <v>0</v>
      </c>
      <c r="N4665" s="11" t="n">
        <v>0</v>
      </c>
      <c r="O4665" s="11" t="n">
        <v>0</v>
      </c>
      <c r="P4665" s="11" t="n">
        <v>0</v>
      </c>
      <c r="Q4665" s="22" t="n">
        <f>M4667/H4665</f>
        <v>0</v>
      </c>
    </row>
    <row r="4666" ht="22.5" customHeight="1">
      <c r="A4666" s="31"/>
      <c r="B4666" s="33"/>
      <c r="C4666" s="12"/>
      <c r="D4666" s="19"/>
      <c r="E4666" s="28"/>
      <c r="F4666" s="19"/>
      <c r="G4666" s="19"/>
      <c r="H4666" s="19"/>
      <c r="I4666" s="19"/>
      <c r="J4666" s="12" t="s">
        <v>120</v>
      </c>
      <c r="K4666" s="14" t="n">
        <v>0</v>
      </c>
      <c r="L4666" s="14" t="n">
        <v>0</v>
      </c>
      <c r="M4666" s="14" t="n">
        <v>0</v>
      </c>
      <c r="N4666" s="11" t="n">
        <v>0</v>
      </c>
      <c r="O4666" s="11" t="n">
        <v>0</v>
      </c>
      <c r="P4666" s="11" t="n">
        <v>0</v>
      </c>
      <c r="Q4666" s="25"/>
    </row>
    <row r="4667" ht="22.5" customHeight="1">
      <c r="A4667" s="31"/>
      <c r="B4667" s="33"/>
      <c r="C4667" s="12"/>
      <c r="D4667" s="19"/>
      <c r="E4667" s="28"/>
      <c r="F4667" s="19"/>
      <c r="G4667" s="19"/>
      <c r="H4667" s="19"/>
      <c r="I4667" s="19"/>
      <c r="J4667" s="12" t="s">
        <v>121</v>
      </c>
      <c r="K4667" s="14" t="n">
        <v>8</v>
      </c>
      <c r="L4667" s="14" t="n">
        <v>1</v>
      </c>
      <c r="M4667" s="14" t="n">
        <v>0</v>
      </c>
      <c r="N4667" s="11" t="n">
        <v>0</v>
      </c>
      <c r="O4667" s="11" t="n">
        <v>0</v>
      </c>
      <c r="P4667" s="11" t="n">
        <v>0</v>
      </c>
      <c r="Q4667" s="25"/>
    </row>
    <row r="4668" ht="22.5" customHeight="1">
      <c r="A4668" s="31"/>
      <c r="B4668" s="33"/>
      <c r="C4668" s="52" t="n">
        <v>11892329</v>
      </c>
      <c r="D4668" s="12" t="s">
        <v>10</v>
      </c>
      <c r="E4668" s="13" t="s">
        <v>11</v>
      </c>
      <c r="F4668" s="12" t="s">
        <v>15</v>
      </c>
      <c r="G4668" s="20" t="n">
        <v>0.25</v>
      </c>
      <c r="H4668" s="12" t="n">
        <v>500</v>
      </c>
      <c r="I4668" s="20" t="n">
        <f>G4668*H4668*7</f>
        <v>875</v>
      </c>
      <c r="J4668" s="12" t="s">
        <v>119</v>
      </c>
      <c r="K4668" s="14" t="s">
        <v>136</v>
      </c>
      <c r="L4668" s="14"/>
      <c r="M4668" s="14"/>
      <c r="N4668" s="11"/>
      <c r="O4668" s="11"/>
      <c r="P4668" s="11"/>
      <c r="Q4668" s="22" t="n">
        <f>M4670/H4668</f>
        <v>0.172</v>
      </c>
    </row>
    <row r="4669" ht="22.5" customHeight="1">
      <c r="A4669" s="31"/>
      <c r="B4669" s="33"/>
      <c r="C4669" s="12"/>
      <c r="D4669" s="19"/>
      <c r="E4669" s="28"/>
      <c r="F4669" s="19"/>
      <c r="G4669" s="19"/>
      <c r="H4669" s="19"/>
      <c r="I4669" s="19"/>
      <c r="J4669" s="12" t="s">
        <v>120</v>
      </c>
      <c r="K4669" s="14" t="s">
        <v>136</v>
      </c>
      <c r="L4669" s="14"/>
      <c r="M4669" s="14"/>
      <c r="N4669" s="11"/>
      <c r="O4669" s="11"/>
      <c r="P4669" s="11"/>
      <c r="Q4669" s="25"/>
    </row>
    <row r="4670" ht="22.5" customHeight="1">
      <c r="A4670" s="31"/>
      <c r="B4670" s="29"/>
      <c r="C4670" s="12"/>
      <c r="D4670" s="19"/>
      <c r="E4670" s="28"/>
      <c r="F4670" s="19"/>
      <c r="G4670" s="19"/>
      <c r="H4670" s="19"/>
      <c r="I4670" s="19"/>
      <c r="J4670" s="12" t="s">
        <v>121</v>
      </c>
      <c r="K4670" s="14" t="n">
        <v>9053</v>
      </c>
      <c r="L4670" s="14" t="n">
        <v>2865</v>
      </c>
      <c r="M4670" s="14" t="n">
        <v>86</v>
      </c>
      <c r="N4670" s="11" t="n">
        <v>0.007</v>
      </c>
      <c r="O4670" s="11" t="n">
        <v>0.247</v>
      </c>
      <c r="P4670" s="11" t="n">
        <v>21.25</v>
      </c>
      <c r="Q4670" s="25"/>
    </row>
    <row r="4671" ht="22.5" customHeight="1">
      <c r="A4671" s="31"/>
      <c r="B4671" s="50" t="s">
        <v>122</v>
      </c>
      <c r="C4671" s="12" t="n">
        <v>6061077</v>
      </c>
      <c r="D4671" s="12" t="s">
        <v>38</v>
      </c>
      <c r="E4671" s="13" t="s">
        <v>14</v>
      </c>
      <c r="F4671" s="12" t="s">
        <v>15</v>
      </c>
      <c r="G4671" s="20" t="n">
        <v>2</v>
      </c>
      <c r="H4671" s="12" t="n">
        <v>20</v>
      </c>
      <c r="I4671" s="20" t="n">
        <f>G4671*H4671*7</f>
        <v>280</v>
      </c>
      <c r="J4671" s="12" t="s">
        <v>119</v>
      </c>
      <c r="K4671" s="16" t="n">
        <v>263</v>
      </c>
      <c r="L4671" s="14" t="n">
        <v>2</v>
      </c>
      <c r="M4671" s="14" t="n">
        <v>0</v>
      </c>
      <c r="N4671" s="11" t="n">
        <v>0</v>
      </c>
      <c r="O4671" s="11" t="n">
        <v>0</v>
      </c>
      <c r="P4671" s="11" t="n">
        <v>0</v>
      </c>
      <c r="Q4671" s="22" t="n">
        <f>M4673/H4671</f>
        <v>0.1</v>
      </c>
    </row>
    <row r="4672" ht="22.5" customHeight="1">
      <c r="A4672" s="31"/>
      <c r="B4672" s="19"/>
      <c r="C4672" s="12"/>
      <c r="D4672" s="19"/>
      <c r="E4672" s="28"/>
      <c r="F4672" s="19"/>
      <c r="G4672" s="19"/>
      <c r="H4672" s="19"/>
      <c r="I4672" s="19"/>
      <c r="J4672" s="12" t="s">
        <v>120</v>
      </c>
      <c r="K4672" s="16" t="n">
        <v>4772</v>
      </c>
      <c r="L4672" s="14" t="n">
        <v>68</v>
      </c>
      <c r="M4672" s="14" t="n">
        <v>0</v>
      </c>
      <c r="N4672" s="11" t="n">
        <v>0</v>
      </c>
      <c r="O4672" s="11" t="n">
        <v>0</v>
      </c>
      <c r="P4672" s="11" t="n">
        <v>0</v>
      </c>
      <c r="Q4672" s="25"/>
    </row>
    <row r="4673" ht="22.5" customHeight="1">
      <c r="A4673" s="31"/>
      <c r="B4673" s="19"/>
      <c r="C4673" s="12"/>
      <c r="D4673" s="19"/>
      <c r="E4673" s="28"/>
      <c r="F4673" s="19"/>
      <c r="G4673" s="19"/>
      <c r="H4673" s="19"/>
      <c r="I4673" s="19"/>
      <c r="J4673" s="12" t="s">
        <v>121</v>
      </c>
      <c r="K4673" s="16" t="n">
        <v>9566</v>
      </c>
      <c r="L4673" s="14" t="n">
        <v>119</v>
      </c>
      <c r="M4673" s="16" t="n">
        <v>2</v>
      </c>
      <c r="N4673" s="11" t="n">
        <v>0.024</v>
      </c>
      <c r="O4673" s="11" t="n">
        <v>1.402</v>
      </c>
      <c r="P4673" s="11" t="n">
        <v>2.804</v>
      </c>
      <c r="Q4673" s="25"/>
    </row>
    <row r="4674" ht="22.5" customHeight="1">
      <c r="A4674" s="31"/>
      <c r="B4674" s="19"/>
      <c r="C4674" s="12" t="n">
        <v>6607117</v>
      </c>
      <c r="D4674" s="12" t="s">
        <v>38</v>
      </c>
      <c r="E4674" s="13" t="s">
        <v>14</v>
      </c>
      <c r="F4674" s="12" t="s">
        <v>15</v>
      </c>
      <c r="G4674" s="20" t="n">
        <v>2</v>
      </c>
      <c r="H4674" s="12" t="n">
        <v>300</v>
      </c>
      <c r="I4674" s="20" t="n">
        <f>G4674*H4674*7</f>
        <v>4200</v>
      </c>
      <c r="J4674" s="12" t="s">
        <v>119</v>
      </c>
      <c r="K4674" s="16" t="n">
        <v>1241</v>
      </c>
      <c r="L4674" s="14" t="n">
        <v>98</v>
      </c>
      <c r="M4674" s="14" t="n">
        <v>6</v>
      </c>
      <c r="N4674" s="11" t="n">
        <v>0.03</v>
      </c>
      <c r="O4674" s="11" t="n">
        <v>0.489</v>
      </c>
      <c r="P4674" s="11" t="n">
        <v>2.935</v>
      </c>
      <c r="Q4674" s="22" t="n">
        <f>M4676/H4674</f>
        <v>0.746666666666667</v>
      </c>
    </row>
    <row r="4675" ht="22.5" customHeight="1">
      <c r="A4675" s="31"/>
      <c r="B4675" s="19"/>
      <c r="C4675" s="12"/>
      <c r="D4675" s="19"/>
      <c r="E4675" s="28"/>
      <c r="F4675" s="19"/>
      <c r="G4675" s="19"/>
      <c r="H4675" s="19"/>
      <c r="I4675" s="19"/>
      <c r="J4675" s="12" t="s">
        <v>120</v>
      </c>
      <c r="K4675" s="14" t="n">
        <v>13273</v>
      </c>
      <c r="L4675" s="14" t="n">
        <v>827</v>
      </c>
      <c r="M4675" s="14" t="n">
        <v>39</v>
      </c>
      <c r="N4675" s="11" t="n">
        <v>0.038</v>
      </c>
      <c r="O4675" s="11" t="n">
        <v>0.796</v>
      </c>
      <c r="P4675" s="11" t="n">
        <v>31.033</v>
      </c>
      <c r="Q4675" s="25"/>
    </row>
    <row r="4676" ht="22.5" customHeight="1">
      <c r="A4676" s="31"/>
      <c r="B4676" s="19"/>
      <c r="C4676" s="12"/>
      <c r="D4676" s="19"/>
      <c r="E4676" s="28"/>
      <c r="F4676" s="19"/>
      <c r="G4676" s="19"/>
      <c r="H4676" s="19"/>
      <c r="I4676" s="19"/>
      <c r="J4676" s="12" t="s">
        <v>121</v>
      </c>
      <c r="K4676" s="43" t="n">
        <v>42515</v>
      </c>
      <c r="L4676" s="14" t="n">
        <v>3946</v>
      </c>
      <c r="M4676" s="14" t="n">
        <v>224</v>
      </c>
      <c r="N4676" s="11" t="n">
        <v>0.032</v>
      </c>
      <c r="O4676" s="11" t="n">
        <v>0.566</v>
      </c>
      <c r="P4676" s="11" t="n">
        <v>126.676</v>
      </c>
      <c r="Q4676" s="25"/>
    </row>
    <row r="4677" ht="22.5" customHeight="1">
      <c r="A4677" s="31"/>
      <c r="B4677" s="19"/>
      <c r="C4677" s="12" t="n">
        <v>5497580</v>
      </c>
      <c r="D4677" s="12" t="s">
        <v>28</v>
      </c>
      <c r="E4677" s="13" t="s">
        <v>17</v>
      </c>
      <c r="F4677" s="12" t="s">
        <v>15</v>
      </c>
      <c r="G4677" s="20" t="n">
        <v>0.28</v>
      </c>
      <c r="H4677" s="12" t="n">
        <v>1300</v>
      </c>
      <c r="I4677" s="20" t="n">
        <f>G4677*H4677*7</f>
        <v>2548</v>
      </c>
      <c r="J4677" s="12" t="s">
        <v>119</v>
      </c>
      <c r="K4677" s="16" t="n">
        <v>21733</v>
      </c>
      <c r="L4677" s="14" t="n">
        <v>5404</v>
      </c>
      <c r="M4677" s="14" t="n">
        <v>115</v>
      </c>
      <c r="N4677" s="11" t="n">
        <v>0.005</v>
      </c>
      <c r="O4677" s="11" t="n">
        <v>0.248</v>
      </c>
      <c r="P4677" s="11" t="n">
        <v>28.511</v>
      </c>
      <c r="Q4677" s="22" t="n">
        <f>M4679/H4677</f>
        <v>1.03692307692308</v>
      </c>
    </row>
    <row r="4678" ht="22.5" customHeight="1">
      <c r="A4678" s="31"/>
      <c r="B4678" s="19"/>
      <c r="C4678" s="12"/>
      <c r="D4678" s="19"/>
      <c r="E4678" s="28"/>
      <c r="F4678" s="19"/>
      <c r="G4678" s="19"/>
      <c r="H4678" s="19"/>
      <c r="I4678" s="19"/>
      <c r="J4678" s="12" t="s">
        <v>120</v>
      </c>
      <c r="K4678" s="16" t="n">
        <v>71343</v>
      </c>
      <c r="L4678" s="14" t="n">
        <v>19277</v>
      </c>
      <c r="M4678" s="14" t="n">
        <v>482</v>
      </c>
      <c r="N4678" s="11" t="n">
        <v>0.006</v>
      </c>
      <c r="O4678" s="11" t="n">
        <v>0.245</v>
      </c>
      <c r="P4678" s="11" t="n">
        <v>118.15</v>
      </c>
      <c r="Q4678" s="25"/>
    </row>
    <row r="4679" ht="22.5" customHeight="1">
      <c r="A4679" s="31"/>
      <c r="B4679" s="19"/>
      <c r="C4679" s="12"/>
      <c r="D4679" s="19"/>
      <c r="E4679" s="28"/>
      <c r="F4679" s="19"/>
      <c r="G4679" s="19"/>
      <c r="H4679" s="19"/>
      <c r="I4679" s="19"/>
      <c r="J4679" s="12" t="s">
        <v>121</v>
      </c>
      <c r="K4679" s="16" t="n">
        <v>302578</v>
      </c>
      <c r="L4679" s="14" t="n">
        <v>87943</v>
      </c>
      <c r="M4679" s="14" t="n">
        <v>1348</v>
      </c>
      <c r="N4679" s="11" t="n">
        <v>0.004</v>
      </c>
      <c r="O4679" s="11" t="n">
        <v>0.248</v>
      </c>
      <c r="P4679" s="11" t="n">
        <v>334.636</v>
      </c>
      <c r="Q4679" s="25"/>
    </row>
    <row r="4680" ht="22.5" customHeight="1">
      <c r="A4680" s="31"/>
      <c r="B4680" s="19"/>
      <c r="C4680" s="12" t="n">
        <v>91407542</v>
      </c>
      <c r="D4680" s="12" t="s">
        <v>28</v>
      </c>
      <c r="E4680" s="13" t="s">
        <v>39</v>
      </c>
      <c r="F4680" s="12" t="s">
        <v>15</v>
      </c>
      <c r="G4680" s="20" t="n">
        <v>0.02</v>
      </c>
      <c r="H4680" s="12" t="n">
        <v>1000</v>
      </c>
      <c r="I4680" s="20" t="n">
        <f>G4680*H4680*7</f>
        <v>140</v>
      </c>
      <c r="J4680" s="12" t="s">
        <v>119</v>
      </c>
      <c r="K4680" s="16" t="n">
        <v>1016</v>
      </c>
      <c r="L4680" s="14" t="n">
        <v>81</v>
      </c>
      <c r="M4680" s="14" t="n">
        <v>0</v>
      </c>
      <c r="N4680" s="11" t="n">
        <v>0</v>
      </c>
      <c r="O4680" s="11" t="n">
        <v>0</v>
      </c>
      <c r="P4680" s="11" t="n">
        <v>0</v>
      </c>
      <c r="Q4680" s="22" t="n">
        <f>M4682/H4680</f>
        <v>0.311</v>
      </c>
    </row>
    <row r="4681" ht="22.5" customHeight="1">
      <c r="A4681" s="31"/>
      <c r="B4681" s="19"/>
      <c r="C4681" s="12"/>
      <c r="D4681" s="19"/>
      <c r="E4681" s="28"/>
      <c r="F4681" s="19"/>
      <c r="G4681" s="19"/>
      <c r="H4681" s="19"/>
      <c r="I4681" s="19"/>
      <c r="J4681" s="12" t="s">
        <v>120</v>
      </c>
      <c r="K4681" s="16" t="n">
        <v>90927</v>
      </c>
      <c r="L4681" s="14" t="n">
        <v>8148</v>
      </c>
      <c r="M4681" s="14" t="n">
        <v>311</v>
      </c>
      <c r="N4681" s="11" t="n">
        <v>0.001</v>
      </c>
      <c r="O4681" s="11" t="n">
        <v>0.021</v>
      </c>
      <c r="P4681" s="11" t="n">
        <v>6.432</v>
      </c>
      <c r="Q4681" s="25"/>
    </row>
    <row r="4682" ht="22.5" customHeight="1">
      <c r="A4682" s="31"/>
      <c r="B4682" s="19"/>
      <c r="C4682" s="12"/>
      <c r="D4682" s="19"/>
      <c r="E4682" s="28"/>
      <c r="F4682" s="19"/>
      <c r="G4682" s="19"/>
      <c r="H4682" s="19"/>
      <c r="I4682" s="19"/>
      <c r="J4682" s="12" t="s">
        <v>121</v>
      </c>
      <c r="K4682" s="16" t="n">
        <v>90927</v>
      </c>
      <c r="L4682" s="14" t="n">
        <v>10997</v>
      </c>
      <c r="M4682" s="14" t="n">
        <v>311</v>
      </c>
      <c r="N4682" s="11" t="n">
        <v>0.001</v>
      </c>
      <c r="O4682" s="11" t="n">
        <v>0.021</v>
      </c>
      <c r="P4682" s="11" t="n">
        <v>6.432</v>
      </c>
      <c r="Q4682" s="25"/>
    </row>
    <row r="4683" ht="22.5" customHeight="1">
      <c r="A4683" s="31"/>
      <c r="B4683" s="19"/>
      <c r="C4683" s="12" t="n">
        <v>8998645</v>
      </c>
      <c r="D4683" s="12" t="s">
        <v>28</v>
      </c>
      <c r="E4683" s="13" t="s">
        <v>17</v>
      </c>
      <c r="F4683" s="12" t="s">
        <v>15</v>
      </c>
      <c r="G4683" s="20" t="n">
        <v>0.28</v>
      </c>
      <c r="H4683" s="12" t="n">
        <v>200</v>
      </c>
      <c r="I4683" s="20" t="n">
        <f>G4683*H4683*7</f>
        <v>392</v>
      </c>
      <c r="J4683" s="12" t="s">
        <v>119</v>
      </c>
      <c r="K4683" s="16" t="n">
        <v>5248</v>
      </c>
      <c r="L4683" s="14" t="n">
        <v>58</v>
      </c>
      <c r="M4683" s="14" t="n">
        <v>1</v>
      </c>
      <c r="N4683" s="11" t="n">
        <v>0.009</v>
      </c>
      <c r="O4683" s="11" t="n">
        <v>0.539</v>
      </c>
      <c r="P4683" s="11" t="n">
        <v>0.539</v>
      </c>
      <c r="Q4683" s="22" t="n">
        <f>M4685/H4683</f>
        <v>0.11</v>
      </c>
    </row>
    <row r="4684" ht="22.5" customHeight="1">
      <c r="A4684" s="31"/>
      <c r="B4684" s="19"/>
      <c r="C4684" s="12"/>
      <c r="D4684" s="19"/>
      <c r="E4684" s="28"/>
      <c r="F4684" s="19"/>
      <c r="G4684" s="19"/>
      <c r="H4684" s="19"/>
      <c r="I4684" s="19"/>
      <c r="J4684" s="12" t="s">
        <v>120</v>
      </c>
      <c r="K4684" s="16" t="n">
        <v>22053</v>
      </c>
      <c r="L4684" s="14" t="n">
        <v>168</v>
      </c>
      <c r="M4684" s="14" t="n">
        <v>1</v>
      </c>
      <c r="N4684" s="11" t="n">
        <v>0.002</v>
      </c>
      <c r="O4684" s="11" t="n">
        <v>0.293</v>
      </c>
      <c r="P4684" s="11" t="n">
        <v>0.293</v>
      </c>
      <c r="Q4684" s="25"/>
    </row>
    <row r="4685" ht="22.5" customHeight="1">
      <c r="A4685" s="31"/>
      <c r="B4685" s="19"/>
      <c r="C4685" s="12"/>
      <c r="D4685" s="19"/>
      <c r="E4685" s="28"/>
      <c r="F4685" s="19"/>
      <c r="G4685" s="19"/>
      <c r="H4685" s="19"/>
      <c r="I4685" s="19"/>
      <c r="J4685" s="12" t="s">
        <v>121</v>
      </c>
      <c r="K4685" s="16" t="n">
        <v>73562</v>
      </c>
      <c r="L4685" s="14" t="n">
        <v>1266</v>
      </c>
      <c r="M4685" s="16" t="n">
        <v>22</v>
      </c>
      <c r="N4685" s="11" t="n">
        <v>0.006</v>
      </c>
      <c r="O4685" s="11" t="n">
        <v>0.323</v>
      </c>
      <c r="P4685" s="11" t="n">
        <v>7.115</v>
      </c>
      <c r="Q4685" s="25"/>
    </row>
    <row r="4686" ht="22.5" customHeight="1">
      <c r="A4686" s="31"/>
      <c r="B4686" s="19"/>
      <c r="C4686" s="12" t="n">
        <v>9102719</v>
      </c>
      <c r="D4686" s="12" t="s">
        <v>95</v>
      </c>
      <c r="E4686" s="13" t="s">
        <v>62</v>
      </c>
      <c r="F4686" s="12" t="s">
        <v>15</v>
      </c>
      <c r="G4686" s="20" t="n">
        <v>0.05</v>
      </c>
      <c r="H4686" s="12" t="n">
        <v>200</v>
      </c>
      <c r="I4686" s="20" t="n">
        <f>G4686*H4686*7</f>
        <v>70</v>
      </c>
      <c r="J4686" s="12" t="s">
        <v>119</v>
      </c>
      <c r="K4686" s="16" t="n">
        <v>5073</v>
      </c>
      <c r="L4686" s="14" t="n">
        <v>213</v>
      </c>
      <c r="M4686" s="14" t="n">
        <v>6</v>
      </c>
      <c r="N4686" s="11" t="n">
        <v>0.004</v>
      </c>
      <c r="O4686" s="11" t="n">
        <v>0.148</v>
      </c>
      <c r="P4686" s="11" t="n">
        <v>0.89</v>
      </c>
      <c r="Q4686" s="22" t="n">
        <f>M4688/H4686</f>
        <v>0.3</v>
      </c>
    </row>
    <row r="4687" ht="22.5" customHeight="1">
      <c r="A4687" s="31"/>
      <c r="B4687" s="19"/>
      <c r="C4687" s="12"/>
      <c r="D4687" s="19"/>
      <c r="E4687" s="28"/>
      <c r="F4687" s="19"/>
      <c r="G4687" s="19"/>
      <c r="H4687" s="19"/>
      <c r="I4687" s="19"/>
      <c r="J4687" s="12" t="s">
        <v>120</v>
      </c>
      <c r="K4687" s="16" t="n">
        <v>25431</v>
      </c>
      <c r="L4687" s="14" t="n">
        <v>718</v>
      </c>
      <c r="M4687" s="14" t="n">
        <v>6</v>
      </c>
      <c r="N4687" s="11" t="n">
        <v>0.001</v>
      </c>
      <c r="O4687" s="11" t="n">
        <v>0.09</v>
      </c>
      <c r="P4687" s="11" t="n">
        <v>0.538</v>
      </c>
      <c r="Q4687" s="25"/>
    </row>
    <row r="4688" ht="22.5" customHeight="1">
      <c r="A4688" s="31"/>
      <c r="B4688" s="19"/>
      <c r="C4688" s="12"/>
      <c r="D4688" s="19"/>
      <c r="E4688" s="28"/>
      <c r="F4688" s="19"/>
      <c r="G4688" s="19"/>
      <c r="H4688" s="19"/>
      <c r="I4688" s="19"/>
      <c r="J4688" s="12" t="s">
        <v>121</v>
      </c>
      <c r="K4688" s="16" t="n">
        <v>104584</v>
      </c>
      <c r="L4688" s="14" t="n">
        <v>4475</v>
      </c>
      <c r="M4688" s="14" t="n">
        <v>60</v>
      </c>
      <c r="N4688" s="11" t="n">
        <v>0.002</v>
      </c>
      <c r="O4688" s="11" t="n">
        <v>0.155</v>
      </c>
      <c r="P4688" s="11" t="n">
        <v>9.275</v>
      </c>
      <c r="Q4688" s="25"/>
    </row>
    <row r="4689" ht="22.5" customHeight="1">
      <c r="A4689" s="31"/>
      <c r="B4689" s="19"/>
      <c r="C4689" s="12" t="n">
        <v>4383473</v>
      </c>
      <c r="D4689" s="12" t="s">
        <v>38</v>
      </c>
      <c r="E4689" s="13" t="s">
        <v>14</v>
      </c>
      <c r="F4689" s="12" t="s">
        <v>15</v>
      </c>
      <c r="G4689" s="20" t="n">
        <v>0.2</v>
      </c>
      <c r="H4689" s="12" t="n">
        <v>150</v>
      </c>
      <c r="I4689" s="20" t="n">
        <f>G4689*H4689*7</f>
        <v>210</v>
      </c>
      <c r="J4689" s="12" t="s">
        <v>119</v>
      </c>
      <c r="K4689" s="16" t="n">
        <v>202</v>
      </c>
      <c r="L4689" s="14" t="n">
        <v>20</v>
      </c>
      <c r="M4689" s="14" t="n">
        <v>1</v>
      </c>
      <c r="N4689" s="11" t="n">
        <v>0.009</v>
      </c>
      <c r="O4689" s="11" t="n">
        <v>0.18</v>
      </c>
      <c r="P4689" s="11" t="n">
        <v>0.18</v>
      </c>
      <c r="Q4689" s="22" t="n">
        <f>M4691/H4689</f>
        <v>1</v>
      </c>
    </row>
    <row r="4690" ht="22.5" customHeight="1">
      <c r="A4690" s="31"/>
      <c r="B4690" s="19"/>
      <c r="C4690" s="12"/>
      <c r="D4690" s="19"/>
      <c r="E4690" s="28"/>
      <c r="F4690" s="19"/>
      <c r="G4690" s="19"/>
      <c r="H4690" s="19"/>
      <c r="I4690" s="19"/>
      <c r="J4690" s="12" t="s">
        <v>120</v>
      </c>
      <c r="K4690" s="16" t="n">
        <v>86889</v>
      </c>
      <c r="L4690" s="14" t="n">
        <v>3149</v>
      </c>
      <c r="M4690" s="14" t="n">
        <v>150</v>
      </c>
      <c r="N4690" s="11" t="n">
        <v>0.009</v>
      </c>
      <c r="O4690" s="11" t="n">
        <v>0.197</v>
      </c>
      <c r="P4690" s="11" t="n">
        <v>29.556</v>
      </c>
      <c r="Q4690" s="25"/>
    </row>
    <row r="4691" ht="22.5" customHeight="1">
      <c r="A4691" s="31"/>
      <c r="B4691" s="19"/>
      <c r="C4691" s="12"/>
      <c r="D4691" s="19"/>
      <c r="E4691" s="28"/>
      <c r="F4691" s="19"/>
      <c r="G4691" s="19"/>
      <c r="H4691" s="19"/>
      <c r="I4691" s="19"/>
      <c r="J4691" s="12" t="s">
        <v>121</v>
      </c>
      <c r="K4691" s="16" t="n">
        <v>76121</v>
      </c>
      <c r="L4691" s="14" t="n">
        <v>6712</v>
      </c>
      <c r="M4691" s="14" t="n">
        <v>150</v>
      </c>
      <c r="N4691" s="11" t="n">
        <v>0.004</v>
      </c>
      <c r="O4691" s="11" t="n">
        <v>0.187</v>
      </c>
      <c r="P4691" s="11" t="n">
        <v>28.008</v>
      </c>
      <c r="Q4691" s="25"/>
    </row>
    <row r="4692" ht="22.5" customHeight="1">
      <c r="A4692" s="31"/>
      <c r="B4692" s="19"/>
      <c r="C4692" s="12" t="n">
        <v>8094753</v>
      </c>
      <c r="D4692" s="12" t="s">
        <v>38</v>
      </c>
      <c r="E4692" s="13" t="s">
        <v>14</v>
      </c>
      <c r="F4692" s="12" t="s">
        <v>26</v>
      </c>
      <c r="G4692" s="20" t="n">
        <v>0.3</v>
      </c>
      <c r="H4692" s="12" t="n">
        <v>200</v>
      </c>
      <c r="I4692" s="20" t="n">
        <f>G4692*H4692*7</f>
        <v>420</v>
      </c>
      <c r="J4692" s="12" t="s">
        <v>119</v>
      </c>
      <c r="K4692" s="16" t="n">
        <v>608838</v>
      </c>
      <c r="L4692" s="14" t="n">
        <v>880</v>
      </c>
      <c r="M4692" s="14" t="n">
        <v>14</v>
      </c>
      <c r="N4692" s="11" t="n">
        <v>0.01</v>
      </c>
      <c r="O4692" s="11" t="n">
        <v>0.49</v>
      </c>
      <c r="P4692" s="11" t="n">
        <v>6.91</v>
      </c>
      <c r="Q4692" s="22" t="n">
        <f>M4694/H4692</f>
        <v>0.83</v>
      </c>
    </row>
    <row r="4693" ht="22.5" customHeight="1">
      <c r="A4693" s="31"/>
      <c r="B4693" s="19"/>
      <c r="C4693" s="12"/>
      <c r="D4693" s="19"/>
      <c r="E4693" s="28"/>
      <c r="F4693" s="19"/>
      <c r="G4693" s="19"/>
      <c r="H4693" s="19"/>
      <c r="I4693" s="19"/>
      <c r="J4693" s="12" t="s">
        <v>120</v>
      </c>
      <c r="K4693" s="16" t="n">
        <v>2183814</v>
      </c>
      <c r="L4693" s="14" t="n">
        <v>4303</v>
      </c>
      <c r="M4693" s="14" t="n">
        <v>159</v>
      </c>
      <c r="N4693" s="11" t="n">
        <v>0.01</v>
      </c>
      <c r="O4693" s="11" t="n">
        <v>0.23</v>
      </c>
      <c r="P4693" s="11" t="n">
        <v>36.18</v>
      </c>
      <c r="Q4693" s="25"/>
    </row>
    <row r="4694" ht="22.5" customHeight="1">
      <c r="A4694" s="31"/>
      <c r="B4694" s="19"/>
      <c r="C4694" s="12"/>
      <c r="D4694" s="19"/>
      <c r="E4694" s="28"/>
      <c r="F4694" s="19"/>
      <c r="G4694" s="19"/>
      <c r="H4694" s="19"/>
      <c r="I4694" s="19"/>
      <c r="J4694" s="12" t="s">
        <v>121</v>
      </c>
      <c r="K4694" s="16" t="n">
        <v>2599066</v>
      </c>
      <c r="L4694" s="14" t="n">
        <v>5487</v>
      </c>
      <c r="M4694" s="14" t="n">
        <v>166</v>
      </c>
      <c r="N4694" s="11" t="n">
        <v>0.01</v>
      </c>
      <c r="O4694" s="11" t="n">
        <v>0.27</v>
      </c>
      <c r="P4694" s="11" t="n">
        <v>44.86</v>
      </c>
      <c r="Q4694" s="25"/>
    </row>
    <row r="4695" ht="22.5" customHeight="1">
      <c r="A4695" s="31"/>
      <c r="B4695" s="19"/>
      <c r="C4695" s="12" t="n">
        <v>9415350</v>
      </c>
      <c r="D4695" s="12" t="s">
        <v>40</v>
      </c>
      <c r="E4695" s="13" t="s">
        <v>14</v>
      </c>
      <c r="F4695" s="12" t="s">
        <v>26</v>
      </c>
      <c r="G4695" s="20" t="n">
        <v>0.15</v>
      </c>
      <c r="H4695" s="12" t="n">
        <v>50</v>
      </c>
      <c r="I4695" s="20" t="n">
        <f>G4695*H4695*7</f>
        <v>52.5</v>
      </c>
      <c r="J4695" s="12" t="s">
        <v>119</v>
      </c>
      <c r="K4695" s="16" t="n">
        <v>430</v>
      </c>
      <c r="L4695" s="14" t="n">
        <v>8</v>
      </c>
      <c r="M4695" s="14" t="n">
        <v>0</v>
      </c>
      <c r="N4695" s="11" t="n">
        <v>0</v>
      </c>
      <c r="O4695" s="11" t="n">
        <v>0</v>
      </c>
      <c r="P4695" s="11" t="n">
        <v>0.11</v>
      </c>
      <c r="Q4695" s="22" t="n">
        <f>M4697/H4695</f>
        <v>0.64</v>
      </c>
    </row>
    <row r="4696" ht="22.5" customHeight="1">
      <c r="A4696" s="31"/>
      <c r="B4696" s="19"/>
      <c r="C4696" s="12"/>
      <c r="D4696" s="19"/>
      <c r="E4696" s="28"/>
      <c r="F4696" s="19"/>
      <c r="G4696" s="19"/>
      <c r="H4696" s="19"/>
      <c r="I4696" s="19"/>
      <c r="J4696" s="12" t="s">
        <v>120</v>
      </c>
      <c r="K4696" s="16" t="n">
        <v>3448</v>
      </c>
      <c r="L4696" s="14" t="n">
        <v>89</v>
      </c>
      <c r="M4696" s="14" t="n">
        <v>17</v>
      </c>
      <c r="N4696" s="11" t="n">
        <v>0.02</v>
      </c>
      <c r="O4696" s="11" t="n">
        <v>0.12</v>
      </c>
      <c r="P4696" s="11" t="n">
        <v>2.04</v>
      </c>
      <c r="Q4696" s="25"/>
    </row>
    <row r="4697" ht="22.5" customHeight="1">
      <c r="A4697" s="31"/>
      <c r="B4697" s="19"/>
      <c r="C4697" s="12"/>
      <c r="D4697" s="19"/>
      <c r="E4697" s="28"/>
      <c r="F4697" s="19"/>
      <c r="G4697" s="19"/>
      <c r="H4697" s="19"/>
      <c r="I4697" s="19"/>
      <c r="J4697" s="12" t="s">
        <v>121</v>
      </c>
      <c r="K4697" s="16" t="n">
        <v>11472</v>
      </c>
      <c r="L4697" s="14" t="n">
        <v>188</v>
      </c>
      <c r="M4697" s="14" t="n">
        <v>32</v>
      </c>
      <c r="N4697" s="11" t="n">
        <v>0.02</v>
      </c>
      <c r="O4697" s="11" t="n">
        <v>0.1</v>
      </c>
      <c r="P4697" s="11" t="n">
        <v>3.18</v>
      </c>
      <c r="Q4697" s="25"/>
    </row>
    <row r="4698" ht="22.5" customHeight="1">
      <c r="A4698" s="31"/>
      <c r="B4698" s="19"/>
      <c r="C4698" s="12" t="n">
        <v>2783561</v>
      </c>
      <c r="D4698" s="12" t="s">
        <v>41</v>
      </c>
      <c r="E4698" s="13" t="s">
        <v>14</v>
      </c>
      <c r="F4698" s="12" t="s">
        <v>15</v>
      </c>
      <c r="G4698" s="20" t="n">
        <v>0.1</v>
      </c>
      <c r="H4698" s="12" t="n">
        <v>300</v>
      </c>
      <c r="I4698" s="20" t="n">
        <f>G4698*H4698*7</f>
        <v>210</v>
      </c>
      <c r="J4698" s="12" t="s">
        <v>119</v>
      </c>
      <c r="K4698" s="16" t="n">
        <v>18</v>
      </c>
      <c r="L4698" s="14" t="n">
        <v>2</v>
      </c>
      <c r="M4698" s="14" t="n">
        <v>1</v>
      </c>
      <c r="N4698" s="11" t="n">
        <v>0.05</v>
      </c>
      <c r="O4698" s="11" t="n">
        <v>0.1</v>
      </c>
      <c r="P4698" s="11" t="n">
        <v>0.1</v>
      </c>
      <c r="Q4698" s="22" t="n">
        <f>M4700/H4698</f>
        <v>0.766666666666667</v>
      </c>
    </row>
    <row r="4699" ht="22.5" customHeight="1">
      <c r="A4699" s="31"/>
      <c r="B4699" s="19"/>
      <c r="C4699" s="12"/>
      <c r="D4699" s="19"/>
      <c r="E4699" s="28"/>
      <c r="F4699" s="19"/>
      <c r="G4699" s="19"/>
      <c r="H4699" s="19"/>
      <c r="I4699" s="19"/>
      <c r="J4699" s="12" t="s">
        <v>120</v>
      </c>
      <c r="K4699" s="16" t="n">
        <v>10446</v>
      </c>
      <c r="L4699" s="14" t="n">
        <v>3603</v>
      </c>
      <c r="M4699" s="16" t="n">
        <v>88</v>
      </c>
      <c r="N4699" s="11" t="n">
        <v>0.002</v>
      </c>
      <c r="O4699" s="11" t="n">
        <v>0.082</v>
      </c>
      <c r="P4699" s="11" t="n">
        <v>7.252</v>
      </c>
      <c r="Q4699" s="25"/>
    </row>
    <row r="4700" ht="22.5" customHeight="1">
      <c r="A4700" s="31"/>
      <c r="B4700" s="19"/>
      <c r="C4700" s="12"/>
      <c r="D4700" s="19"/>
      <c r="E4700" s="28"/>
      <c r="F4700" s="19"/>
      <c r="G4700" s="19"/>
      <c r="H4700" s="19"/>
      <c r="I4700" s="19"/>
      <c r="J4700" s="12" t="s">
        <v>121</v>
      </c>
      <c r="K4700" s="16" t="n">
        <v>43370</v>
      </c>
      <c r="L4700" s="14" t="n">
        <v>12778</v>
      </c>
      <c r="M4700" s="16" t="n">
        <v>230</v>
      </c>
      <c r="N4700" s="11" t="n">
        <v>0.002</v>
      </c>
      <c r="O4700" s="11" t="n">
        <v>0.1</v>
      </c>
      <c r="P4700" s="11" t="n">
        <v>23.031</v>
      </c>
      <c r="Q4700" s="25"/>
    </row>
    <row r="4701" ht="22.5" customHeight="1">
      <c r="A4701" s="31"/>
      <c r="B4701" s="19"/>
      <c r="C4701" s="12" t="n">
        <v>10599157</v>
      </c>
      <c r="D4701" s="12" t="s">
        <v>42</v>
      </c>
      <c r="E4701" s="13" t="s">
        <v>14</v>
      </c>
      <c r="F4701" s="12" t="s">
        <v>15</v>
      </c>
      <c r="G4701" s="20" t="n">
        <v>0.3</v>
      </c>
      <c r="H4701" s="12" t="n">
        <v>150</v>
      </c>
      <c r="I4701" s="20" t="n">
        <f>G4701*H4701*7</f>
        <v>315</v>
      </c>
      <c r="J4701" s="12" t="s">
        <v>119</v>
      </c>
      <c r="K4701" s="16" t="n">
        <v>74</v>
      </c>
      <c r="L4701" s="14" t="n">
        <v>15</v>
      </c>
      <c r="M4701" s="14" t="n">
        <v>1</v>
      </c>
      <c r="N4701" s="11" t="n">
        <v>0.017</v>
      </c>
      <c r="O4701" s="11" t="n">
        <v>0.25</v>
      </c>
      <c r="P4701" s="11" t="n">
        <v>0.25</v>
      </c>
      <c r="Q4701" s="22" t="n">
        <f>M4703/H4701</f>
        <v>0.673333333333333</v>
      </c>
    </row>
    <row r="4702" ht="22.5" customHeight="1">
      <c r="A4702" s="31"/>
      <c r="B4702" s="19"/>
      <c r="C4702" s="12"/>
      <c r="D4702" s="19"/>
      <c r="E4702" s="28"/>
      <c r="F4702" s="19"/>
      <c r="G4702" s="19"/>
      <c r="H4702" s="19"/>
      <c r="I4702" s="19"/>
      <c r="J4702" s="12" t="s">
        <v>120</v>
      </c>
      <c r="K4702" s="16" t="n">
        <v>11398</v>
      </c>
      <c r="L4702" s="14" t="n">
        <v>3289</v>
      </c>
      <c r="M4702" s="16" t="n">
        <v>66</v>
      </c>
      <c r="N4702" s="11" t="n">
        <v>0.006</v>
      </c>
      <c r="O4702" s="11" t="n">
        <v>0.279</v>
      </c>
      <c r="P4702" s="11" t="n">
        <v>18.4</v>
      </c>
      <c r="Q4702" s="25"/>
    </row>
    <row r="4703" ht="22.5" customHeight="1">
      <c r="A4703" s="31"/>
      <c r="B4703" s="19"/>
      <c r="C4703" s="12"/>
      <c r="D4703" s="19"/>
      <c r="E4703" s="28"/>
      <c r="F4703" s="19"/>
      <c r="G4703" s="19"/>
      <c r="H4703" s="19"/>
      <c r="I4703" s="19"/>
      <c r="J4703" s="12" t="s">
        <v>121</v>
      </c>
      <c r="K4703" s="16" t="n">
        <v>15629</v>
      </c>
      <c r="L4703" s="14" t="n">
        <v>4478</v>
      </c>
      <c r="M4703" s="16" t="n">
        <v>101</v>
      </c>
      <c r="N4703" s="11" t="n">
        <v>0.006</v>
      </c>
      <c r="O4703" s="11" t="n">
        <v>0.279</v>
      </c>
      <c r="P4703" s="11" t="n">
        <v>28.15</v>
      </c>
      <c r="Q4703" s="25"/>
    </row>
    <row r="4704" ht="22.5" customHeight="1">
      <c r="A4704" s="31"/>
      <c r="B4704" s="19"/>
      <c r="C4704" s="12" t="n">
        <v>10599681</v>
      </c>
      <c r="D4704" s="12" t="s">
        <v>43</v>
      </c>
      <c r="E4704" s="13" t="s">
        <v>14</v>
      </c>
      <c r="F4704" s="12" t="s">
        <v>15</v>
      </c>
      <c r="G4704" s="20" t="n">
        <v>0.13</v>
      </c>
      <c r="H4704" s="12" t="n">
        <v>400</v>
      </c>
      <c r="I4704" s="20" t="n">
        <f>G4704*H4704*7</f>
        <v>364</v>
      </c>
      <c r="J4704" s="12" t="s">
        <v>119</v>
      </c>
      <c r="K4704" s="14" t="n">
        <v>693</v>
      </c>
      <c r="L4704" s="14" t="n">
        <v>157</v>
      </c>
      <c r="M4704" s="14" t="n">
        <v>13</v>
      </c>
      <c r="N4704" s="11" t="n">
        <v>0.011</v>
      </c>
      <c r="O4704" s="11" t="n">
        <v>0.13</v>
      </c>
      <c r="P4704" s="11" t="n">
        <v>1.69</v>
      </c>
      <c r="Q4704" s="22" t="n">
        <f>M4706/H4704</f>
        <v>1</v>
      </c>
    </row>
    <row r="4705" ht="22.5" customHeight="1">
      <c r="A4705" s="31"/>
      <c r="B4705" s="19"/>
      <c r="C4705" s="12"/>
      <c r="D4705" s="19"/>
      <c r="E4705" s="28"/>
      <c r="F4705" s="19"/>
      <c r="G4705" s="19"/>
      <c r="H4705" s="19"/>
      <c r="I4705" s="19"/>
      <c r="J4705" s="12" t="s">
        <v>120</v>
      </c>
      <c r="K4705" s="16" t="n">
        <v>3968</v>
      </c>
      <c r="L4705" s="14" t="n">
        <v>910</v>
      </c>
      <c r="M4705" s="16" t="n">
        <v>42</v>
      </c>
      <c r="N4705" s="11" t="n">
        <v>0.006</v>
      </c>
      <c r="O4705" s="11" t="n">
        <v>0.13</v>
      </c>
      <c r="P4705" s="11" t="n">
        <v>5.46</v>
      </c>
      <c r="Q4705" s="25"/>
    </row>
    <row r="4706" ht="22.5" customHeight="1">
      <c r="A4706" s="31"/>
      <c r="B4706" s="19"/>
      <c r="C4706" s="12"/>
      <c r="D4706" s="19"/>
      <c r="E4706" s="28"/>
      <c r="F4706" s="19"/>
      <c r="G4706" s="19"/>
      <c r="H4706" s="19"/>
      <c r="I4706" s="19"/>
      <c r="J4706" s="12" t="s">
        <v>121</v>
      </c>
      <c r="K4706" s="16" t="n">
        <v>28627</v>
      </c>
      <c r="L4706" s="14" t="n">
        <v>8597</v>
      </c>
      <c r="M4706" s="16" t="n">
        <v>400</v>
      </c>
      <c r="N4706" s="11" t="n">
        <v>0.006</v>
      </c>
      <c r="O4706" s="11" t="n">
        <v>0.13</v>
      </c>
      <c r="P4706" s="11" t="n">
        <v>52</v>
      </c>
      <c r="Q4706" s="25"/>
    </row>
    <row r="4707" ht="22.5" customHeight="1">
      <c r="A4707" s="31"/>
      <c r="B4707" s="19"/>
      <c r="C4707" s="12" t="n">
        <v>6060965</v>
      </c>
      <c r="D4707" s="12" t="s">
        <v>38</v>
      </c>
      <c r="E4707" s="69" t="s">
        <v>14</v>
      </c>
      <c r="F4707" s="37" t="s">
        <v>15</v>
      </c>
      <c r="G4707" s="39" t="n">
        <v>0.3</v>
      </c>
      <c r="H4707" s="37" t="n">
        <v>200</v>
      </c>
      <c r="I4707" s="39" t="n">
        <f>G4707*H4707*7</f>
        <v>420</v>
      </c>
      <c r="J4707" s="12" t="s">
        <v>119</v>
      </c>
      <c r="K4707" s="14" t="n">
        <v>2960</v>
      </c>
      <c r="L4707" s="14" t="n">
        <v>127</v>
      </c>
      <c r="M4707" s="14" t="n">
        <v>5</v>
      </c>
      <c r="N4707" s="11" t="n">
        <v>0.012</v>
      </c>
      <c r="O4707" s="11" t="n">
        <v>0.294</v>
      </c>
      <c r="P4707" s="11" t="n">
        <v>1.47</v>
      </c>
      <c r="Q4707" s="22" t="n">
        <f>M4709/H4707</f>
        <v>0.92</v>
      </c>
    </row>
    <row r="4708" ht="22.5" customHeight="1">
      <c r="A4708" s="31"/>
      <c r="B4708" s="19"/>
      <c r="C4708" s="19"/>
      <c r="D4708" s="19"/>
      <c r="E4708" s="44"/>
      <c r="F4708" s="33"/>
      <c r="G4708" s="33"/>
      <c r="H4708" s="33"/>
      <c r="I4708" s="33"/>
      <c r="J4708" s="12" t="s">
        <v>120</v>
      </c>
      <c r="K4708" s="14" t="n">
        <v>25829</v>
      </c>
      <c r="L4708" s="14" t="n">
        <v>1314</v>
      </c>
      <c r="M4708" s="15" t="n">
        <v>50</v>
      </c>
      <c r="N4708" s="11" t="n">
        <v>0.011</v>
      </c>
      <c r="O4708" s="11" t="n">
        <v>0.282</v>
      </c>
      <c r="P4708" s="11" t="n">
        <v>14.09</v>
      </c>
      <c r="Q4708" s="25"/>
    </row>
    <row r="4709" ht="22.5" customHeight="1">
      <c r="A4709" s="31"/>
      <c r="B4709" s="19"/>
      <c r="C4709" s="19"/>
      <c r="D4709" s="19"/>
      <c r="E4709" s="45"/>
      <c r="F4709" s="29"/>
      <c r="G4709" s="29"/>
      <c r="H4709" s="29"/>
      <c r="I4709" s="29"/>
      <c r="J4709" s="12" t="s">
        <v>121</v>
      </c>
      <c r="K4709" s="14" t="n">
        <v>62590</v>
      </c>
      <c r="L4709" s="14" t="n">
        <v>4589</v>
      </c>
      <c r="M4709" s="15" t="n">
        <v>184</v>
      </c>
      <c r="N4709" s="11" t="n">
        <v>0.011</v>
      </c>
      <c r="O4709" s="11" t="n">
        <v>0.285</v>
      </c>
      <c r="P4709" s="11" t="n">
        <v>52.49</v>
      </c>
      <c r="Q4709" s="25"/>
    </row>
    <row r="4710" ht="22.5" customHeight="1">
      <c r="A4710" s="31"/>
      <c r="B4710" s="19"/>
      <c r="C4710" s="12" t="n">
        <v>10842514</v>
      </c>
      <c r="D4710" s="12" t="s">
        <v>44</v>
      </c>
      <c r="E4710" s="69" t="s">
        <v>14</v>
      </c>
      <c r="F4710" s="37" t="s">
        <v>26</v>
      </c>
      <c r="G4710" s="39" t="n">
        <v>0.15</v>
      </c>
      <c r="H4710" s="37" t="n">
        <v>100</v>
      </c>
      <c r="I4710" s="39" t="n">
        <f>G4710*H4710*7</f>
        <v>105</v>
      </c>
      <c r="J4710" s="12" t="s">
        <v>119</v>
      </c>
      <c r="K4710" s="14" t="n">
        <v>31</v>
      </c>
      <c r="L4710" s="14" t="n">
        <v>3</v>
      </c>
      <c r="M4710" s="14" t="n">
        <v>0</v>
      </c>
      <c r="N4710" s="11" t="n">
        <v>0</v>
      </c>
      <c r="O4710" s="11" t="n">
        <v>0</v>
      </c>
      <c r="P4710" s="11" t="n">
        <v>0</v>
      </c>
      <c r="Q4710" s="22" t="n">
        <f>M4712/H4710</f>
        <v>0</v>
      </c>
    </row>
    <row r="4711" ht="22.5" customHeight="1">
      <c r="A4711" s="31"/>
      <c r="B4711" s="19"/>
      <c r="C4711" s="19"/>
      <c r="D4711" s="19"/>
      <c r="E4711" s="44"/>
      <c r="F4711" s="33"/>
      <c r="G4711" s="33"/>
      <c r="H4711" s="33"/>
      <c r="I4711" s="33"/>
      <c r="J4711" s="12" t="s">
        <v>120</v>
      </c>
      <c r="K4711" s="14" t="n">
        <v>155</v>
      </c>
      <c r="L4711" s="14" t="n">
        <v>11</v>
      </c>
      <c r="M4711" s="14" t="n">
        <v>0</v>
      </c>
      <c r="N4711" s="11" t="n">
        <v>0</v>
      </c>
      <c r="O4711" s="11" t="n">
        <v>0</v>
      </c>
      <c r="P4711" s="11" t="n">
        <v>0.08</v>
      </c>
      <c r="Q4711" s="25"/>
    </row>
    <row r="4712" ht="22.5" customHeight="1">
      <c r="A4712" s="31"/>
      <c r="B4712" s="19"/>
      <c r="C4712" s="19"/>
      <c r="D4712" s="19"/>
      <c r="E4712" s="45"/>
      <c r="F4712" s="29"/>
      <c r="G4712" s="29"/>
      <c r="H4712" s="29"/>
      <c r="I4712" s="29"/>
      <c r="J4712" s="12" t="s">
        <v>121</v>
      </c>
      <c r="K4712" s="14" t="n">
        <v>539</v>
      </c>
      <c r="L4712" s="14" t="n">
        <v>23</v>
      </c>
      <c r="M4712" s="14" t="n">
        <v>0</v>
      </c>
      <c r="N4712" s="11" t="n">
        <v>0</v>
      </c>
      <c r="O4712" s="11" t="n">
        <v>0</v>
      </c>
      <c r="P4712" s="11" t="n">
        <v>0.05</v>
      </c>
      <c r="Q4712" s="25"/>
    </row>
    <row r="4713" ht="22.5" customHeight="1">
      <c r="A4713" s="31"/>
      <c r="B4713" s="19"/>
      <c r="C4713" s="12" t="n">
        <v>10815258</v>
      </c>
      <c r="D4713" s="12" t="s">
        <v>44</v>
      </c>
      <c r="E4713" s="69" t="s">
        <v>14</v>
      </c>
      <c r="F4713" s="37" t="s">
        <v>15</v>
      </c>
      <c r="G4713" s="39" t="n">
        <v>0.15</v>
      </c>
      <c r="H4713" s="37" t="n">
        <v>100</v>
      </c>
      <c r="I4713" s="39" t="n">
        <f>G4713*H4713*7</f>
        <v>105</v>
      </c>
      <c r="J4713" s="12" t="s">
        <v>119</v>
      </c>
      <c r="K4713" s="14" t="n">
        <v>90</v>
      </c>
      <c r="L4713" s="14" t="n">
        <v>0</v>
      </c>
      <c r="M4713" s="14" t="n">
        <v>0</v>
      </c>
      <c r="N4713" s="11" t="n">
        <v>0</v>
      </c>
      <c r="O4713" s="11" t="n">
        <v>0</v>
      </c>
      <c r="P4713" s="11" t="n">
        <v>0</v>
      </c>
      <c r="Q4713" s="22" t="n">
        <f>M4715/H4713</f>
        <v>0.02</v>
      </c>
    </row>
    <row r="4714" ht="22.5" customHeight="1">
      <c r="A4714" s="31"/>
      <c r="B4714" s="19"/>
      <c r="C4714" s="19"/>
      <c r="D4714" s="19"/>
      <c r="E4714" s="44"/>
      <c r="F4714" s="33"/>
      <c r="G4714" s="33"/>
      <c r="H4714" s="33"/>
      <c r="I4714" s="33"/>
      <c r="J4714" s="12" t="s">
        <v>120</v>
      </c>
      <c r="K4714" s="14" t="n">
        <v>2664</v>
      </c>
      <c r="L4714" s="14" t="n">
        <v>13</v>
      </c>
      <c r="M4714" s="14" t="n">
        <v>9</v>
      </c>
      <c r="N4714" s="11" t="n">
        <v>0.039</v>
      </c>
      <c r="O4714" s="11" t="n">
        <v>0.203</v>
      </c>
      <c r="P4714" s="11" t="n">
        <v>1.827</v>
      </c>
      <c r="Q4714" s="25"/>
    </row>
    <row r="4715" ht="22.5" customHeight="1">
      <c r="A4715" s="31"/>
      <c r="B4715" s="19"/>
      <c r="C4715" s="19"/>
      <c r="D4715" s="19"/>
      <c r="E4715" s="45"/>
      <c r="F4715" s="29"/>
      <c r="G4715" s="29"/>
      <c r="H4715" s="29"/>
      <c r="I4715" s="29"/>
      <c r="J4715" s="12" t="s">
        <v>121</v>
      </c>
      <c r="K4715" s="14" t="n">
        <v>6425</v>
      </c>
      <c r="L4715" s="14" t="n">
        <v>37</v>
      </c>
      <c r="M4715" s="14" t="n">
        <v>2</v>
      </c>
      <c r="N4715" s="11" t="n">
        <v>0.011</v>
      </c>
      <c r="O4715" s="11" t="n">
        <v>0.203</v>
      </c>
      <c r="P4715" s="11" t="n">
        <v>0.406</v>
      </c>
      <c r="Q4715" s="25"/>
    </row>
    <row r="4716" ht="22.5" customHeight="1">
      <c r="A4716" s="31"/>
      <c r="B4716" s="19"/>
      <c r="C4716" s="12" t="n">
        <v>91535229</v>
      </c>
      <c r="D4716" s="12" t="s">
        <v>28</v>
      </c>
      <c r="E4716" s="69" t="s">
        <v>39</v>
      </c>
      <c r="F4716" s="37" t="s">
        <v>15</v>
      </c>
      <c r="G4716" s="39" t="n">
        <v>0.02</v>
      </c>
      <c r="H4716" s="37" t="n">
        <v>500</v>
      </c>
      <c r="I4716" s="39" t="n">
        <f>G4716*H4716*7</f>
        <v>70</v>
      </c>
      <c r="J4716" s="12" t="s">
        <v>119</v>
      </c>
      <c r="K4716" s="14" t="n">
        <v>102</v>
      </c>
      <c r="L4716" s="14" t="n">
        <v>8</v>
      </c>
      <c r="M4716" s="14" t="n">
        <v>0</v>
      </c>
      <c r="N4716" s="11" t="n">
        <v>0</v>
      </c>
      <c r="O4716" s="11" t="n">
        <v>0</v>
      </c>
      <c r="P4716" s="11" t="n">
        <v>0</v>
      </c>
      <c r="Q4716" s="22" t="n">
        <f>M4718/H4716</f>
        <v>0.004</v>
      </c>
    </row>
    <row r="4717" ht="22.5" customHeight="1">
      <c r="A4717" s="31"/>
      <c r="B4717" s="19"/>
      <c r="C4717" s="19"/>
      <c r="D4717" s="19"/>
      <c r="E4717" s="44"/>
      <c r="F4717" s="33"/>
      <c r="G4717" s="33"/>
      <c r="H4717" s="33"/>
      <c r="I4717" s="33"/>
      <c r="J4717" s="12" t="s">
        <v>120</v>
      </c>
      <c r="K4717" s="14" t="n">
        <v>882</v>
      </c>
      <c r="L4717" s="14" t="n">
        <v>206</v>
      </c>
      <c r="M4717" s="14" t="n">
        <v>2</v>
      </c>
      <c r="N4717" s="11" t="n">
        <v>0</v>
      </c>
      <c r="O4717" s="11" t="n">
        <v>0.03</v>
      </c>
      <c r="P4717" s="11" t="n">
        <v>0.06</v>
      </c>
      <c r="Q4717" s="25"/>
    </row>
    <row r="4718" ht="22.5" customHeight="1">
      <c r="A4718" s="31"/>
      <c r="B4718" s="19"/>
      <c r="C4718" s="19"/>
      <c r="D4718" s="19"/>
      <c r="E4718" s="45"/>
      <c r="F4718" s="29"/>
      <c r="G4718" s="29"/>
      <c r="H4718" s="29"/>
      <c r="I4718" s="29"/>
      <c r="J4718" s="12" t="s">
        <v>121</v>
      </c>
      <c r="K4718" s="14" t="n">
        <v>1383</v>
      </c>
      <c r="L4718" s="14" t="n">
        <v>274</v>
      </c>
      <c r="M4718" s="14" t="n">
        <v>2</v>
      </c>
      <c r="N4718" s="11" t="n">
        <v>0</v>
      </c>
      <c r="O4718" s="11" t="n">
        <v>0.03</v>
      </c>
      <c r="P4718" s="11" t="n">
        <v>0.06</v>
      </c>
      <c r="Q4718" s="25"/>
    </row>
    <row r="4719" ht="22.5" customHeight="1">
      <c r="A4719" s="31"/>
      <c r="B4719" s="19"/>
      <c r="C4719" s="12" t="n">
        <v>91535331</v>
      </c>
      <c r="D4719" s="12" t="s">
        <v>28</v>
      </c>
      <c r="E4719" s="69" t="s">
        <v>29</v>
      </c>
      <c r="F4719" s="37" t="s">
        <v>15</v>
      </c>
      <c r="G4719" s="39" t="n">
        <v>0.02</v>
      </c>
      <c r="H4719" s="37" t="n">
        <v>750</v>
      </c>
      <c r="I4719" s="39" t="n">
        <f>G4719*H4719*7</f>
        <v>105</v>
      </c>
      <c r="J4719" s="12" t="s">
        <v>119</v>
      </c>
      <c r="K4719" s="14" t="n">
        <v>72</v>
      </c>
      <c r="L4719" s="14" t="n">
        <v>31</v>
      </c>
      <c r="M4719" s="14" t="n">
        <v>3</v>
      </c>
      <c r="N4719" s="11" t="n">
        <v>0.003</v>
      </c>
      <c r="O4719" s="11" t="n">
        <v>0.03</v>
      </c>
      <c r="P4719" s="11" t="n">
        <v>0.09</v>
      </c>
      <c r="Q4719" s="22" t="n">
        <f>M4721/H4719</f>
        <v>0.0146666666666667</v>
      </c>
    </row>
    <row r="4720" ht="22.5" customHeight="1">
      <c r="A4720" s="31"/>
      <c r="B4720" s="19"/>
      <c r="C4720" s="19"/>
      <c r="D4720" s="19"/>
      <c r="E4720" s="44"/>
      <c r="F4720" s="33"/>
      <c r="G4720" s="33"/>
      <c r="H4720" s="33"/>
      <c r="I4720" s="33"/>
      <c r="J4720" s="12" t="s">
        <v>120</v>
      </c>
      <c r="K4720" s="14" t="n">
        <v>593</v>
      </c>
      <c r="L4720" s="14" t="n">
        <v>215</v>
      </c>
      <c r="M4720" s="14" t="n">
        <v>4</v>
      </c>
      <c r="N4720" s="11" t="n">
        <v>0.001</v>
      </c>
      <c r="O4720" s="11" t="n">
        <v>0.03</v>
      </c>
      <c r="P4720" s="11" t="n">
        <v>0.12</v>
      </c>
      <c r="Q4720" s="25"/>
    </row>
    <row r="4721" ht="22.5" customHeight="1">
      <c r="A4721" s="31"/>
      <c r="B4721" s="19"/>
      <c r="C4721" s="19"/>
      <c r="D4721" s="19"/>
      <c r="E4721" s="45"/>
      <c r="F4721" s="29"/>
      <c r="G4721" s="29"/>
      <c r="H4721" s="29"/>
      <c r="I4721" s="29"/>
      <c r="J4721" s="12" t="s">
        <v>121</v>
      </c>
      <c r="K4721" s="14" t="n">
        <v>1639</v>
      </c>
      <c r="L4721" s="14" t="n">
        <v>595</v>
      </c>
      <c r="M4721" s="15" t="n">
        <v>11</v>
      </c>
      <c r="N4721" s="11" t="n">
        <v>0.001</v>
      </c>
      <c r="O4721" s="11" t="n">
        <v>0.03</v>
      </c>
      <c r="P4721" s="11" t="n">
        <v>0.33</v>
      </c>
      <c r="Q4721" s="25"/>
    </row>
    <row r="4722" ht="22.5" customHeight="1">
      <c r="A4722" s="31"/>
      <c r="B4722" s="19"/>
      <c r="C4722" s="12" t="n">
        <v>11324493</v>
      </c>
      <c r="D4722" s="12" t="s">
        <v>28</v>
      </c>
      <c r="E4722" s="69" t="s">
        <v>17</v>
      </c>
      <c r="F4722" s="37" t="s">
        <v>15</v>
      </c>
      <c r="G4722" s="39" t="n">
        <v>0.28</v>
      </c>
      <c r="H4722" s="37" t="n">
        <v>100</v>
      </c>
      <c r="I4722" s="39" t="n">
        <f>G4722*H4722*7</f>
        <v>196</v>
      </c>
      <c r="J4722" s="12" t="s">
        <v>119</v>
      </c>
      <c r="K4722" s="14" t="n">
        <v>27</v>
      </c>
      <c r="L4722" s="14" t="n">
        <v>10</v>
      </c>
      <c r="M4722" s="14" t="n">
        <v>0</v>
      </c>
      <c r="N4722" s="11" t="n">
        <v>0</v>
      </c>
      <c r="O4722" s="11" t="n">
        <v>0</v>
      </c>
      <c r="P4722" s="11" t="n">
        <v>0</v>
      </c>
      <c r="Q4722" s="22" t="n">
        <f>M4724/H4722</f>
        <v>0.02</v>
      </c>
    </row>
    <row r="4723" ht="22.5" customHeight="1">
      <c r="A4723" s="31"/>
      <c r="B4723" s="19"/>
      <c r="C4723" s="19"/>
      <c r="D4723" s="19"/>
      <c r="E4723" s="44"/>
      <c r="F4723" s="33"/>
      <c r="G4723" s="33"/>
      <c r="H4723" s="33"/>
      <c r="I4723" s="33"/>
      <c r="J4723" s="12" t="s">
        <v>120</v>
      </c>
      <c r="K4723" s="14" t="n">
        <v>68</v>
      </c>
      <c r="L4723" s="14" t="n">
        <v>32</v>
      </c>
      <c r="M4723" s="14" t="n">
        <v>1</v>
      </c>
      <c r="N4723" s="11" t="n">
        <v>0.009</v>
      </c>
      <c r="O4723" s="11" t="n">
        <v>0.28</v>
      </c>
      <c r="P4723" s="11" t="n">
        <v>0.28</v>
      </c>
      <c r="Q4723" s="25"/>
    </row>
    <row r="4724" ht="22.5" customHeight="1">
      <c r="A4724" s="31"/>
      <c r="B4724" s="19"/>
      <c r="C4724" s="19"/>
      <c r="D4724" s="19"/>
      <c r="E4724" s="45"/>
      <c r="F4724" s="29"/>
      <c r="G4724" s="29"/>
      <c r="H4724" s="29"/>
      <c r="I4724" s="29"/>
      <c r="J4724" s="12" t="s">
        <v>121</v>
      </c>
      <c r="K4724" s="14" t="n">
        <v>356</v>
      </c>
      <c r="L4724" s="14" t="n">
        <v>120</v>
      </c>
      <c r="M4724" s="14" t="n">
        <v>2</v>
      </c>
      <c r="N4724" s="11" t="n">
        <v>0.005</v>
      </c>
      <c r="O4724" s="11" t="n">
        <v>0.28</v>
      </c>
      <c r="P4724" s="11" t="n">
        <v>0.56</v>
      </c>
      <c r="Q4724" s="25"/>
    </row>
    <row r="4725" ht="22.5" customHeight="1">
      <c r="A4725" s="31"/>
      <c r="B4725" s="19"/>
      <c r="C4725" s="12" t="n">
        <v>10298628</v>
      </c>
      <c r="D4725" s="12" t="s">
        <v>45</v>
      </c>
      <c r="E4725" s="69" t="s">
        <v>14</v>
      </c>
      <c r="F4725" s="37" t="s">
        <v>26</v>
      </c>
      <c r="G4725" s="39" t="n">
        <v>0.15</v>
      </c>
      <c r="H4725" s="37" t="n">
        <v>300</v>
      </c>
      <c r="I4725" s="39" t="n">
        <f>G4725*H4725*7</f>
        <v>315</v>
      </c>
      <c r="J4725" s="12" t="s">
        <v>119</v>
      </c>
      <c r="K4725" s="14" t="n">
        <v>3420</v>
      </c>
      <c r="L4725" s="14" t="n">
        <v>15</v>
      </c>
      <c r="M4725" s="14" t="n">
        <v>0</v>
      </c>
      <c r="N4725" s="11" t="n">
        <v>0</v>
      </c>
      <c r="O4725" s="11" t="n">
        <v>0</v>
      </c>
      <c r="P4725" s="11" t="n">
        <v>0</v>
      </c>
      <c r="Q4725" s="22" t="n">
        <f>M4727/H4725</f>
        <v>0.0466666666666667</v>
      </c>
    </row>
    <row r="4726" ht="22.5" customHeight="1">
      <c r="A4726" s="31"/>
      <c r="B4726" s="19"/>
      <c r="C4726" s="19"/>
      <c r="D4726" s="19"/>
      <c r="E4726" s="44"/>
      <c r="F4726" s="33"/>
      <c r="G4726" s="33"/>
      <c r="H4726" s="33"/>
      <c r="I4726" s="33"/>
      <c r="J4726" s="12" t="s">
        <v>120</v>
      </c>
      <c r="K4726" s="14" t="n">
        <v>290</v>
      </c>
      <c r="L4726" s="14" t="n">
        <v>3</v>
      </c>
      <c r="M4726" s="14" t="n">
        <v>0</v>
      </c>
      <c r="N4726" s="11" t="n">
        <v>0</v>
      </c>
      <c r="O4726" s="11" t="n">
        <v>0</v>
      </c>
      <c r="P4726" s="11" t="n">
        <v>0.02</v>
      </c>
      <c r="Q4726" s="25"/>
    </row>
    <row r="4727" ht="22.5" customHeight="1">
      <c r="A4727" s="31"/>
      <c r="B4727" s="19"/>
      <c r="C4727" s="19"/>
      <c r="D4727" s="19"/>
      <c r="E4727" s="45"/>
      <c r="F4727" s="29"/>
      <c r="G4727" s="29"/>
      <c r="H4727" s="29"/>
      <c r="I4727" s="29"/>
      <c r="J4727" s="12" t="s">
        <v>121</v>
      </c>
      <c r="K4727" s="14" t="n">
        <v>70894</v>
      </c>
      <c r="L4727" s="14" t="n">
        <v>120</v>
      </c>
      <c r="M4727" s="15" t="n">
        <v>14</v>
      </c>
      <c r="N4727" s="11" t="n">
        <v>0.02</v>
      </c>
      <c r="O4727" s="11" t="n">
        <v>0.18</v>
      </c>
      <c r="P4727" s="11" t="n">
        <v>2.53</v>
      </c>
      <c r="Q4727" s="25"/>
    </row>
    <row r="4728" ht="22.5" customHeight="1">
      <c r="A4728" s="31"/>
      <c r="B4728" s="19"/>
      <c r="C4728" s="12" t="n">
        <v>11655595</v>
      </c>
      <c r="D4728" s="12" t="s">
        <v>46</v>
      </c>
      <c r="E4728" s="69" t="s">
        <v>14</v>
      </c>
      <c r="F4728" s="37" t="s">
        <v>26</v>
      </c>
      <c r="G4728" s="39" t="n">
        <v>0.4</v>
      </c>
      <c r="H4728" s="37" t="n">
        <v>100</v>
      </c>
      <c r="I4728" s="39" t="n">
        <f>G4728*H4728*7</f>
        <v>280</v>
      </c>
      <c r="J4728" s="12" t="s">
        <v>119</v>
      </c>
      <c r="K4728" s="14" t="n">
        <v>48</v>
      </c>
      <c r="L4728" s="14" t="n">
        <v>0</v>
      </c>
      <c r="M4728" s="14" t="n">
        <v>0</v>
      </c>
      <c r="N4728" s="11" t="n">
        <v>0</v>
      </c>
      <c r="O4728" s="11" t="n">
        <v>0</v>
      </c>
      <c r="P4728" s="11" t="n">
        <v>0</v>
      </c>
      <c r="Q4728" s="22" t="n">
        <f>M4730/H4728</f>
        <v>0.01</v>
      </c>
    </row>
    <row r="4729" ht="22.5" customHeight="1">
      <c r="A4729" s="31"/>
      <c r="B4729" s="19"/>
      <c r="C4729" s="19"/>
      <c r="D4729" s="19"/>
      <c r="E4729" s="44"/>
      <c r="F4729" s="33"/>
      <c r="G4729" s="33"/>
      <c r="H4729" s="33"/>
      <c r="I4729" s="33"/>
      <c r="J4729" s="12" t="s">
        <v>120</v>
      </c>
      <c r="K4729" s="14" t="n">
        <v>242</v>
      </c>
      <c r="L4729" s="14" t="n">
        <v>1</v>
      </c>
      <c r="M4729" s="14" t="n">
        <v>0</v>
      </c>
      <c r="N4729" s="11" t="n">
        <v>0</v>
      </c>
      <c r="O4729" s="11" t="n">
        <v>0</v>
      </c>
      <c r="P4729" s="11" t="n">
        <v>0.01</v>
      </c>
      <c r="Q4729" s="25"/>
    </row>
    <row r="4730" ht="22.5" customHeight="1">
      <c r="A4730" s="31"/>
      <c r="B4730" s="19"/>
      <c r="C4730" s="19"/>
      <c r="D4730" s="19"/>
      <c r="E4730" s="45"/>
      <c r="F4730" s="29"/>
      <c r="G4730" s="29"/>
      <c r="H4730" s="29"/>
      <c r="I4730" s="29"/>
      <c r="J4730" s="12" t="s">
        <v>121</v>
      </c>
      <c r="K4730" s="14" t="n">
        <v>509</v>
      </c>
      <c r="L4730" s="14" t="n">
        <v>12</v>
      </c>
      <c r="M4730" s="14" t="n">
        <v>1</v>
      </c>
      <c r="N4730" s="11" t="n">
        <v>0.01</v>
      </c>
      <c r="O4730" s="11" t="n">
        <v>0.06</v>
      </c>
      <c r="P4730" s="11" t="n">
        <v>0.06</v>
      </c>
      <c r="Q4730" s="25"/>
    </row>
    <row r="4731" ht="22.5" customHeight="1">
      <c r="A4731" s="31"/>
      <c r="B4731" s="19"/>
      <c r="C4731" s="12" t="n">
        <v>11655596</v>
      </c>
      <c r="D4731" s="12" t="s">
        <v>46</v>
      </c>
      <c r="E4731" s="69" t="s">
        <v>14</v>
      </c>
      <c r="F4731" s="37" t="s">
        <v>12</v>
      </c>
      <c r="G4731" s="39" t="n">
        <v>0.3</v>
      </c>
      <c r="H4731" s="37" t="n">
        <v>50</v>
      </c>
      <c r="I4731" s="39" t="n">
        <f>G4731*H4731*7</f>
        <v>105</v>
      </c>
      <c r="J4731" s="12" t="s">
        <v>119</v>
      </c>
      <c r="K4731" s="14" t="n">
        <v>4</v>
      </c>
      <c r="L4731" s="14" t="n">
        <v>0</v>
      </c>
      <c r="M4731" s="14" t="n">
        <v>0</v>
      </c>
      <c r="N4731" s="11" t="n">
        <v>0</v>
      </c>
      <c r="O4731" s="11" t="n">
        <v>0</v>
      </c>
      <c r="P4731" s="11" t="n">
        <v>0</v>
      </c>
      <c r="Q4731" s="22" t="n">
        <f>M4733/H4731</f>
        <v>0</v>
      </c>
    </row>
    <row r="4732" ht="22.5" customHeight="1">
      <c r="A4732" s="31"/>
      <c r="B4732" s="19"/>
      <c r="C4732" s="19"/>
      <c r="D4732" s="19"/>
      <c r="E4732" s="44"/>
      <c r="F4732" s="33"/>
      <c r="G4732" s="33"/>
      <c r="H4732" s="33"/>
      <c r="I4732" s="33"/>
      <c r="J4732" s="12" t="s">
        <v>120</v>
      </c>
      <c r="K4732" s="14" t="n">
        <v>276</v>
      </c>
      <c r="L4732" s="14" t="n">
        <v>0</v>
      </c>
      <c r="M4732" s="14" t="n">
        <v>0</v>
      </c>
      <c r="N4732" s="11" t="n">
        <v>0</v>
      </c>
      <c r="O4732" s="11" t="n">
        <v>0</v>
      </c>
      <c r="P4732" s="11" t="n">
        <v>0</v>
      </c>
      <c r="Q4732" s="25"/>
      <c r="R4732" s="4" t="s">
        <v>125</v>
      </c>
    </row>
    <row r="4733" ht="22.5" customHeight="1">
      <c r="A4733" s="31"/>
      <c r="B4733" s="19"/>
      <c r="C4733" s="19"/>
      <c r="D4733" s="19"/>
      <c r="E4733" s="45"/>
      <c r="F4733" s="29"/>
      <c r="G4733" s="29"/>
      <c r="H4733" s="29"/>
      <c r="I4733" s="29"/>
      <c r="J4733" s="12" t="s">
        <v>121</v>
      </c>
      <c r="K4733" s="14" t="n">
        <v>575</v>
      </c>
      <c r="L4733" s="14" t="n">
        <v>1</v>
      </c>
      <c r="M4733" s="14" t="n">
        <v>0</v>
      </c>
      <c r="N4733" s="11" t="n">
        <v>0</v>
      </c>
      <c r="O4733" s="11" t="n">
        <v>0</v>
      </c>
      <c r="P4733" s="11" t="n">
        <v>0</v>
      </c>
      <c r="Q4733" s="25"/>
    </row>
    <row r="4734" ht="22.5" customHeight="1">
      <c r="A4734" s="31"/>
      <c r="B4734" s="19"/>
      <c r="C4734" s="12" t="n">
        <v>11690183</v>
      </c>
      <c r="D4734" s="12" t="s">
        <v>41</v>
      </c>
      <c r="E4734" s="69" t="s">
        <v>14</v>
      </c>
      <c r="F4734" s="37" t="s">
        <v>15</v>
      </c>
      <c r="G4734" s="39" t="n">
        <v>0.1</v>
      </c>
      <c r="H4734" s="37" t="n">
        <v>100</v>
      </c>
      <c r="I4734" s="39" t="n">
        <f>G4734*H4734*7</f>
        <v>70</v>
      </c>
      <c r="J4734" s="12" t="s">
        <v>119</v>
      </c>
      <c r="K4734" s="14" t="n">
        <v>85</v>
      </c>
      <c r="L4734" s="14" t="n">
        <v>18</v>
      </c>
      <c r="M4734" s="14" t="n">
        <v>1</v>
      </c>
      <c r="N4734" s="11" t="n">
        <v>0.011</v>
      </c>
      <c r="O4734" s="11" t="n">
        <v>0.2</v>
      </c>
      <c r="P4734" s="11" t="n">
        <v>0.2</v>
      </c>
      <c r="Q4734" s="22" t="n">
        <f>M4736/H4734</f>
        <v>0.7</v>
      </c>
    </row>
    <row r="4735" ht="22.5" customHeight="1">
      <c r="A4735" s="31"/>
      <c r="B4735" s="19"/>
      <c r="C4735" s="19"/>
      <c r="D4735" s="19"/>
      <c r="E4735" s="44"/>
      <c r="F4735" s="33"/>
      <c r="G4735" s="33"/>
      <c r="H4735" s="33"/>
      <c r="I4735" s="33"/>
      <c r="J4735" s="12" t="s">
        <v>120</v>
      </c>
      <c r="K4735" s="14" t="n">
        <v>1273</v>
      </c>
      <c r="L4735" s="14" t="n">
        <v>424</v>
      </c>
      <c r="M4735" s="15" t="n">
        <v>12</v>
      </c>
      <c r="N4735" s="11" t="n">
        <v>0.003</v>
      </c>
      <c r="O4735" s="11" t="n">
        <v>0.1</v>
      </c>
      <c r="P4735" s="11" t="n">
        <v>1.2</v>
      </c>
      <c r="Q4735" s="25"/>
    </row>
    <row r="4736" ht="22.5" customHeight="1">
      <c r="A4736" s="31"/>
      <c r="B4736" s="19"/>
      <c r="C4736" s="19"/>
      <c r="D4736" s="19"/>
      <c r="E4736" s="45"/>
      <c r="F4736" s="29"/>
      <c r="G4736" s="29"/>
      <c r="H4736" s="29"/>
      <c r="I4736" s="29"/>
      <c r="J4736" s="12" t="s">
        <v>121</v>
      </c>
      <c r="K4736" s="14" t="n">
        <v>20414</v>
      </c>
      <c r="L4736" s="14" t="n">
        <v>7307</v>
      </c>
      <c r="M4736" s="15" t="n">
        <v>70</v>
      </c>
      <c r="N4736" s="11" t="n">
        <v>0.002</v>
      </c>
      <c r="O4736" s="11" t="n">
        <v>0.2</v>
      </c>
      <c r="P4736" s="11" t="n">
        <v>14</v>
      </c>
      <c r="Q4736" s="25"/>
    </row>
    <row r="4737" ht="22.5" customHeight="1">
      <c r="A4737" s="31"/>
      <c r="B4737" s="19"/>
      <c r="C4737" s="12" t="n">
        <v>7953512</v>
      </c>
      <c r="D4737" s="12" t="s">
        <v>45</v>
      </c>
      <c r="E4737" s="69" t="s">
        <v>14</v>
      </c>
      <c r="F4737" s="37" t="s">
        <v>15</v>
      </c>
      <c r="G4737" s="39" t="n">
        <v>0.18</v>
      </c>
      <c r="H4737" s="37" t="n">
        <v>150</v>
      </c>
      <c r="I4737" s="39" t="n">
        <f>G4737*H4737*7</f>
        <v>189</v>
      </c>
      <c r="J4737" s="12" t="s">
        <v>119</v>
      </c>
      <c r="K4737" s="14" t="n">
        <v>939</v>
      </c>
      <c r="L4737" s="14" t="n">
        <v>11</v>
      </c>
      <c r="M4737" s="14" t="n">
        <v>1</v>
      </c>
      <c r="N4737" s="11" t="n">
        <v>0.015</v>
      </c>
      <c r="O4737" s="11" t="n">
        <v>0.16</v>
      </c>
      <c r="P4737" s="11" t="n">
        <v>0.16</v>
      </c>
      <c r="Q4737" s="22" t="n">
        <f>M4739/H4737</f>
        <v>2</v>
      </c>
    </row>
    <row r="4738" ht="22.5" customHeight="1">
      <c r="A4738" s="31"/>
      <c r="B4738" s="19"/>
      <c r="C4738" s="19"/>
      <c r="D4738" s="19"/>
      <c r="E4738" s="44"/>
      <c r="F4738" s="33"/>
      <c r="G4738" s="33"/>
      <c r="H4738" s="33"/>
      <c r="I4738" s="33"/>
      <c r="J4738" s="12" t="s">
        <v>120</v>
      </c>
      <c r="K4738" s="14" t="n">
        <v>210967</v>
      </c>
      <c r="L4738" s="14" t="n">
        <v>2600</v>
      </c>
      <c r="M4738" s="15" t="n">
        <v>300</v>
      </c>
      <c r="N4738" s="11" t="n">
        <v>0.018</v>
      </c>
      <c r="O4738" s="11" t="n">
        <v>0.16</v>
      </c>
      <c r="P4738" s="11" t="n">
        <v>48</v>
      </c>
      <c r="Q4738" s="25"/>
      <c r="R4738" s="4" t="s">
        <v>176</v>
      </c>
    </row>
    <row r="4739" ht="22.5" customHeight="1">
      <c r="A4739" s="31"/>
      <c r="B4739" s="19"/>
      <c r="C4739" s="19"/>
      <c r="D4739" s="19"/>
      <c r="E4739" s="45"/>
      <c r="F4739" s="29"/>
      <c r="G4739" s="29"/>
      <c r="H4739" s="29"/>
      <c r="I4739" s="29"/>
      <c r="J4739" s="12" t="s">
        <v>121</v>
      </c>
      <c r="K4739" s="14" t="n">
        <v>202935</v>
      </c>
      <c r="L4739" s="14" t="n">
        <v>3371</v>
      </c>
      <c r="M4739" s="15" t="n">
        <v>300</v>
      </c>
      <c r="N4739" s="11" t="n">
        <v>0.014</v>
      </c>
      <c r="O4739" s="11" t="n">
        <v>0.16</v>
      </c>
      <c r="P4739" s="11" t="n">
        <v>48.06</v>
      </c>
      <c r="Q4739" s="25"/>
    </row>
    <row r="4740" ht="22.5" customHeight="1">
      <c r="A4740" s="31"/>
      <c r="B4740" s="19"/>
      <c r="C4740" s="12" t="n">
        <v>11763482</v>
      </c>
      <c r="D4740" s="12" t="s">
        <v>46</v>
      </c>
      <c r="E4740" s="69" t="s">
        <v>14</v>
      </c>
      <c r="F4740" s="37" t="s">
        <v>12</v>
      </c>
      <c r="G4740" s="39" t="n">
        <v>0.4</v>
      </c>
      <c r="H4740" s="37" t="n">
        <v>100</v>
      </c>
      <c r="I4740" s="39" t="n">
        <f>G4740*H4740*7</f>
        <v>280</v>
      </c>
      <c r="J4740" s="12" t="s">
        <v>119</v>
      </c>
      <c r="K4740" s="14" t="n">
        <v>21</v>
      </c>
      <c r="L4740" s="14" t="n">
        <v>7</v>
      </c>
      <c r="M4740" s="14" t="n">
        <v>0</v>
      </c>
      <c r="N4740" s="11" t="n">
        <v>0.002</v>
      </c>
      <c r="O4740" s="11" t="n">
        <v>0</v>
      </c>
      <c r="P4740" s="11" t="n">
        <v>0.0122</v>
      </c>
      <c r="Q4740" s="22" t="n">
        <f>M4742/H4740</f>
        <v>0</v>
      </c>
    </row>
    <row r="4741" ht="22.5" customHeight="1">
      <c r="A4741" s="31"/>
      <c r="B4741" s="19"/>
      <c r="C4741" s="19"/>
      <c r="D4741" s="19"/>
      <c r="E4741" s="44"/>
      <c r="F4741" s="33"/>
      <c r="G4741" s="33"/>
      <c r="H4741" s="33"/>
      <c r="I4741" s="33"/>
      <c r="J4741" s="12" t="s">
        <v>120</v>
      </c>
      <c r="K4741" s="14" t="n">
        <v>273</v>
      </c>
      <c r="L4741" s="14" t="n">
        <v>88</v>
      </c>
      <c r="M4741" s="14" t="n">
        <v>0</v>
      </c>
      <c r="N4741" s="11" t="n">
        <v>0.002</v>
      </c>
      <c r="O4741" s="11" t="n">
        <v>0</v>
      </c>
      <c r="P4741" s="11" t="n">
        <v>0.1871</v>
      </c>
      <c r="Q4741" s="25"/>
    </row>
    <row r="4742" ht="22.5" customHeight="1">
      <c r="A4742" s="31"/>
      <c r="B4742" s="19"/>
      <c r="C4742" s="19"/>
      <c r="D4742" s="19"/>
      <c r="E4742" s="45"/>
      <c r="F4742" s="29"/>
      <c r="G4742" s="29"/>
      <c r="H4742" s="29"/>
      <c r="I4742" s="29"/>
      <c r="J4742" s="12" t="s">
        <v>121</v>
      </c>
      <c r="K4742" s="14" t="n">
        <v>495</v>
      </c>
      <c r="L4742" s="14" t="n">
        <v>113</v>
      </c>
      <c r="M4742" s="15" t="n">
        <v>0</v>
      </c>
      <c r="N4742" s="11" t="n">
        <v>0.003</v>
      </c>
      <c r="O4742" s="11" t="n">
        <v>0</v>
      </c>
      <c r="P4742" s="11" t="n">
        <v>0.2837</v>
      </c>
      <c r="Q4742" s="25"/>
    </row>
    <row r="4743" ht="22.5" customHeight="1">
      <c r="A4743" s="31"/>
      <c r="B4743" s="75" t="s">
        <v>127</v>
      </c>
      <c r="C4743" s="12" t="n">
        <v>5464039</v>
      </c>
      <c r="D4743" s="12" t="s">
        <v>28</v>
      </c>
      <c r="E4743" s="13" t="s">
        <v>47</v>
      </c>
      <c r="F4743" s="12" t="s">
        <v>15</v>
      </c>
      <c r="G4743" s="20" t="n">
        <v>0.28</v>
      </c>
      <c r="H4743" s="12" t="n">
        <v>1500</v>
      </c>
      <c r="I4743" s="20" t="n">
        <f>G4743*H4743*7</f>
        <v>2940</v>
      </c>
      <c r="J4743" s="12" t="s">
        <v>119</v>
      </c>
      <c r="K4743" s="14" t="n">
        <v>15645</v>
      </c>
      <c r="L4743" s="14" t="n">
        <v>1829</v>
      </c>
      <c r="M4743" s="14" t="n">
        <v>44</v>
      </c>
      <c r="N4743" s="11" t="n">
        <v>0.007</v>
      </c>
      <c r="O4743" s="11" t="n">
        <v>0.301</v>
      </c>
      <c r="P4743" s="11" t="n">
        <v>13.235</v>
      </c>
      <c r="Q4743" s="22" t="n">
        <f>M4745/H4743</f>
        <v>0.856666666666667</v>
      </c>
    </row>
    <row r="4744" ht="22.5" customHeight="1">
      <c r="A4744" s="31"/>
      <c r="B4744" s="33"/>
      <c r="C4744" s="12"/>
      <c r="D4744" s="19"/>
      <c r="E4744" s="28"/>
      <c r="F4744" s="19"/>
      <c r="G4744" s="19"/>
      <c r="H4744" s="19"/>
      <c r="I4744" s="19"/>
      <c r="J4744" s="12" t="s">
        <v>120</v>
      </c>
      <c r="K4744" s="14" t="n">
        <v>206939</v>
      </c>
      <c r="L4744" s="14" t="n">
        <v>35035</v>
      </c>
      <c r="M4744" s="14" t="n">
        <v>674</v>
      </c>
      <c r="N4744" s="11" t="n">
        <v>0.006</v>
      </c>
      <c r="O4744" s="11" t="n">
        <v>0.296</v>
      </c>
      <c r="P4744" s="11" t="n">
        <v>199.19</v>
      </c>
      <c r="Q4744" s="25"/>
    </row>
    <row r="4745" ht="22.5" customHeight="1">
      <c r="A4745" s="31"/>
      <c r="B4745" s="33"/>
      <c r="C4745" s="12"/>
      <c r="D4745" s="19"/>
      <c r="E4745" s="28"/>
      <c r="F4745" s="19"/>
      <c r="G4745" s="19"/>
      <c r="H4745" s="19"/>
      <c r="I4745" s="19"/>
      <c r="J4745" s="12" t="s">
        <v>121</v>
      </c>
      <c r="K4745" s="14" t="n">
        <v>457030</v>
      </c>
      <c r="L4745" s="14" t="n">
        <v>78988</v>
      </c>
      <c r="M4745" s="14" t="n">
        <v>1285</v>
      </c>
      <c r="N4745" s="11" t="n">
        <v>0.005</v>
      </c>
      <c r="O4745" s="11" t="n">
        <v>0.297</v>
      </c>
      <c r="P4745" s="11" t="n">
        <v>381.615</v>
      </c>
      <c r="Q4745" s="25"/>
      <c r="R4745" s="14"/>
      <c r="S4745" s="14"/>
      <c r="T4745" s="14"/>
      <c r="U4745" s="11"/>
      <c r="V4745" s="11"/>
      <c r="W4745" s="11"/>
    </row>
    <row r="4746" ht="22.5" customHeight="1">
      <c r="A4746" s="31"/>
      <c r="B4746" s="33"/>
      <c r="C4746" s="12" t="n">
        <v>8057746</v>
      </c>
      <c r="D4746" s="12" t="s">
        <v>28</v>
      </c>
      <c r="E4746" s="13" t="s">
        <v>47</v>
      </c>
      <c r="F4746" s="12" t="s">
        <v>15</v>
      </c>
      <c r="G4746" s="20" t="n">
        <v>0.32</v>
      </c>
      <c r="H4746" s="12" t="n">
        <v>300</v>
      </c>
      <c r="I4746" s="20" t="n">
        <f>G4746*H4746*7</f>
        <v>672</v>
      </c>
      <c r="J4746" s="12" t="s">
        <v>119</v>
      </c>
      <c r="K4746" s="14" t="n">
        <v>0</v>
      </c>
      <c r="L4746" s="14" t="n">
        <v>0</v>
      </c>
      <c r="M4746" s="14" t="n">
        <v>0</v>
      </c>
      <c r="N4746" s="11" t="n">
        <v>0</v>
      </c>
      <c r="O4746" s="11" t="n">
        <v>0</v>
      </c>
      <c r="P4746" s="11" t="n">
        <v>0</v>
      </c>
      <c r="Q4746" s="22" t="n">
        <f>M4748/H4746</f>
        <v>0.00333333333333333</v>
      </c>
      <c r="R4746" s="14"/>
      <c r="S4746" s="14"/>
      <c r="T4746" s="14"/>
      <c r="U4746" s="11"/>
      <c r="V4746" s="11"/>
      <c r="W4746" s="11"/>
    </row>
    <row r="4747" ht="22.5" customHeight="1">
      <c r="A4747" s="31"/>
      <c r="B4747" s="33"/>
      <c r="C4747" s="12"/>
      <c r="D4747" s="19"/>
      <c r="E4747" s="28"/>
      <c r="F4747" s="19"/>
      <c r="G4747" s="19"/>
      <c r="H4747" s="19"/>
      <c r="I4747" s="19"/>
      <c r="J4747" s="12" t="s">
        <v>120</v>
      </c>
      <c r="K4747" s="14" t="n">
        <v>0</v>
      </c>
      <c r="L4747" s="14" t="n">
        <v>0</v>
      </c>
      <c r="M4747" s="14" t="n">
        <v>0</v>
      </c>
      <c r="N4747" s="11" t="n">
        <v>0</v>
      </c>
      <c r="O4747" s="11" t="n">
        <v>0</v>
      </c>
      <c r="P4747" s="11" t="n">
        <v>0</v>
      </c>
      <c r="Q4747" s="25"/>
      <c r="R4747" s="14"/>
      <c r="S4747" s="14"/>
      <c r="T4747" s="14"/>
      <c r="U4747" s="11"/>
      <c r="V4747" s="11"/>
      <c r="W4747" s="11"/>
    </row>
    <row r="4748" ht="22.5" customHeight="1">
      <c r="A4748" s="31"/>
      <c r="B4748" s="33"/>
      <c r="C4748" s="12"/>
      <c r="D4748" s="19"/>
      <c r="E4748" s="28"/>
      <c r="F4748" s="19"/>
      <c r="G4748" s="19"/>
      <c r="H4748" s="19"/>
      <c r="I4748" s="19"/>
      <c r="J4748" s="12" t="s">
        <v>121</v>
      </c>
      <c r="K4748" s="14" t="n">
        <v>551</v>
      </c>
      <c r="L4748" s="14" t="n">
        <v>94</v>
      </c>
      <c r="M4748" s="14" t="n">
        <v>1</v>
      </c>
      <c r="N4748" s="11" t="n">
        <v>0.003</v>
      </c>
      <c r="O4748" s="11" t="n">
        <v>0.28</v>
      </c>
      <c r="P4748" s="11" t="n">
        <v>0.28</v>
      </c>
      <c r="Q4748" s="25"/>
      <c r="R4748" s="14"/>
      <c r="S4748" s="14"/>
      <c r="T4748" s="14"/>
      <c r="U4748" s="11"/>
      <c r="V4748" s="11"/>
      <c r="W4748" s="11"/>
    </row>
    <row r="4749" ht="22.5" customHeight="1">
      <c r="A4749" s="31"/>
      <c r="B4749" s="33"/>
      <c r="C4749" s="12" t="n">
        <v>91399821</v>
      </c>
      <c r="D4749" s="12" t="s">
        <v>43</v>
      </c>
      <c r="E4749" s="13" t="s">
        <v>14</v>
      </c>
      <c r="F4749" s="12" t="s">
        <v>26</v>
      </c>
      <c r="G4749" s="20" t="n">
        <v>0.1</v>
      </c>
      <c r="H4749" s="12" t="n">
        <v>500</v>
      </c>
      <c r="I4749" s="20" t="n">
        <f>G4749*H4749*7</f>
        <v>350</v>
      </c>
      <c r="J4749" s="12" t="s">
        <v>119</v>
      </c>
      <c r="K4749" s="14" t="n">
        <v>2121</v>
      </c>
      <c r="L4749" s="14" t="n">
        <v>722</v>
      </c>
      <c r="M4749" s="14" t="n">
        <v>24</v>
      </c>
      <c r="N4749" s="11" t="n">
        <v>0.01</v>
      </c>
      <c r="O4749" s="11" t="n">
        <v>0.2</v>
      </c>
      <c r="P4749" s="11" t="n">
        <v>4.79</v>
      </c>
      <c r="Q4749" s="22" t="n">
        <f>M4751/H4749</f>
        <v>0.828</v>
      </c>
    </row>
    <row r="4750" ht="22.5" customHeight="1">
      <c r="A4750" s="31"/>
      <c r="B4750" s="33"/>
      <c r="C4750" s="12"/>
      <c r="D4750" s="19"/>
      <c r="E4750" s="28"/>
      <c r="F4750" s="19"/>
      <c r="G4750" s="19"/>
      <c r="H4750" s="19"/>
      <c r="I4750" s="19"/>
      <c r="J4750" s="12" t="s">
        <v>120</v>
      </c>
      <c r="K4750" s="14" t="n">
        <v>9328</v>
      </c>
      <c r="L4750" s="14" t="n">
        <v>3343</v>
      </c>
      <c r="M4750" s="14" t="n">
        <v>201</v>
      </c>
      <c r="N4750" s="11" t="n">
        <v>0.01</v>
      </c>
      <c r="O4750" s="11" t="n">
        <v>0.09</v>
      </c>
      <c r="P4750" s="11" t="n">
        <v>18.67</v>
      </c>
      <c r="Q4750" s="25"/>
    </row>
    <row r="4751" ht="22.5" customHeight="1">
      <c r="A4751" s="31"/>
      <c r="B4751" s="33"/>
      <c r="C4751" s="12"/>
      <c r="D4751" s="19"/>
      <c r="E4751" s="28"/>
      <c r="F4751" s="19"/>
      <c r="G4751" s="19"/>
      <c r="H4751" s="19"/>
      <c r="I4751" s="19"/>
      <c r="J4751" s="12" t="s">
        <v>121</v>
      </c>
      <c r="K4751" s="14" t="n">
        <v>18034</v>
      </c>
      <c r="L4751" s="14" t="n">
        <v>5496</v>
      </c>
      <c r="M4751" s="14" t="n">
        <v>414</v>
      </c>
      <c r="N4751" s="11" t="n">
        <v>0.01</v>
      </c>
      <c r="O4751" s="11" t="n">
        <v>0.07</v>
      </c>
      <c r="P4751" s="11" t="n">
        <v>27.7</v>
      </c>
      <c r="Q4751" s="25"/>
    </row>
    <row r="4752" ht="22.5" customHeight="1">
      <c r="A4752" s="31"/>
      <c r="B4752" s="33"/>
      <c r="C4752" s="12" t="n">
        <v>8670368</v>
      </c>
      <c r="D4752" s="12" t="s">
        <v>16</v>
      </c>
      <c r="E4752" s="13" t="s">
        <v>11</v>
      </c>
      <c r="F4752" s="12" t="s">
        <v>32</v>
      </c>
      <c r="G4752" s="20" t="n">
        <v>0.12</v>
      </c>
      <c r="H4752" s="12" t="n">
        <v>100</v>
      </c>
      <c r="I4752" s="20" t="n">
        <f>G4752*H4752*7</f>
        <v>84</v>
      </c>
      <c r="J4752" s="12" t="s">
        <v>119</v>
      </c>
      <c r="K4752" s="14" t="n">
        <v>724</v>
      </c>
      <c r="L4752" s="35" t="n">
        <v>68</v>
      </c>
      <c r="M4752" s="14" t="n">
        <v>2</v>
      </c>
      <c r="N4752" s="11" t="n">
        <v>0</v>
      </c>
      <c r="O4752" s="11" t="n">
        <v>0.12</v>
      </c>
      <c r="P4752" s="11" t="n">
        <v>0.24</v>
      </c>
      <c r="Q4752" s="22" t="n">
        <f>M4754/H4752</f>
        <v>0.05</v>
      </c>
    </row>
    <row r="4753" ht="22.5" customHeight="1">
      <c r="A4753" s="31"/>
      <c r="B4753" s="33"/>
      <c r="C4753" s="12"/>
      <c r="D4753" s="19"/>
      <c r="E4753" s="28"/>
      <c r="F4753" s="19"/>
      <c r="G4753" s="19"/>
      <c r="H4753" s="19"/>
      <c r="I4753" s="19"/>
      <c r="J4753" s="12" t="s">
        <v>120</v>
      </c>
      <c r="K4753" s="14" t="n">
        <v>845</v>
      </c>
      <c r="L4753" s="14" t="n">
        <v>91</v>
      </c>
      <c r="M4753" s="14" t="n">
        <v>2</v>
      </c>
      <c r="N4753" s="11" t="n">
        <v>0</v>
      </c>
      <c r="O4753" s="11" t="n">
        <v>0.13</v>
      </c>
      <c r="P4753" s="11" t="n">
        <v>0.26</v>
      </c>
      <c r="Q4753" s="25"/>
    </row>
    <row r="4754" ht="22.5" customHeight="1">
      <c r="A4754" s="31"/>
      <c r="B4754" s="33"/>
      <c r="C4754" s="12"/>
      <c r="D4754" s="19"/>
      <c r="E4754" s="28"/>
      <c r="F4754" s="19"/>
      <c r="G4754" s="19"/>
      <c r="H4754" s="19"/>
      <c r="I4754" s="19"/>
      <c r="J4754" s="12" t="s">
        <v>121</v>
      </c>
      <c r="K4754" s="14" t="n">
        <v>3307</v>
      </c>
      <c r="L4754" s="14" t="n">
        <v>398</v>
      </c>
      <c r="M4754" s="14" t="n">
        <v>5</v>
      </c>
      <c r="N4754" s="11" t="n">
        <v>0</v>
      </c>
      <c r="O4754" s="11" t="n">
        <v>0.18</v>
      </c>
      <c r="P4754" s="11" t="n">
        <v>0.92</v>
      </c>
      <c r="Q4754" s="25"/>
    </row>
    <row r="4755" ht="22.5" customHeight="1">
      <c r="A4755" s="31"/>
      <c r="B4755" s="33"/>
      <c r="C4755" s="12" t="n">
        <v>10514860</v>
      </c>
      <c r="D4755" s="12" t="s">
        <v>46</v>
      </c>
      <c r="E4755" s="13" t="s">
        <v>14</v>
      </c>
      <c r="F4755" s="12" t="s">
        <v>15</v>
      </c>
      <c r="G4755" s="20" t="n">
        <v>0.7</v>
      </c>
      <c r="H4755" s="12" t="n">
        <v>200</v>
      </c>
      <c r="I4755" s="20" t="n">
        <f>G4755*H4755*7</f>
        <v>980</v>
      </c>
      <c r="J4755" s="12" t="s">
        <v>119</v>
      </c>
      <c r="K4755" s="14" t="n">
        <v>684</v>
      </c>
      <c r="L4755" s="14" t="n">
        <v>191</v>
      </c>
      <c r="M4755" s="14" t="n">
        <v>0</v>
      </c>
      <c r="N4755" s="11" t="n">
        <v>0</v>
      </c>
      <c r="O4755" s="11" t="n">
        <v>0</v>
      </c>
      <c r="P4755" s="11" t="n">
        <v>0</v>
      </c>
      <c r="Q4755" s="22" t="n">
        <f>M4757/H4755</f>
        <v>0.72</v>
      </c>
    </row>
    <row r="4756" ht="22.5" customHeight="1">
      <c r="A4756" s="31"/>
      <c r="B4756" s="33"/>
      <c r="C4756" s="12"/>
      <c r="D4756" s="19"/>
      <c r="E4756" s="28"/>
      <c r="F4756" s="19"/>
      <c r="G4756" s="19"/>
      <c r="H4756" s="19"/>
      <c r="I4756" s="19"/>
      <c r="J4756" s="12" t="s">
        <v>120</v>
      </c>
      <c r="K4756" s="14" t="n">
        <v>38702</v>
      </c>
      <c r="L4756" s="14" t="n">
        <v>14677</v>
      </c>
      <c r="M4756" s="14" t="n">
        <v>58</v>
      </c>
      <c r="N4756" s="11" t="n">
        <v>0.003</v>
      </c>
      <c r="O4756" s="11" t="n">
        <v>0.7</v>
      </c>
      <c r="P4756" s="11" t="n">
        <v>40.6</v>
      </c>
      <c r="Q4756" s="25"/>
    </row>
    <row r="4757" ht="22.5" customHeight="1">
      <c r="A4757" s="31"/>
      <c r="B4757" s="33"/>
      <c r="C4757" s="12"/>
      <c r="D4757" s="19"/>
      <c r="E4757" s="28"/>
      <c r="F4757" s="19"/>
      <c r="G4757" s="19"/>
      <c r="H4757" s="19"/>
      <c r="I4757" s="19"/>
      <c r="J4757" s="12" t="s">
        <v>121</v>
      </c>
      <c r="K4757" s="14" t="n">
        <v>86216</v>
      </c>
      <c r="L4757" s="14" t="n">
        <v>27526</v>
      </c>
      <c r="M4757" s="14" t="n">
        <v>144</v>
      </c>
      <c r="N4757" s="11" t="n">
        <v>0.004</v>
      </c>
      <c r="O4757" s="11" t="n">
        <v>0.7</v>
      </c>
      <c r="P4757" s="11" t="n">
        <v>100.8</v>
      </c>
      <c r="Q4757" s="25"/>
    </row>
    <row r="4758" ht="22.5" customHeight="1">
      <c r="A4758" s="31"/>
      <c r="B4758" s="33"/>
      <c r="C4758" s="12" t="n">
        <v>91532857</v>
      </c>
      <c r="D4758" s="12" t="s">
        <v>48</v>
      </c>
      <c r="E4758" s="13" t="s">
        <v>14</v>
      </c>
      <c r="F4758" s="12" t="s">
        <v>12</v>
      </c>
      <c r="G4758" s="20" t="n">
        <v>0.23</v>
      </c>
      <c r="H4758" s="12" t="n">
        <v>100</v>
      </c>
      <c r="I4758" s="20" t="n">
        <f>G4758*H4758*7</f>
        <v>161</v>
      </c>
      <c r="J4758" s="12" t="s">
        <v>119</v>
      </c>
      <c r="K4758" s="14" t="n">
        <v>167</v>
      </c>
      <c r="L4758" s="14" t="n">
        <v>18</v>
      </c>
      <c r="M4758" s="14" t="n">
        <v>2</v>
      </c>
      <c r="N4758" s="11" t="n">
        <v>0.02</v>
      </c>
      <c r="O4758" s="11" t="n">
        <v>0.183</v>
      </c>
      <c r="P4758" s="11" t="n">
        <v>0.3669</v>
      </c>
      <c r="Q4758" s="22" t="n">
        <f>M4760/H4758</f>
        <v>0.38</v>
      </c>
    </row>
    <row r="4759" ht="22.5" customHeight="1">
      <c r="A4759" s="31"/>
      <c r="B4759" s="33"/>
      <c r="C4759" s="12"/>
      <c r="D4759" s="19"/>
      <c r="E4759" s="28"/>
      <c r="F4759" s="19"/>
      <c r="G4759" s="19"/>
      <c r="H4759" s="19"/>
      <c r="I4759" s="19"/>
      <c r="J4759" s="12" t="s">
        <v>120</v>
      </c>
      <c r="K4759" s="14" t="n">
        <v>1071</v>
      </c>
      <c r="L4759" s="14" t="n">
        <v>123</v>
      </c>
      <c r="M4759" s="14" t="n">
        <v>7</v>
      </c>
      <c r="N4759" s="11" t="n">
        <v>0.013</v>
      </c>
      <c r="O4759" s="11" t="n">
        <v>0.23</v>
      </c>
      <c r="P4759" s="11" t="n">
        <v>1.6118</v>
      </c>
      <c r="Q4759" s="25"/>
    </row>
    <row r="4760" ht="22.5" customHeight="1">
      <c r="A4760" s="31"/>
      <c r="B4760" s="33"/>
      <c r="C4760" s="12"/>
      <c r="D4760" s="19"/>
      <c r="E4760" s="28"/>
      <c r="F4760" s="19"/>
      <c r="G4760" s="19"/>
      <c r="H4760" s="19"/>
      <c r="I4760" s="19"/>
      <c r="J4760" s="12" t="s">
        <v>121</v>
      </c>
      <c r="K4760" s="14" t="n">
        <v>4970</v>
      </c>
      <c r="L4760" s="14" t="n">
        <v>603</v>
      </c>
      <c r="M4760" s="14" t="n">
        <v>38</v>
      </c>
      <c r="N4760" s="11" t="n">
        <v>0.01</v>
      </c>
      <c r="O4760" s="11" t="n">
        <v>0.161</v>
      </c>
      <c r="P4760" s="11" t="n">
        <v>6.1127</v>
      </c>
      <c r="Q4760" s="25"/>
    </row>
    <row r="4761" ht="22.5" customHeight="1">
      <c r="A4761" s="31"/>
      <c r="B4761" s="33"/>
      <c r="C4761" s="12" t="n">
        <v>91534913</v>
      </c>
      <c r="D4761" s="12" t="s">
        <v>49</v>
      </c>
      <c r="E4761" s="13" t="s">
        <v>50</v>
      </c>
      <c r="F4761" s="12" t="s">
        <v>15</v>
      </c>
      <c r="G4761" s="20" t="n">
        <v>0.5</v>
      </c>
      <c r="H4761" s="12" t="n">
        <v>100</v>
      </c>
      <c r="I4761" s="20" t="n">
        <f>G4761*H4761*7</f>
        <v>350</v>
      </c>
      <c r="J4761" s="12" t="s">
        <v>119</v>
      </c>
      <c r="K4761" s="14" t="n">
        <v>1466</v>
      </c>
      <c r="L4761" s="14" t="n">
        <v>299</v>
      </c>
      <c r="M4761" s="14" t="n">
        <v>0</v>
      </c>
      <c r="N4761" s="11" t="n">
        <v>0</v>
      </c>
      <c r="O4761" s="11" t="n">
        <v>0</v>
      </c>
      <c r="P4761" s="11" t="n">
        <v>0</v>
      </c>
      <c r="Q4761" s="22" t="n">
        <f>M4763/H4761</f>
        <v>0.12</v>
      </c>
    </row>
    <row r="4762" ht="22.5" customHeight="1">
      <c r="A4762" s="31"/>
      <c r="B4762" s="33"/>
      <c r="C4762" s="12"/>
      <c r="D4762" s="19"/>
      <c r="E4762" s="28"/>
      <c r="F4762" s="19"/>
      <c r="G4762" s="19"/>
      <c r="H4762" s="19"/>
      <c r="I4762" s="19"/>
      <c r="J4762" s="12" t="s">
        <v>120</v>
      </c>
      <c r="K4762" s="14" t="n">
        <v>22412</v>
      </c>
      <c r="L4762" s="14" t="n">
        <v>5267</v>
      </c>
      <c r="M4762" s="14" t="n">
        <v>6</v>
      </c>
      <c r="N4762" s="11" t="n">
        <v>0.001</v>
      </c>
      <c r="O4762" s="11" t="n">
        <v>1</v>
      </c>
      <c r="P4762" s="11" t="n">
        <v>6</v>
      </c>
      <c r="Q4762" s="25"/>
    </row>
    <row r="4763" ht="22.5" customHeight="1">
      <c r="A4763" s="31"/>
      <c r="B4763" s="33"/>
      <c r="C4763" s="12"/>
      <c r="D4763" s="19"/>
      <c r="E4763" s="28"/>
      <c r="F4763" s="19"/>
      <c r="G4763" s="19"/>
      <c r="H4763" s="19"/>
      <c r="I4763" s="19"/>
      <c r="J4763" s="12" t="s">
        <v>121</v>
      </c>
      <c r="K4763" s="14" t="n">
        <v>42253</v>
      </c>
      <c r="L4763" s="14" t="n">
        <v>9405</v>
      </c>
      <c r="M4763" s="14" t="n">
        <v>12</v>
      </c>
      <c r="N4763" s="11" t="n">
        <v>0.001</v>
      </c>
      <c r="O4763" s="11" t="n">
        <v>1</v>
      </c>
      <c r="P4763" s="11" t="n">
        <v>12</v>
      </c>
      <c r="Q4763" s="25"/>
    </row>
    <row r="4764" ht="22.5" customHeight="1">
      <c r="A4764" s="31"/>
      <c r="B4764" s="33"/>
      <c r="C4764" s="12" t="n">
        <v>91538336</v>
      </c>
      <c r="D4764" s="12" t="s">
        <v>90</v>
      </c>
      <c r="E4764" s="13" t="s">
        <v>36</v>
      </c>
      <c r="F4764" s="12" t="s">
        <v>15</v>
      </c>
      <c r="G4764" s="20" t="n">
        <v>0.25</v>
      </c>
      <c r="H4764" s="12" t="n">
        <v>100</v>
      </c>
      <c r="I4764" s="20" t="n">
        <f>G4764*H4764*7</f>
        <v>175</v>
      </c>
      <c r="J4764" s="12" t="s">
        <v>119</v>
      </c>
      <c r="K4764" s="14" t="n">
        <v>201</v>
      </c>
      <c r="L4764" s="14" t="n">
        <v>2</v>
      </c>
      <c r="M4764" s="14" t="n">
        <v>0</v>
      </c>
      <c r="N4764" s="11" t="n">
        <v>0</v>
      </c>
      <c r="O4764" s="11" t="n">
        <v>0</v>
      </c>
      <c r="P4764" s="11" t="n">
        <v>0</v>
      </c>
      <c r="Q4764" s="22" t="n">
        <f>M4766/H4764</f>
        <v>0.01</v>
      </c>
    </row>
    <row r="4765" ht="22.5" customHeight="1">
      <c r="A4765" s="31"/>
      <c r="B4765" s="33"/>
      <c r="C4765" s="12"/>
      <c r="D4765" s="19"/>
      <c r="E4765" s="28"/>
      <c r="F4765" s="19"/>
      <c r="G4765" s="19"/>
      <c r="H4765" s="19"/>
      <c r="I4765" s="19"/>
      <c r="J4765" s="12" t="s">
        <v>120</v>
      </c>
      <c r="K4765" s="14" t="n">
        <v>6675</v>
      </c>
      <c r="L4765" s="14" t="n">
        <v>81</v>
      </c>
      <c r="M4765" s="14" t="n">
        <v>1</v>
      </c>
      <c r="N4765" s="11" t="n">
        <v>0.01</v>
      </c>
      <c r="O4765" s="11" t="n">
        <v>0.8</v>
      </c>
      <c r="P4765" s="11" t="n">
        <v>0.8</v>
      </c>
      <c r="Q4765" s="25"/>
    </row>
    <row r="4766" ht="22.5" customHeight="1">
      <c r="A4766" s="31"/>
      <c r="B4766" s="33"/>
      <c r="C4766" s="12"/>
      <c r="D4766" s="19"/>
      <c r="E4766" s="28"/>
      <c r="F4766" s="19"/>
      <c r="G4766" s="19"/>
      <c r="H4766" s="19"/>
      <c r="I4766" s="19"/>
      <c r="J4766" s="12" t="s">
        <v>121</v>
      </c>
      <c r="K4766" s="14" t="n">
        <v>24695</v>
      </c>
      <c r="L4766" s="14" t="n">
        <v>335</v>
      </c>
      <c r="M4766" s="14" t="n">
        <v>1</v>
      </c>
      <c r="N4766" s="11" t="n">
        <v>0.002</v>
      </c>
      <c r="O4766" s="11" t="n">
        <v>0.8</v>
      </c>
      <c r="P4766" s="11" t="n">
        <v>0.8</v>
      </c>
      <c r="Q4766" s="25"/>
    </row>
    <row r="4767" ht="22.5" customHeight="1">
      <c r="A4767" s="31"/>
      <c r="B4767" s="33"/>
      <c r="C4767" s="12" t="n">
        <v>91533906</v>
      </c>
      <c r="D4767" s="12" t="s">
        <v>51</v>
      </c>
      <c r="E4767" s="13" t="s">
        <v>52</v>
      </c>
      <c r="F4767" s="12" t="s">
        <v>15</v>
      </c>
      <c r="G4767" s="20" t="n">
        <v>0.5</v>
      </c>
      <c r="H4767" s="12" t="n">
        <v>100</v>
      </c>
      <c r="I4767" s="20" t="n">
        <f>G4767*H4767*7</f>
        <v>350</v>
      </c>
      <c r="J4767" s="12" t="s">
        <v>119</v>
      </c>
      <c r="K4767" s="14" t="n">
        <v>813</v>
      </c>
      <c r="L4767" s="14" t="n">
        <v>104</v>
      </c>
      <c r="M4767" s="14" t="n">
        <v>0</v>
      </c>
      <c r="N4767" s="11" t="n">
        <v>0</v>
      </c>
      <c r="O4767" s="11" t="n">
        <v>0</v>
      </c>
      <c r="P4767" s="11" t="n">
        <v>0</v>
      </c>
      <c r="Q4767" s="22" t="n">
        <f>M4769/H4767</f>
        <v>0.04</v>
      </c>
    </row>
    <row r="4768" ht="22.5" customHeight="1">
      <c r="A4768" s="31"/>
      <c r="B4768" s="33"/>
      <c r="C4768" s="12"/>
      <c r="D4768" s="19"/>
      <c r="E4768" s="28"/>
      <c r="F4768" s="19"/>
      <c r="G4768" s="19"/>
      <c r="H4768" s="19"/>
      <c r="I4768" s="19"/>
      <c r="J4768" s="12" t="s">
        <v>120</v>
      </c>
      <c r="K4768" s="14" t="n">
        <v>9556</v>
      </c>
      <c r="L4768" s="14" t="n">
        <v>1578</v>
      </c>
      <c r="M4768" s="14" t="n">
        <v>1</v>
      </c>
      <c r="N4768" s="11" t="n">
        <v>0.001</v>
      </c>
      <c r="O4768" s="11" t="n">
        <v>1</v>
      </c>
      <c r="P4768" s="11" t="n">
        <v>1</v>
      </c>
      <c r="Q4768" s="25"/>
    </row>
    <row r="4769" ht="22.5" customHeight="1">
      <c r="A4769" s="31"/>
      <c r="B4769" s="33"/>
      <c r="C4769" s="12"/>
      <c r="D4769" s="19"/>
      <c r="E4769" s="28"/>
      <c r="F4769" s="19"/>
      <c r="G4769" s="19"/>
      <c r="H4769" s="19"/>
      <c r="I4769" s="19"/>
      <c r="J4769" s="12" t="s">
        <v>121</v>
      </c>
      <c r="K4769" s="14" t="n">
        <v>22274</v>
      </c>
      <c r="L4769" s="14" t="n">
        <v>3131</v>
      </c>
      <c r="M4769" s="14" t="n">
        <v>4</v>
      </c>
      <c r="N4769" s="11" t="n">
        <v>0.001</v>
      </c>
      <c r="O4769" s="11" t="n">
        <v>1</v>
      </c>
      <c r="P4769" s="11" t="n">
        <v>4</v>
      </c>
      <c r="Q4769" s="25"/>
    </row>
    <row r="4770" ht="22.5" customHeight="1">
      <c r="A4770" s="31"/>
      <c r="B4770" s="33"/>
      <c r="C4770" s="12" t="n">
        <v>91538334</v>
      </c>
      <c r="D4770" s="12" t="s">
        <v>90</v>
      </c>
      <c r="E4770" s="13" t="s">
        <v>18</v>
      </c>
      <c r="F4770" s="12" t="s">
        <v>15</v>
      </c>
      <c r="G4770" s="20" t="n">
        <v>0.5</v>
      </c>
      <c r="H4770" s="12" t="n">
        <v>100</v>
      </c>
      <c r="I4770" s="20" t="n">
        <f>G4770*H4770*7</f>
        <v>350</v>
      </c>
      <c r="J4770" s="12" t="s">
        <v>119</v>
      </c>
      <c r="K4770" s="14" t="n">
        <v>57</v>
      </c>
      <c r="L4770" s="14" t="n">
        <v>0</v>
      </c>
      <c r="M4770" s="14" t="n">
        <v>0</v>
      </c>
      <c r="N4770" s="11" t="n">
        <v>0</v>
      </c>
      <c r="O4770" s="11" t="n">
        <v>0</v>
      </c>
      <c r="P4770" s="11" t="n">
        <v>0</v>
      </c>
      <c r="Q4770" s="22" t="n">
        <f>M4772/H4770</f>
        <v>0.07</v>
      </c>
    </row>
    <row r="4771" ht="22.5" customHeight="1">
      <c r="A4771" s="31"/>
      <c r="B4771" s="33"/>
      <c r="C4771" s="12"/>
      <c r="D4771" s="19"/>
      <c r="E4771" s="28"/>
      <c r="F4771" s="19"/>
      <c r="G4771" s="19"/>
      <c r="H4771" s="19"/>
      <c r="I4771" s="19"/>
      <c r="J4771" s="12" t="s">
        <v>120</v>
      </c>
      <c r="K4771" s="14" t="n">
        <v>2467</v>
      </c>
      <c r="L4771" s="14" t="n">
        <v>36</v>
      </c>
      <c r="M4771" s="14" t="n">
        <v>0</v>
      </c>
      <c r="N4771" s="11" t="n">
        <v>0</v>
      </c>
      <c r="O4771" s="11" t="n">
        <v>0</v>
      </c>
      <c r="P4771" s="11" t="n">
        <v>0</v>
      </c>
      <c r="Q4771" s="25"/>
    </row>
    <row r="4772" ht="22.5" customHeight="1">
      <c r="A4772" s="31"/>
      <c r="B4772" s="33"/>
      <c r="C4772" s="12"/>
      <c r="D4772" s="19"/>
      <c r="E4772" s="28"/>
      <c r="F4772" s="19"/>
      <c r="G4772" s="19"/>
      <c r="H4772" s="19"/>
      <c r="I4772" s="19"/>
      <c r="J4772" s="12" t="s">
        <v>121</v>
      </c>
      <c r="K4772" s="14" t="n">
        <v>9601</v>
      </c>
      <c r="L4772" s="14" t="n">
        <v>301</v>
      </c>
      <c r="M4772" s="14" t="n">
        <v>7</v>
      </c>
      <c r="N4772" s="11" t="n">
        <v>0.019</v>
      </c>
      <c r="O4772" s="11" t="n">
        <v>0.8</v>
      </c>
      <c r="P4772" s="11" t="n">
        <v>5.6</v>
      </c>
      <c r="Q4772" s="25"/>
    </row>
    <row r="4773" ht="22.5" customHeight="1">
      <c r="A4773" s="31"/>
      <c r="B4773" s="33"/>
      <c r="C4773" s="12" t="n">
        <v>91545519</v>
      </c>
      <c r="D4773" s="12" t="s">
        <v>53</v>
      </c>
      <c r="E4773" s="13" t="s">
        <v>47</v>
      </c>
      <c r="F4773" s="12" t="s">
        <v>15</v>
      </c>
      <c r="G4773" s="20" t="n">
        <v>0.2</v>
      </c>
      <c r="H4773" s="12" t="n">
        <v>100</v>
      </c>
      <c r="I4773" s="20" t="n">
        <f>G4773*H4773*7</f>
        <v>140</v>
      </c>
      <c r="J4773" s="12" t="s">
        <v>119</v>
      </c>
      <c r="K4773" s="14" t="n">
        <v>279</v>
      </c>
      <c r="L4773" s="14" t="n">
        <v>6</v>
      </c>
      <c r="M4773" s="14" t="n">
        <v>1</v>
      </c>
      <c r="N4773" s="11" t="n">
        <v>0.033</v>
      </c>
      <c r="O4773" s="11" t="n">
        <v>0.2</v>
      </c>
      <c r="P4773" s="11" t="n">
        <v>0.2</v>
      </c>
      <c r="Q4773" s="22" t="n">
        <f>M4775/H4773</f>
        <v>0.5</v>
      </c>
    </row>
    <row r="4774" ht="22.5" customHeight="1">
      <c r="A4774" s="31"/>
      <c r="B4774" s="33"/>
      <c r="C4774" s="12"/>
      <c r="D4774" s="19"/>
      <c r="E4774" s="28"/>
      <c r="F4774" s="19"/>
      <c r="G4774" s="19"/>
      <c r="H4774" s="19"/>
      <c r="I4774" s="19"/>
      <c r="J4774" s="12" t="s">
        <v>120</v>
      </c>
      <c r="K4774" s="14" t="n">
        <v>17064</v>
      </c>
      <c r="L4774" s="14" t="n">
        <v>4244</v>
      </c>
      <c r="M4774" s="14" t="n">
        <v>50</v>
      </c>
      <c r="N4774" s="11" t="n">
        <v>0.002</v>
      </c>
      <c r="O4774" s="11" t="n">
        <v>0.2</v>
      </c>
      <c r="P4774" s="11" t="n">
        <v>9.98</v>
      </c>
      <c r="Q4774" s="25"/>
    </row>
    <row r="4775" ht="22.5" customHeight="1">
      <c r="A4775" s="31"/>
      <c r="B4775" s="33"/>
      <c r="C4775" s="12"/>
      <c r="D4775" s="19"/>
      <c r="E4775" s="28"/>
      <c r="F4775" s="19"/>
      <c r="G4775" s="19"/>
      <c r="H4775" s="19"/>
      <c r="I4775" s="19"/>
      <c r="J4775" s="12" t="s">
        <v>121</v>
      </c>
      <c r="K4775" s="14" t="n">
        <v>45582</v>
      </c>
      <c r="L4775" s="14" t="n">
        <v>12555</v>
      </c>
      <c r="M4775" s="14" t="n">
        <v>50</v>
      </c>
      <c r="N4775" s="11" t="n">
        <v>0.001</v>
      </c>
      <c r="O4775" s="11" t="n">
        <v>0.2</v>
      </c>
      <c r="P4775" s="11" t="n">
        <v>9.98</v>
      </c>
      <c r="Q4775" s="25"/>
    </row>
    <row r="4776" ht="22.5" customHeight="1">
      <c r="A4776" s="31"/>
      <c r="B4776" s="33"/>
      <c r="C4776" s="12" t="n">
        <v>91551388</v>
      </c>
      <c r="D4776" s="12" t="s">
        <v>54</v>
      </c>
      <c r="E4776" s="13" t="s">
        <v>34</v>
      </c>
      <c r="F4776" s="12" t="s">
        <v>12</v>
      </c>
      <c r="G4776" s="20" t="n">
        <v>0.5</v>
      </c>
      <c r="H4776" s="12" t="n">
        <v>50</v>
      </c>
      <c r="I4776" s="20" t="n">
        <f>G4776*H4776*7</f>
        <v>175</v>
      </c>
      <c r="J4776" s="12" t="s">
        <v>119</v>
      </c>
      <c r="K4776" s="14" t="n">
        <v>64</v>
      </c>
      <c r="L4776" s="14" t="n">
        <v>23</v>
      </c>
      <c r="M4776" s="14" t="n">
        <v>4</v>
      </c>
      <c r="N4776" s="11" t="n">
        <v>0.042</v>
      </c>
      <c r="O4776" s="11" t="n">
        <v>0.239</v>
      </c>
      <c r="P4776" s="11" t="n">
        <v>0.9548</v>
      </c>
      <c r="Q4776" s="22" t="n">
        <f>M4778/H4776</f>
        <v>0.76</v>
      </c>
    </row>
    <row r="4777" ht="22.5" customHeight="1">
      <c r="A4777" s="31"/>
      <c r="B4777" s="33"/>
      <c r="C4777" s="12"/>
      <c r="D4777" s="19"/>
      <c r="E4777" s="28"/>
      <c r="F4777" s="19"/>
      <c r="G4777" s="19"/>
      <c r="H4777" s="19"/>
      <c r="I4777" s="19"/>
      <c r="J4777" s="12" t="s">
        <v>120</v>
      </c>
      <c r="K4777" s="14" t="n">
        <v>1421</v>
      </c>
      <c r="L4777" s="14" t="n">
        <v>786</v>
      </c>
      <c r="M4777" s="14" t="n">
        <v>38</v>
      </c>
      <c r="N4777" s="11" t="n">
        <v>0.032</v>
      </c>
      <c r="O4777" s="11" t="n">
        <v>0.667</v>
      </c>
      <c r="P4777" s="11" t="n">
        <v>25.3564</v>
      </c>
      <c r="Q4777" s="25"/>
    </row>
    <row r="4778" ht="22.5" customHeight="1">
      <c r="A4778" s="31"/>
      <c r="B4778" s="33"/>
      <c r="C4778" s="12"/>
      <c r="D4778" s="19"/>
      <c r="E4778" s="28"/>
      <c r="F4778" s="19"/>
      <c r="G4778" s="19"/>
      <c r="H4778" s="19"/>
      <c r="I4778" s="19"/>
      <c r="J4778" s="12" t="s">
        <v>121</v>
      </c>
      <c r="K4778" s="14" t="n">
        <v>1768</v>
      </c>
      <c r="L4778" s="14" t="n">
        <v>966</v>
      </c>
      <c r="M4778" s="14" t="n">
        <v>38</v>
      </c>
      <c r="N4778" s="11" t="n">
        <v>0.03</v>
      </c>
      <c r="O4778" s="11" t="n">
        <v>0.769</v>
      </c>
      <c r="P4778" s="11" t="n">
        <v>29.2168</v>
      </c>
      <c r="Q4778" s="25"/>
    </row>
    <row r="4779" ht="22.5" customHeight="1">
      <c r="A4779" s="31"/>
      <c r="B4779" s="33"/>
      <c r="C4779" s="12" t="n">
        <v>91550293</v>
      </c>
      <c r="D4779" s="12" t="s">
        <v>55</v>
      </c>
      <c r="E4779" s="13" t="s">
        <v>56</v>
      </c>
      <c r="F4779" s="12" t="s">
        <v>15</v>
      </c>
      <c r="G4779" s="20" t="n">
        <v>0.35</v>
      </c>
      <c r="H4779" s="12" t="n">
        <v>66</v>
      </c>
      <c r="I4779" s="20" t="n">
        <f>G4779*H4779*7</f>
        <v>161.7</v>
      </c>
      <c r="J4779" s="12" t="s">
        <v>119</v>
      </c>
      <c r="K4779" s="14" t="n">
        <v>1735</v>
      </c>
      <c r="L4779" s="14" t="n">
        <v>147</v>
      </c>
      <c r="M4779" s="14" t="n">
        <v>1</v>
      </c>
      <c r="N4779" s="11" t="n">
        <v>0.002</v>
      </c>
      <c r="O4779" s="11" t="n">
        <v>0.35</v>
      </c>
      <c r="P4779" s="11" t="n">
        <v>0.35</v>
      </c>
      <c r="Q4779" s="22" t="n">
        <f>M4781/H4779</f>
        <v>1</v>
      </c>
    </row>
    <row r="4780" ht="22.5" customHeight="1">
      <c r="A4780" s="31"/>
      <c r="B4780" s="33"/>
      <c r="C4780" s="12"/>
      <c r="D4780" s="19"/>
      <c r="E4780" s="28"/>
      <c r="F4780" s="19"/>
      <c r="G4780" s="19"/>
      <c r="H4780" s="19"/>
      <c r="I4780" s="19"/>
      <c r="J4780" s="12" t="s">
        <v>120</v>
      </c>
      <c r="K4780" s="14" t="n">
        <v>26708</v>
      </c>
      <c r="L4780" s="14" t="n">
        <v>3748</v>
      </c>
      <c r="M4780" s="14" t="n">
        <v>14</v>
      </c>
      <c r="N4780" s="11" t="n">
        <v>0.001</v>
      </c>
      <c r="O4780" s="11" t="n">
        <v>0.35</v>
      </c>
      <c r="P4780" s="11" t="n">
        <v>4.9</v>
      </c>
      <c r="Q4780" s="25"/>
    </row>
    <row r="4781" ht="22.5" customHeight="1">
      <c r="A4781" s="31"/>
      <c r="B4781" s="33"/>
      <c r="C4781" s="12"/>
      <c r="D4781" s="19"/>
      <c r="E4781" s="28"/>
      <c r="F4781" s="19"/>
      <c r="G4781" s="19"/>
      <c r="H4781" s="19"/>
      <c r="I4781" s="19"/>
      <c r="J4781" s="12" t="s">
        <v>121</v>
      </c>
      <c r="K4781" s="14" t="n">
        <v>73955</v>
      </c>
      <c r="L4781" s="14" t="n">
        <v>12205</v>
      </c>
      <c r="M4781" s="14" t="n">
        <v>66</v>
      </c>
      <c r="N4781" s="11" t="n">
        <v>0.002</v>
      </c>
      <c r="O4781" s="11" t="n">
        <v>0.35</v>
      </c>
      <c r="P4781" s="11" t="n">
        <v>23.1</v>
      </c>
      <c r="Q4781" s="25"/>
    </row>
    <row r="4782" ht="22.5" customHeight="1">
      <c r="A4782" s="31"/>
      <c r="B4782" s="33"/>
      <c r="C4782" s="12" t="n">
        <v>91550294</v>
      </c>
      <c r="D4782" s="12" t="s">
        <v>87</v>
      </c>
      <c r="E4782" s="13" t="s">
        <v>34</v>
      </c>
      <c r="F4782" s="12" t="s">
        <v>15</v>
      </c>
      <c r="G4782" s="20" t="n">
        <v>0.8</v>
      </c>
      <c r="H4782" s="12" t="n">
        <v>30</v>
      </c>
      <c r="I4782" s="20" t="n">
        <f>G4782*H4782*7</f>
        <v>168</v>
      </c>
      <c r="J4782" s="12" t="s">
        <v>119</v>
      </c>
      <c r="K4782" s="14" t="n">
        <v>997</v>
      </c>
      <c r="L4782" s="14" t="n">
        <v>15</v>
      </c>
      <c r="M4782" s="14" t="n">
        <v>0</v>
      </c>
      <c r="N4782" s="11" t="n">
        <v>0</v>
      </c>
      <c r="O4782" s="11" t="n">
        <v>0</v>
      </c>
      <c r="P4782" s="11" t="n">
        <v>0</v>
      </c>
      <c r="Q4782" s="22" t="n">
        <f>M4784/H4782</f>
        <v>0.0666666666666667</v>
      </c>
    </row>
    <row r="4783" ht="22.5" customHeight="1">
      <c r="A4783" s="31"/>
      <c r="B4783" s="33"/>
      <c r="C4783" s="12"/>
      <c r="D4783" s="19"/>
      <c r="E4783" s="28"/>
      <c r="F4783" s="19"/>
      <c r="G4783" s="19"/>
      <c r="H4783" s="19"/>
      <c r="I4783" s="19"/>
      <c r="J4783" s="12" t="s">
        <v>120</v>
      </c>
      <c r="K4783" s="14" t="n">
        <v>7197</v>
      </c>
      <c r="L4783" s="14" t="n">
        <v>111</v>
      </c>
      <c r="M4783" s="14" t="n">
        <v>1</v>
      </c>
      <c r="N4783" s="11" t="n">
        <v>0.007</v>
      </c>
      <c r="O4783" s="11" t="n">
        <v>0.8</v>
      </c>
      <c r="P4783" s="11" t="n">
        <v>0.8</v>
      </c>
      <c r="Q4783" s="25"/>
    </row>
    <row r="4784" ht="22.5" customHeight="1">
      <c r="A4784" s="31"/>
      <c r="B4784" s="33"/>
      <c r="C4784" s="12"/>
      <c r="D4784" s="19"/>
      <c r="E4784" s="28"/>
      <c r="F4784" s="19"/>
      <c r="G4784" s="19"/>
      <c r="H4784" s="19"/>
      <c r="I4784" s="19"/>
      <c r="J4784" s="12" t="s">
        <v>121</v>
      </c>
      <c r="K4784" s="14" t="n">
        <v>14571</v>
      </c>
      <c r="L4784" s="14" t="n">
        <v>234</v>
      </c>
      <c r="M4784" s="14" t="n">
        <v>2</v>
      </c>
      <c r="N4784" s="11" t="n">
        <v>0.007</v>
      </c>
      <c r="O4784" s="11" t="n">
        <v>0.8</v>
      </c>
      <c r="P4784" s="11" t="n">
        <v>1.6</v>
      </c>
      <c r="Q4784" s="25"/>
    </row>
    <row r="4785" ht="22.5" customHeight="1">
      <c r="A4785" s="31"/>
      <c r="B4785" s="33"/>
      <c r="C4785" s="12" t="n">
        <v>9333145</v>
      </c>
      <c r="D4785" s="12" t="s">
        <v>57</v>
      </c>
      <c r="E4785" s="13" t="s">
        <v>14</v>
      </c>
      <c r="F4785" s="12" t="s">
        <v>26</v>
      </c>
      <c r="G4785" s="20" t="n">
        <v>0.38</v>
      </c>
      <c r="H4785" s="12" t="n">
        <v>200</v>
      </c>
      <c r="I4785" s="20" t="n">
        <f>G4785*H4785*7</f>
        <v>532</v>
      </c>
      <c r="J4785" s="12" t="s">
        <v>119</v>
      </c>
      <c r="K4785" s="14" t="s">
        <v>133</v>
      </c>
      <c r="L4785" s="14"/>
      <c r="M4785" s="14"/>
      <c r="N4785" s="11"/>
      <c r="O4785" s="11"/>
      <c r="P4785" s="11"/>
      <c r="Q4785" s="22" t="n">
        <f>M4787/H4785</f>
        <v>0.265</v>
      </c>
    </row>
    <row r="4786" ht="22.5" customHeight="1">
      <c r="A4786" s="31"/>
      <c r="B4786" s="33"/>
      <c r="C4786" s="12"/>
      <c r="D4786" s="19"/>
      <c r="E4786" s="28"/>
      <c r="F4786" s="19"/>
      <c r="G4786" s="19"/>
      <c r="H4786" s="19"/>
      <c r="I4786" s="19"/>
      <c r="J4786" s="12" t="s">
        <v>120</v>
      </c>
      <c r="K4786" s="14" t="n">
        <v>380915</v>
      </c>
      <c r="L4786" s="14" t="n">
        <v>5061</v>
      </c>
      <c r="M4786" s="14" t="n">
        <v>32</v>
      </c>
      <c r="N4786" s="11" t="n">
        <v>0</v>
      </c>
      <c r="O4786" s="11" t="n">
        <v>0.72</v>
      </c>
      <c r="P4786" s="11" t="n">
        <v>23.16</v>
      </c>
      <c r="Q4786" s="25"/>
      <c r="R4786" s="4" t="s">
        <v>177</v>
      </c>
    </row>
    <row r="4787" ht="22.5" customHeight="1">
      <c r="A4787" s="31"/>
      <c r="B4787" s="33"/>
      <c r="C4787" s="12"/>
      <c r="D4787" s="19"/>
      <c r="E4787" s="28"/>
      <c r="F4787" s="19"/>
      <c r="G4787" s="19"/>
      <c r="H4787" s="19"/>
      <c r="I4787" s="19"/>
      <c r="J4787" s="12" t="s">
        <v>121</v>
      </c>
      <c r="K4787" s="14" t="n">
        <v>439769</v>
      </c>
      <c r="L4787" s="14" t="n">
        <v>6027</v>
      </c>
      <c r="M4787" s="14" t="n">
        <v>53</v>
      </c>
      <c r="N4787" s="11" t="n">
        <v>0</v>
      </c>
      <c r="O4787" s="11" t="n">
        <v>0.51</v>
      </c>
      <c r="P4787" s="11" t="n">
        <v>27.28</v>
      </c>
      <c r="Q4787" s="25"/>
    </row>
    <row r="4788" ht="22.5" customHeight="1">
      <c r="A4788" s="31"/>
      <c r="B4788" s="33"/>
      <c r="C4788" s="12" t="n">
        <v>91555309</v>
      </c>
      <c r="D4788" s="12" t="s">
        <v>53</v>
      </c>
      <c r="E4788" s="13" t="s">
        <v>39</v>
      </c>
      <c r="F4788" s="12" t="s">
        <v>15</v>
      </c>
      <c r="G4788" s="20" t="n">
        <v>1</v>
      </c>
      <c r="H4788" s="12" t="n">
        <v>50</v>
      </c>
      <c r="I4788" s="20" t="n">
        <f>G4788*H4788*7</f>
        <v>350</v>
      </c>
      <c r="J4788" s="12" t="s">
        <v>119</v>
      </c>
      <c r="K4788" s="14" t="n">
        <v>506</v>
      </c>
      <c r="L4788" s="14" t="n">
        <v>19</v>
      </c>
      <c r="M4788" s="14" t="n">
        <v>1</v>
      </c>
      <c r="N4788" s="11" t="n">
        <v>0.011</v>
      </c>
      <c r="O4788" s="11" t="n">
        <v>0.2</v>
      </c>
      <c r="P4788" s="11" t="n">
        <v>0.2</v>
      </c>
      <c r="Q4788" s="22" t="n">
        <f>M4790/H4788</f>
        <v>1.7</v>
      </c>
    </row>
    <row r="4789" ht="22.5" customHeight="1">
      <c r="A4789" s="31"/>
      <c r="B4789" s="33"/>
      <c r="C4789" s="12"/>
      <c r="D4789" s="19"/>
      <c r="E4789" s="28"/>
      <c r="F4789" s="19"/>
      <c r="G4789" s="19"/>
      <c r="H4789" s="19"/>
      <c r="I4789" s="19"/>
      <c r="J4789" s="12" t="s">
        <v>120</v>
      </c>
      <c r="K4789" s="14" t="n">
        <v>11316</v>
      </c>
      <c r="L4789" s="14" t="n">
        <v>3164</v>
      </c>
      <c r="M4789" s="14" t="n">
        <v>80</v>
      </c>
      <c r="N4789" s="11" t="n">
        <v>0.005</v>
      </c>
      <c r="O4789" s="11" t="n">
        <v>0.2</v>
      </c>
      <c r="P4789" s="11" t="n">
        <v>16</v>
      </c>
      <c r="Q4789" s="25"/>
    </row>
    <row r="4790" ht="22.5" customHeight="1">
      <c r="A4790" s="31"/>
      <c r="B4790" s="33"/>
      <c r="C4790" s="12"/>
      <c r="D4790" s="19"/>
      <c r="E4790" s="28"/>
      <c r="F4790" s="19"/>
      <c r="G4790" s="19"/>
      <c r="H4790" s="19"/>
      <c r="I4790" s="19"/>
      <c r="J4790" s="12" t="s">
        <v>121</v>
      </c>
      <c r="K4790" s="14" t="n">
        <v>11551</v>
      </c>
      <c r="L4790" s="14" t="n">
        <v>3242</v>
      </c>
      <c r="M4790" s="14" t="n">
        <v>85</v>
      </c>
      <c r="N4790" s="11" t="n">
        <v>0.005</v>
      </c>
      <c r="O4790" s="11" t="n">
        <v>0.2</v>
      </c>
      <c r="P4790" s="11" t="n">
        <v>17</v>
      </c>
      <c r="Q4790" s="25"/>
    </row>
    <row r="4791" ht="22.5" customHeight="1">
      <c r="A4791" s="31"/>
      <c r="B4791" s="33"/>
      <c r="C4791" s="12" t="n">
        <v>91554853</v>
      </c>
      <c r="D4791" s="12" t="s">
        <v>53</v>
      </c>
      <c r="E4791" s="13" t="s">
        <v>39</v>
      </c>
      <c r="F4791" s="12" t="s">
        <v>21</v>
      </c>
      <c r="G4791" s="20" t="n">
        <v>0.1</v>
      </c>
      <c r="H4791" s="12" t="n">
        <v>200</v>
      </c>
      <c r="I4791" s="20" t="n">
        <f>G4791*H4791*7</f>
        <v>140</v>
      </c>
      <c r="J4791" s="12" t="s">
        <v>119</v>
      </c>
      <c r="K4791" s="16" t="n">
        <v>0</v>
      </c>
      <c r="L4791" s="14" t="n">
        <v>0</v>
      </c>
      <c r="M4791" s="16" t="n">
        <v>0</v>
      </c>
      <c r="N4791" s="11" t="n">
        <v>0</v>
      </c>
      <c r="O4791" s="11" t="n">
        <v>0</v>
      </c>
      <c r="P4791" s="11" t="n">
        <v>0</v>
      </c>
      <c r="Q4791" s="22" t="n">
        <f>M4793/H4791</f>
        <v>0.04</v>
      </c>
    </row>
    <row r="4792" ht="22.5" customHeight="1">
      <c r="A4792" s="31"/>
      <c r="B4792" s="33"/>
      <c r="C4792" s="12"/>
      <c r="D4792" s="19"/>
      <c r="E4792" s="28"/>
      <c r="F4792" s="19"/>
      <c r="G4792" s="19"/>
      <c r="H4792" s="19"/>
      <c r="I4792" s="19"/>
      <c r="J4792" s="12" t="s">
        <v>120</v>
      </c>
      <c r="K4792" s="14" t="n">
        <v>25019</v>
      </c>
      <c r="L4792" s="14" t="n">
        <v>4228</v>
      </c>
      <c r="M4792" s="14" t="n">
        <v>2</v>
      </c>
      <c r="N4792" s="11" t="n">
        <v>0</v>
      </c>
      <c r="O4792" s="11" t="n">
        <v>0.3</v>
      </c>
      <c r="P4792" s="11" t="n">
        <v>0.6</v>
      </c>
      <c r="Q4792" s="25"/>
    </row>
    <row r="4793" ht="22.5" customHeight="1">
      <c r="A4793" s="31"/>
      <c r="B4793" s="33"/>
      <c r="C4793" s="12"/>
      <c r="D4793" s="19"/>
      <c r="E4793" s="28"/>
      <c r="F4793" s="19"/>
      <c r="G4793" s="19"/>
      <c r="H4793" s="19"/>
      <c r="I4793" s="19"/>
      <c r="J4793" s="12" t="s">
        <v>121</v>
      </c>
      <c r="K4793" s="14" t="n">
        <v>63622</v>
      </c>
      <c r="L4793" s="14" t="n">
        <v>10758</v>
      </c>
      <c r="M4793" s="14" t="n">
        <v>8</v>
      </c>
      <c r="N4793" s="11" t="n">
        <v>0</v>
      </c>
      <c r="O4793" s="11" t="n">
        <v>0.3</v>
      </c>
      <c r="P4793" s="11" t="n">
        <v>2.4</v>
      </c>
      <c r="Q4793" s="25"/>
    </row>
    <row r="4794" ht="22.5" customHeight="1">
      <c r="A4794" s="31"/>
      <c r="B4794" s="75" t="s">
        <v>131</v>
      </c>
      <c r="C4794" s="12" t="n">
        <v>91399439</v>
      </c>
      <c r="D4794" s="12" t="s">
        <v>64</v>
      </c>
      <c r="E4794" s="13" t="s">
        <v>29</v>
      </c>
      <c r="F4794" s="12" t="s">
        <v>15</v>
      </c>
      <c r="G4794" s="20" t="n">
        <v>0.1</v>
      </c>
      <c r="H4794" s="12" t="n">
        <v>200</v>
      </c>
      <c r="I4794" s="20" t="n">
        <f>G4794*H4794*7</f>
        <v>140</v>
      </c>
      <c r="J4794" s="12" t="s">
        <v>119</v>
      </c>
      <c r="K4794" s="16" t="n">
        <v>2602</v>
      </c>
      <c r="L4794" s="14" t="n">
        <v>122</v>
      </c>
      <c r="M4794" s="16" t="n">
        <v>1</v>
      </c>
      <c r="N4794" s="11" t="n">
        <v>0.001</v>
      </c>
      <c r="O4794" s="11" t="n">
        <v>0.1</v>
      </c>
      <c r="P4794" s="11" t="n">
        <v>0.1</v>
      </c>
      <c r="Q4794" s="22" t="n">
        <f>M4796/H4794</f>
        <v>0.125</v>
      </c>
    </row>
    <row r="4795" ht="22.5" customHeight="1">
      <c r="A4795" s="31"/>
      <c r="B4795" s="33"/>
      <c r="C4795" s="12"/>
      <c r="D4795" s="19"/>
      <c r="E4795" s="28"/>
      <c r="F4795" s="19"/>
      <c r="G4795" s="19"/>
      <c r="H4795" s="19"/>
      <c r="I4795" s="19"/>
      <c r="J4795" s="12" t="s">
        <v>120</v>
      </c>
      <c r="K4795" s="16" t="n">
        <v>83263</v>
      </c>
      <c r="L4795" s="14" t="n">
        <v>7214</v>
      </c>
      <c r="M4795" s="16" t="n">
        <v>21</v>
      </c>
      <c r="N4795" s="11" t="n">
        <v>0</v>
      </c>
      <c r="O4795" s="11" t="n">
        <v>0.1</v>
      </c>
      <c r="P4795" s="11" t="n">
        <v>2.1</v>
      </c>
      <c r="Q4795" s="25"/>
    </row>
    <row r="4796" ht="22.5" customHeight="1">
      <c r="A4796" s="31"/>
      <c r="B4796" s="33"/>
      <c r="C4796" s="12"/>
      <c r="D4796" s="19"/>
      <c r="E4796" s="28"/>
      <c r="F4796" s="19"/>
      <c r="G4796" s="19"/>
      <c r="H4796" s="19"/>
      <c r="I4796" s="19"/>
      <c r="J4796" s="12" t="s">
        <v>121</v>
      </c>
      <c r="K4796" s="16" t="n">
        <v>192437</v>
      </c>
      <c r="L4796" s="14" t="n">
        <v>13511</v>
      </c>
      <c r="M4796" s="10" t="n">
        <v>25</v>
      </c>
      <c r="N4796" s="11" t="n">
        <v>0</v>
      </c>
      <c r="O4796" s="11" t="n">
        <v>0.1</v>
      </c>
      <c r="P4796" s="11" t="n">
        <v>2.5</v>
      </c>
      <c r="Q4796" s="25"/>
    </row>
    <row r="4797" ht="22.5" customHeight="1">
      <c r="A4797" s="31"/>
      <c r="B4797" s="33"/>
      <c r="C4797" s="12" t="n">
        <v>91399437</v>
      </c>
      <c r="D4797" s="12" t="s">
        <v>65</v>
      </c>
      <c r="E4797" s="13" t="s">
        <v>63</v>
      </c>
      <c r="F4797" s="12" t="s">
        <v>15</v>
      </c>
      <c r="G4797" s="20" t="n">
        <v>0.15</v>
      </c>
      <c r="H4797" s="12" t="n">
        <v>50</v>
      </c>
      <c r="I4797" s="20" t="n">
        <f>G4797*H4797*7</f>
        <v>52.5</v>
      </c>
      <c r="J4797" s="12" t="s">
        <v>119</v>
      </c>
      <c r="K4797" s="16" t="n">
        <v>224</v>
      </c>
      <c r="L4797" s="14" t="n">
        <v>46</v>
      </c>
      <c r="M4797" s="16" t="n">
        <v>2</v>
      </c>
      <c r="N4797" s="11" t="n">
        <v>0.007</v>
      </c>
      <c r="O4797" s="11" t="n">
        <v>0.15</v>
      </c>
      <c r="P4797" s="11" t="n">
        <v>0.3</v>
      </c>
      <c r="Q4797" s="22" t="n">
        <f>M4799/H4797</f>
        <v>1</v>
      </c>
    </row>
    <row r="4798" ht="22.5" customHeight="1">
      <c r="A4798" s="31"/>
      <c r="B4798" s="33"/>
      <c r="C4798" s="12"/>
      <c r="D4798" s="19"/>
      <c r="E4798" s="28"/>
      <c r="F4798" s="19"/>
      <c r="G4798" s="19"/>
      <c r="H4798" s="19"/>
      <c r="I4798" s="19"/>
      <c r="J4798" s="12" t="s">
        <v>120</v>
      </c>
      <c r="K4798" s="16" t="n">
        <v>7222</v>
      </c>
      <c r="L4798" s="14" t="n">
        <v>3022</v>
      </c>
      <c r="M4798" s="14" t="n">
        <v>50</v>
      </c>
      <c r="N4798" s="11" t="n">
        <v>0.002</v>
      </c>
      <c r="O4798" s="11" t="n">
        <v>0.15</v>
      </c>
      <c r="P4798" s="11" t="n">
        <v>7.5</v>
      </c>
      <c r="Q4798" s="25"/>
    </row>
    <row r="4799" ht="22.5" customHeight="1">
      <c r="A4799" s="31"/>
      <c r="B4799" s="33"/>
      <c r="C4799" s="12"/>
      <c r="D4799" s="19"/>
      <c r="E4799" s="28"/>
      <c r="F4799" s="19"/>
      <c r="G4799" s="19"/>
      <c r="H4799" s="19"/>
      <c r="I4799" s="19"/>
      <c r="J4799" s="12" t="s">
        <v>121</v>
      </c>
      <c r="K4799" s="16" t="n">
        <v>16277</v>
      </c>
      <c r="L4799" s="14" t="n">
        <v>5832</v>
      </c>
      <c r="M4799" s="14" t="n">
        <v>50</v>
      </c>
      <c r="N4799" s="11" t="n">
        <v>0.001</v>
      </c>
      <c r="O4799" s="11" t="n">
        <v>0.15</v>
      </c>
      <c r="P4799" s="11" t="n">
        <v>7.5</v>
      </c>
      <c r="Q4799" s="25"/>
    </row>
    <row r="4800" ht="22.5" customHeight="1">
      <c r="A4800" s="31"/>
      <c r="B4800" s="33"/>
      <c r="C4800" s="12" t="n">
        <v>5556054</v>
      </c>
      <c r="D4800" s="12" t="s">
        <v>66</v>
      </c>
      <c r="E4800" s="13" t="s">
        <v>39</v>
      </c>
      <c r="F4800" s="12" t="s">
        <v>15</v>
      </c>
      <c r="G4800" s="20" t="n">
        <v>0.8</v>
      </c>
      <c r="H4800" s="12" t="n">
        <v>100</v>
      </c>
      <c r="I4800" s="20" t="n">
        <f>G4800*H4800*7</f>
        <v>560</v>
      </c>
      <c r="J4800" s="12" t="s">
        <v>119</v>
      </c>
      <c r="K4800" s="16" t="n">
        <v>1143</v>
      </c>
      <c r="L4800" s="14" t="n">
        <v>33</v>
      </c>
      <c r="M4800" s="16" t="n">
        <v>0</v>
      </c>
      <c r="N4800" s="11" t="n">
        <v>0</v>
      </c>
      <c r="O4800" s="11" t="n">
        <v>0</v>
      </c>
      <c r="P4800" s="11" t="n">
        <v>0</v>
      </c>
      <c r="Q4800" s="22" t="n">
        <f>M4802/H4800</f>
        <v>0.03</v>
      </c>
    </row>
    <row r="4801" ht="22.5" customHeight="1">
      <c r="A4801" s="31"/>
      <c r="B4801" s="33"/>
      <c r="C4801" s="12"/>
      <c r="D4801" s="19"/>
      <c r="E4801" s="28"/>
      <c r="F4801" s="19"/>
      <c r="G4801" s="19"/>
      <c r="H4801" s="19"/>
      <c r="I4801" s="19"/>
      <c r="J4801" s="12" t="s">
        <v>120</v>
      </c>
      <c r="K4801" s="16" t="n">
        <v>11276</v>
      </c>
      <c r="L4801" s="14" t="n">
        <v>426</v>
      </c>
      <c r="M4801" s="16" t="n">
        <v>2</v>
      </c>
      <c r="N4801" s="11" t="n">
        <v>0.004</v>
      </c>
      <c r="O4801" s="11" t="n">
        <v>0.75</v>
      </c>
      <c r="P4801" s="11" t="n">
        <v>1.5</v>
      </c>
      <c r="Q4801" s="25"/>
    </row>
    <row r="4802" ht="22.5" customHeight="1">
      <c r="A4802" s="31"/>
      <c r="B4802" s="33"/>
      <c r="C4802" s="12"/>
      <c r="D4802" s="19"/>
      <c r="E4802" s="28"/>
      <c r="F4802" s="19"/>
      <c r="G4802" s="19"/>
      <c r="H4802" s="19"/>
      <c r="I4802" s="19"/>
      <c r="J4802" s="12" t="s">
        <v>121</v>
      </c>
      <c r="K4802" s="16" t="n">
        <v>28514</v>
      </c>
      <c r="L4802" s="14" t="n">
        <v>1012</v>
      </c>
      <c r="M4802" s="16" t="n">
        <v>3</v>
      </c>
      <c r="N4802" s="11" t="n">
        <v>0.002</v>
      </c>
      <c r="O4802" s="11" t="n">
        <v>0.75</v>
      </c>
      <c r="P4802" s="11" t="n">
        <v>2.25</v>
      </c>
      <c r="Q4802" s="25"/>
    </row>
    <row r="4803" ht="22.5" customHeight="1">
      <c r="A4803" s="31"/>
      <c r="B4803" s="33"/>
      <c r="C4803" s="12" t="n">
        <v>8628042</v>
      </c>
      <c r="D4803" s="12" t="s">
        <v>30</v>
      </c>
      <c r="E4803" s="13" t="s">
        <v>14</v>
      </c>
      <c r="F4803" s="12" t="s">
        <v>26</v>
      </c>
      <c r="G4803" s="20" t="n">
        <v>0.48</v>
      </c>
      <c r="H4803" s="12" t="n">
        <v>500</v>
      </c>
      <c r="I4803" s="20" t="n">
        <f>G4803*H4803*7</f>
        <v>1680</v>
      </c>
      <c r="J4803" s="12" t="s">
        <v>119</v>
      </c>
      <c r="K4803" s="16" t="n">
        <v>0</v>
      </c>
      <c r="L4803" s="14" t="n">
        <v>0</v>
      </c>
      <c r="M4803" s="16" t="n">
        <v>1</v>
      </c>
      <c r="N4803" s="11" t="n">
        <v>0</v>
      </c>
      <c r="O4803" s="11" t="n">
        <v>0</v>
      </c>
      <c r="P4803" s="11" t="n">
        <v>0</v>
      </c>
      <c r="Q4803" s="22" t="n">
        <f>M4805/H4803</f>
        <v>1.028</v>
      </c>
    </row>
    <row r="4804" ht="22.5" customHeight="1">
      <c r="A4804" s="31"/>
      <c r="B4804" s="33"/>
      <c r="C4804" s="12"/>
      <c r="D4804" s="19"/>
      <c r="E4804" s="28"/>
      <c r="F4804" s="19"/>
      <c r="G4804" s="19"/>
      <c r="H4804" s="19"/>
      <c r="I4804" s="19"/>
      <c r="J4804" s="12" t="s">
        <v>120</v>
      </c>
      <c r="K4804" s="16" t="n">
        <v>11472</v>
      </c>
      <c r="L4804" s="14" t="n">
        <v>5897</v>
      </c>
      <c r="M4804" s="16" t="n">
        <v>142</v>
      </c>
      <c r="N4804" s="11" t="n">
        <v>0.01</v>
      </c>
      <c r="O4804" s="11" t="n">
        <v>0.38</v>
      </c>
      <c r="P4804" s="11" t="n">
        <v>54.21</v>
      </c>
      <c r="Q4804" s="25"/>
    </row>
    <row r="4805" ht="22.5" customHeight="1">
      <c r="A4805" s="31"/>
      <c r="B4805" s="33"/>
      <c r="C4805" s="12"/>
      <c r="D4805" s="19"/>
      <c r="E4805" s="28"/>
      <c r="F4805" s="19"/>
      <c r="G4805" s="19"/>
      <c r="H4805" s="19"/>
      <c r="I4805" s="19"/>
      <c r="J4805" s="12" t="s">
        <v>121</v>
      </c>
      <c r="K4805" s="16" t="n">
        <v>66575</v>
      </c>
      <c r="L4805" s="14" t="n">
        <v>18421</v>
      </c>
      <c r="M4805" s="10" t="n">
        <v>514</v>
      </c>
      <c r="N4805" s="11" t="n">
        <v>0.01</v>
      </c>
      <c r="O4805" s="11" t="n">
        <v>0.27</v>
      </c>
      <c r="P4805" s="11" t="n">
        <v>142.76</v>
      </c>
      <c r="Q4805" s="25"/>
    </row>
    <row r="4806" ht="22.5" customHeight="1">
      <c r="A4806" s="31"/>
      <c r="B4806" s="33"/>
      <c r="C4806" s="12" t="n">
        <v>9297014</v>
      </c>
      <c r="D4806" s="12" t="s">
        <v>13</v>
      </c>
      <c r="E4806" s="13" t="s">
        <v>14</v>
      </c>
      <c r="F4806" s="12" t="s">
        <v>26</v>
      </c>
      <c r="G4806" s="20" t="n">
        <v>0.19</v>
      </c>
      <c r="H4806" s="12" t="n">
        <v>300</v>
      </c>
      <c r="I4806" s="20" t="n">
        <f>G4806*H4806*7</f>
        <v>399</v>
      </c>
      <c r="J4806" s="12" t="s">
        <v>119</v>
      </c>
      <c r="K4806" s="16" t="n">
        <v>2277</v>
      </c>
      <c r="L4806" s="14" t="n">
        <v>119</v>
      </c>
      <c r="M4806" s="16" t="n">
        <v>9</v>
      </c>
      <c r="N4806" s="11" t="n">
        <v>0.02</v>
      </c>
      <c r="O4806" s="11" t="n">
        <v>0.22</v>
      </c>
      <c r="P4806" s="11" t="n">
        <v>1.96</v>
      </c>
      <c r="Q4806" s="22" t="n">
        <f>M4808/H4806</f>
        <v>0.986666666666667</v>
      </c>
    </row>
    <row r="4807" ht="22.5" customHeight="1">
      <c r="A4807" s="31"/>
      <c r="B4807" s="33"/>
      <c r="C4807" s="12"/>
      <c r="D4807" s="19"/>
      <c r="E4807" s="28"/>
      <c r="F4807" s="19"/>
      <c r="G4807" s="19"/>
      <c r="H4807" s="19"/>
      <c r="I4807" s="19"/>
      <c r="J4807" s="12" t="s">
        <v>120</v>
      </c>
      <c r="K4807" s="16" t="n">
        <v>19481</v>
      </c>
      <c r="L4807" s="14" t="n">
        <v>1486</v>
      </c>
      <c r="M4807" s="10" t="n">
        <v>145</v>
      </c>
      <c r="N4807" s="11" t="n">
        <v>0.02</v>
      </c>
      <c r="O4807" s="11" t="n">
        <v>0.18</v>
      </c>
      <c r="P4807" s="11" t="n">
        <v>25.91</v>
      </c>
      <c r="Q4807" s="25"/>
    </row>
    <row r="4808" ht="22.5" customHeight="1">
      <c r="A4808" s="31"/>
      <c r="B4808" s="33"/>
      <c r="C4808" s="12"/>
      <c r="D4808" s="19"/>
      <c r="E4808" s="28"/>
      <c r="F4808" s="19"/>
      <c r="G4808" s="19"/>
      <c r="H4808" s="19"/>
      <c r="I4808" s="19"/>
      <c r="J4808" s="12" t="s">
        <v>121</v>
      </c>
      <c r="K4808" s="16" t="n">
        <v>38238</v>
      </c>
      <c r="L4808" s="14" t="n">
        <v>3733</v>
      </c>
      <c r="M4808" s="10" t="n">
        <v>296</v>
      </c>
      <c r="N4808" s="11" t="n">
        <v>0.01</v>
      </c>
      <c r="O4808" s="11" t="n">
        <v>0.18</v>
      </c>
      <c r="P4808" s="11" t="n">
        <v>52.37</v>
      </c>
      <c r="Q4808" s="25"/>
    </row>
    <row r="4809" ht="22.5" customHeight="1">
      <c r="A4809" s="31"/>
      <c r="B4809" s="33"/>
      <c r="C4809" s="12" t="n">
        <v>7815836</v>
      </c>
      <c r="D4809" s="12" t="s">
        <v>67</v>
      </c>
      <c r="E4809" s="13" t="s">
        <v>39</v>
      </c>
      <c r="F4809" s="12" t="s">
        <v>15</v>
      </c>
      <c r="G4809" s="20" t="n">
        <v>0.08</v>
      </c>
      <c r="H4809" s="12" t="n">
        <v>12000</v>
      </c>
      <c r="I4809" s="20" t="n">
        <f>G4809*H4809*7</f>
        <v>6720</v>
      </c>
      <c r="J4809" s="12" t="s">
        <v>119</v>
      </c>
      <c r="K4809" s="16" t="n">
        <v>18003</v>
      </c>
      <c r="L4809" s="14" t="n">
        <v>3748</v>
      </c>
      <c r="M4809" s="16" t="n">
        <v>89</v>
      </c>
      <c r="N4809" s="11" t="n">
        <v>0.003</v>
      </c>
      <c r="O4809" s="11" t="n">
        <v>0.114</v>
      </c>
      <c r="P4809" s="11" t="n">
        <v>10.17</v>
      </c>
      <c r="Q4809" s="22" t="n">
        <f>M4811/H4809</f>
        <v>0.218083333333333</v>
      </c>
    </row>
    <row r="4810" ht="22.5" customHeight="1">
      <c r="A4810" s="31"/>
      <c r="B4810" s="33"/>
      <c r="C4810" s="12"/>
      <c r="D4810" s="19"/>
      <c r="E4810" s="28"/>
      <c r="F4810" s="19"/>
      <c r="G4810" s="19"/>
      <c r="H4810" s="19"/>
      <c r="I4810" s="19"/>
      <c r="J4810" s="12" t="s">
        <v>120</v>
      </c>
      <c r="K4810" s="16" t="n">
        <v>181251</v>
      </c>
      <c r="L4810" s="14" t="n">
        <v>40204</v>
      </c>
      <c r="M4810" s="16" t="n">
        <v>920</v>
      </c>
      <c r="N4810" s="11" t="n">
        <v>0.003</v>
      </c>
      <c r="O4810" s="11" t="n">
        <v>0.114</v>
      </c>
      <c r="P4810" s="11" t="n">
        <v>105.13</v>
      </c>
      <c r="Q4810" s="25"/>
    </row>
    <row r="4811" ht="22.5" customHeight="1">
      <c r="A4811" s="31"/>
      <c r="B4811" s="33"/>
      <c r="C4811" s="12"/>
      <c r="D4811" s="19"/>
      <c r="E4811" s="28"/>
      <c r="F4811" s="19"/>
      <c r="G4811" s="19"/>
      <c r="H4811" s="19"/>
      <c r="I4811" s="19"/>
      <c r="J4811" s="12" t="s">
        <v>121</v>
      </c>
      <c r="K4811" s="16" t="n">
        <v>477215</v>
      </c>
      <c r="L4811" s="14" t="n">
        <v>102435</v>
      </c>
      <c r="M4811" s="16" t="n">
        <v>2617</v>
      </c>
      <c r="N4811" s="11" t="n">
        <v>0.003</v>
      </c>
      <c r="O4811" s="11" t="n">
        <v>0.115</v>
      </c>
      <c r="P4811" s="11" t="n">
        <v>301.68</v>
      </c>
      <c r="Q4811" s="25"/>
    </row>
    <row r="4812" ht="22.5" customHeight="1">
      <c r="A4812" s="31"/>
      <c r="B4812" s="33"/>
      <c r="C4812" s="12" t="n">
        <v>9751142</v>
      </c>
      <c r="D4812" s="12" t="s">
        <v>93</v>
      </c>
      <c r="E4812" s="13" t="s">
        <v>11</v>
      </c>
      <c r="F4812" s="12" t="s">
        <v>32</v>
      </c>
      <c r="G4812" s="20" t="n">
        <v>0.3</v>
      </c>
      <c r="H4812" s="12" t="n">
        <v>170</v>
      </c>
      <c r="I4812" s="20" t="n">
        <f>G4812*H4812*7</f>
        <v>357</v>
      </c>
      <c r="J4812" s="12" t="s">
        <v>119</v>
      </c>
      <c r="K4812" s="16" t="n">
        <v>657</v>
      </c>
      <c r="L4812" s="14" t="n">
        <v>115</v>
      </c>
      <c r="M4812" s="16" t="n">
        <v>2</v>
      </c>
      <c r="N4812" s="11" t="n">
        <v>0</v>
      </c>
      <c r="O4812" s="11" t="n">
        <v>0.21</v>
      </c>
      <c r="P4812" s="11" t="n">
        <v>0.43</v>
      </c>
      <c r="Q4812" s="22" t="n">
        <f>M4814/H4812</f>
        <v>0.0117647058823529</v>
      </c>
    </row>
    <row r="4813" ht="22.5" customHeight="1">
      <c r="A4813" s="31"/>
      <c r="B4813" s="33"/>
      <c r="C4813" s="12"/>
      <c r="D4813" s="19"/>
      <c r="E4813" s="28"/>
      <c r="F4813" s="19"/>
      <c r="G4813" s="19"/>
      <c r="H4813" s="19"/>
      <c r="I4813" s="19"/>
      <c r="J4813" s="12" t="s">
        <v>120</v>
      </c>
      <c r="K4813" s="16" t="n">
        <v>1911</v>
      </c>
      <c r="L4813" s="14" t="n">
        <v>361</v>
      </c>
      <c r="M4813" s="16" t="n">
        <v>2</v>
      </c>
      <c r="N4813" s="11" t="n">
        <v>0</v>
      </c>
      <c r="O4813" s="11" t="n">
        <v>0.77</v>
      </c>
      <c r="P4813" s="11" t="n">
        <v>1.55</v>
      </c>
      <c r="Q4813" s="25"/>
    </row>
    <row r="4814" ht="22.5" customHeight="1">
      <c r="A4814" s="31"/>
      <c r="B4814" s="33"/>
      <c r="C4814" s="12"/>
      <c r="D4814" s="19"/>
      <c r="E4814" s="28"/>
      <c r="F4814" s="19"/>
      <c r="G4814" s="19"/>
      <c r="H4814" s="19"/>
      <c r="I4814" s="19"/>
      <c r="J4814" s="12" t="s">
        <v>121</v>
      </c>
      <c r="K4814" s="16" t="n">
        <v>5412</v>
      </c>
      <c r="L4814" s="14" t="n">
        <v>754</v>
      </c>
      <c r="M4814" s="16" t="n">
        <v>2</v>
      </c>
      <c r="N4814" s="11" t="n">
        <v>0.01</v>
      </c>
      <c r="O4814" s="11" t="n">
        <v>2.13</v>
      </c>
      <c r="P4814" s="11" t="n">
        <v>4.26</v>
      </c>
      <c r="Q4814" s="25"/>
    </row>
    <row r="4815" ht="22.5" customHeight="1">
      <c r="A4815" s="31"/>
      <c r="B4815" s="33"/>
      <c r="C4815" s="12" t="n">
        <v>8312006</v>
      </c>
      <c r="D4815" s="12" t="s">
        <v>68</v>
      </c>
      <c r="E4815" s="13" t="s">
        <v>14</v>
      </c>
      <c r="F4815" s="12" t="s">
        <v>15</v>
      </c>
      <c r="G4815" s="20" t="n">
        <v>0.12</v>
      </c>
      <c r="H4815" s="13" t="n">
        <v>50</v>
      </c>
      <c r="I4815" s="20" t="n">
        <f>G4815*H4815*7</f>
        <v>42</v>
      </c>
      <c r="J4815" s="12" t="s">
        <v>119</v>
      </c>
      <c r="K4815" s="16" t="n">
        <v>15</v>
      </c>
      <c r="L4815" s="16" t="n">
        <v>1</v>
      </c>
      <c r="M4815" s="16" t="n">
        <v>0</v>
      </c>
      <c r="N4815" s="11" t="n">
        <v>0</v>
      </c>
      <c r="O4815" s="11" t="n">
        <v>0</v>
      </c>
      <c r="P4815" s="11" t="n">
        <v>0</v>
      </c>
      <c r="Q4815" s="22" t="n">
        <f>M4817/H4815</f>
        <v>0.42</v>
      </c>
    </row>
    <row r="4816" ht="22.5" customHeight="1">
      <c r="A4816" s="31"/>
      <c r="B4816" s="33"/>
      <c r="C4816" s="12"/>
      <c r="D4816" s="19"/>
      <c r="E4816" s="28"/>
      <c r="F4816" s="19"/>
      <c r="G4816" s="19"/>
      <c r="H4816" s="28"/>
      <c r="I4816" s="19"/>
      <c r="J4816" s="12" t="s">
        <v>120</v>
      </c>
      <c r="K4816" s="16" t="n">
        <v>4706</v>
      </c>
      <c r="L4816" s="14" t="n">
        <v>438</v>
      </c>
      <c r="M4816" s="16" t="n">
        <v>10</v>
      </c>
      <c r="N4816" s="11" t="n">
        <v>0.003</v>
      </c>
      <c r="O4816" s="11" t="n">
        <v>0.12</v>
      </c>
      <c r="P4816" s="11" t="n">
        <v>1.2</v>
      </c>
      <c r="Q4816" s="25"/>
    </row>
    <row r="4817" ht="22.5" customHeight="1">
      <c r="A4817" s="31"/>
      <c r="B4817" s="33"/>
      <c r="C4817" s="12"/>
      <c r="D4817" s="19"/>
      <c r="E4817" s="28"/>
      <c r="F4817" s="19"/>
      <c r="G4817" s="19"/>
      <c r="H4817" s="28"/>
      <c r="I4817" s="19"/>
      <c r="J4817" s="12" t="s">
        <v>121</v>
      </c>
      <c r="K4817" s="16" t="n">
        <v>12480</v>
      </c>
      <c r="L4817" s="14" t="n">
        <v>1407</v>
      </c>
      <c r="M4817" s="16" t="n">
        <v>21</v>
      </c>
      <c r="N4817" s="11" t="n">
        <v>0.002</v>
      </c>
      <c r="O4817" s="11" t="n">
        <v>0.12</v>
      </c>
      <c r="P4817" s="11" t="n">
        <v>2.52</v>
      </c>
      <c r="Q4817" s="25"/>
    </row>
    <row r="4818" ht="22.5" customHeight="1">
      <c r="A4818" s="31"/>
      <c r="B4818" s="33"/>
      <c r="C4818" s="12" t="n">
        <v>91467820</v>
      </c>
      <c r="D4818" s="12" t="s">
        <v>69</v>
      </c>
      <c r="E4818" s="13" t="s">
        <v>39</v>
      </c>
      <c r="F4818" s="12" t="s">
        <v>15</v>
      </c>
      <c r="G4818" s="20" t="n">
        <v>0.1</v>
      </c>
      <c r="H4818" s="13" t="n">
        <v>600</v>
      </c>
      <c r="I4818" s="20" t="n">
        <f>G4818*H4818*7</f>
        <v>420</v>
      </c>
      <c r="J4818" s="12" t="s">
        <v>119</v>
      </c>
      <c r="K4818" s="16" t="n">
        <v>1224</v>
      </c>
      <c r="L4818" s="14" t="n">
        <v>154</v>
      </c>
      <c r="M4818" s="16" t="n">
        <v>4</v>
      </c>
      <c r="N4818" s="11" t="n">
        <v>0.003</v>
      </c>
      <c r="O4818" s="11" t="n">
        <v>0.1</v>
      </c>
      <c r="P4818" s="11" t="n">
        <v>0.4</v>
      </c>
      <c r="Q4818" s="22" t="n">
        <f>M4820/H4818</f>
        <v>1</v>
      </c>
    </row>
    <row r="4819" ht="22.5" customHeight="1">
      <c r="A4819" s="31"/>
      <c r="B4819" s="33"/>
      <c r="C4819" s="12"/>
      <c r="D4819" s="19"/>
      <c r="E4819" s="28"/>
      <c r="F4819" s="19"/>
      <c r="G4819" s="19"/>
      <c r="H4819" s="28"/>
      <c r="I4819" s="19"/>
      <c r="J4819" s="12" t="s">
        <v>120</v>
      </c>
      <c r="K4819" s="16" t="n">
        <v>165160</v>
      </c>
      <c r="L4819" s="14" t="n">
        <v>41129</v>
      </c>
      <c r="M4819" s="16" t="n">
        <v>429</v>
      </c>
      <c r="N4819" s="11" t="n">
        <v>0.001</v>
      </c>
      <c r="O4819" s="11" t="n">
        <v>0.1</v>
      </c>
      <c r="P4819" s="11" t="n">
        <v>42.9</v>
      </c>
      <c r="Q4819" s="25"/>
    </row>
    <row r="4820" ht="22.5" customHeight="1">
      <c r="A4820" s="31"/>
      <c r="B4820" s="33"/>
      <c r="C4820" s="12"/>
      <c r="D4820" s="19"/>
      <c r="E4820" s="28"/>
      <c r="F4820" s="19"/>
      <c r="G4820" s="19"/>
      <c r="H4820" s="28"/>
      <c r="I4820" s="19"/>
      <c r="J4820" s="12" t="s">
        <v>121</v>
      </c>
      <c r="K4820" s="16" t="n">
        <v>316083</v>
      </c>
      <c r="L4820" s="14" t="n">
        <v>87645</v>
      </c>
      <c r="M4820" s="16" t="n">
        <v>600</v>
      </c>
      <c r="N4820" s="11" t="n">
        <v>0.001</v>
      </c>
      <c r="O4820" s="11" t="n">
        <v>0.1</v>
      </c>
      <c r="P4820" s="11" t="n">
        <v>60</v>
      </c>
      <c r="Q4820" s="25"/>
    </row>
    <row r="4821" ht="22.5" customHeight="1">
      <c r="A4821" s="31"/>
      <c r="B4821" s="33"/>
      <c r="C4821" s="12" t="n">
        <v>91467821</v>
      </c>
      <c r="D4821" s="12" t="s">
        <v>69</v>
      </c>
      <c r="E4821" s="13" t="s">
        <v>17</v>
      </c>
      <c r="F4821" s="12" t="s">
        <v>15</v>
      </c>
      <c r="G4821" s="20" t="n">
        <v>0.17</v>
      </c>
      <c r="H4821" s="13" t="n">
        <v>100</v>
      </c>
      <c r="I4821" s="20" t="n">
        <f>G4821*H4821*7</f>
        <v>119</v>
      </c>
      <c r="J4821" s="12" t="s">
        <v>119</v>
      </c>
      <c r="K4821" s="16" t="n">
        <v>2279</v>
      </c>
      <c r="L4821" s="14" t="n">
        <v>227</v>
      </c>
      <c r="M4821" s="16" t="n">
        <v>5</v>
      </c>
      <c r="N4821" s="11" t="n">
        <v>0.004</v>
      </c>
      <c r="O4821" s="11" t="n">
        <v>0.17</v>
      </c>
      <c r="P4821" s="11" t="n">
        <v>0.85</v>
      </c>
      <c r="Q4821" s="22" t="n">
        <f>M4823/H4821</f>
        <v>1</v>
      </c>
    </row>
    <row r="4822" ht="22.5" customHeight="1">
      <c r="A4822" s="31"/>
      <c r="B4822" s="33"/>
      <c r="C4822" s="12"/>
      <c r="D4822" s="19"/>
      <c r="E4822" s="28"/>
      <c r="F4822" s="19"/>
      <c r="G4822" s="19"/>
      <c r="H4822" s="28"/>
      <c r="I4822" s="19"/>
      <c r="J4822" s="12" t="s">
        <v>120</v>
      </c>
      <c r="K4822" s="16" t="n">
        <v>41890</v>
      </c>
      <c r="L4822" s="14" t="n">
        <v>5361</v>
      </c>
      <c r="M4822" s="16" t="n">
        <v>45</v>
      </c>
      <c r="N4822" s="11" t="n">
        <v>0.001</v>
      </c>
      <c r="O4822" s="11" t="n">
        <v>0.17</v>
      </c>
      <c r="P4822" s="11" t="n">
        <v>7.65</v>
      </c>
      <c r="Q4822" s="25"/>
    </row>
    <row r="4823" ht="22.5" customHeight="1">
      <c r="A4823" s="31"/>
      <c r="B4823" s="33"/>
      <c r="C4823" s="12"/>
      <c r="D4823" s="19"/>
      <c r="E4823" s="28"/>
      <c r="F4823" s="19"/>
      <c r="G4823" s="19"/>
      <c r="H4823" s="28"/>
      <c r="I4823" s="19"/>
      <c r="J4823" s="12" t="s">
        <v>121</v>
      </c>
      <c r="K4823" s="16" t="n">
        <v>101593</v>
      </c>
      <c r="L4823" s="14" t="n">
        <v>14145</v>
      </c>
      <c r="M4823" s="16" t="n">
        <v>100</v>
      </c>
      <c r="N4823" s="11" t="n">
        <v>0.001</v>
      </c>
      <c r="O4823" s="11" t="n">
        <v>0.17</v>
      </c>
      <c r="P4823" s="11" t="n">
        <v>17</v>
      </c>
      <c r="Q4823" s="25"/>
    </row>
    <row r="4824" ht="22.5" customHeight="1">
      <c r="A4824" s="31"/>
      <c r="B4824" s="33"/>
      <c r="C4824" s="12" t="n">
        <v>10295313</v>
      </c>
      <c r="D4824" s="12" t="s">
        <v>68</v>
      </c>
      <c r="E4824" s="13" t="s">
        <v>14</v>
      </c>
      <c r="F4824" s="12" t="s">
        <v>15</v>
      </c>
      <c r="G4824" s="20" t="n">
        <v>3</v>
      </c>
      <c r="H4824" s="13" t="n">
        <v>100</v>
      </c>
      <c r="I4824" s="20" t="n">
        <f>G4824*H4824*7</f>
        <v>2100</v>
      </c>
      <c r="J4824" s="12" t="s">
        <v>119</v>
      </c>
      <c r="K4824" s="16" t="n">
        <v>1</v>
      </c>
      <c r="L4824" s="16" t="n">
        <v>0</v>
      </c>
      <c r="M4824" s="16" t="n">
        <v>0</v>
      </c>
      <c r="N4824" s="11" t="n">
        <v>0</v>
      </c>
      <c r="O4824" s="11" t="n">
        <v>0</v>
      </c>
      <c r="P4824" s="11" t="n">
        <v>0</v>
      </c>
      <c r="Q4824" s="22" t="n">
        <f>M4826/H4824</f>
        <v>0</v>
      </c>
    </row>
    <row r="4825" ht="22.5" customHeight="1">
      <c r="A4825" s="31"/>
      <c r="B4825" s="33"/>
      <c r="C4825" s="12"/>
      <c r="D4825" s="19"/>
      <c r="E4825" s="28"/>
      <c r="F4825" s="19"/>
      <c r="G4825" s="19"/>
      <c r="H4825" s="28"/>
      <c r="I4825" s="19"/>
      <c r="J4825" s="12" t="s">
        <v>120</v>
      </c>
      <c r="K4825" s="16" t="n">
        <v>409</v>
      </c>
      <c r="L4825" s="16" t="n">
        <v>2</v>
      </c>
      <c r="M4825" s="16" t="n">
        <v>0</v>
      </c>
      <c r="N4825" s="11" t="n">
        <v>0</v>
      </c>
      <c r="O4825" s="11" t="n">
        <v>0</v>
      </c>
      <c r="P4825" s="11" t="n">
        <v>0</v>
      </c>
      <c r="Q4825" s="25"/>
    </row>
    <row r="4826" ht="22.5" customHeight="1">
      <c r="A4826" s="31"/>
      <c r="B4826" s="33"/>
      <c r="C4826" s="12"/>
      <c r="D4826" s="19"/>
      <c r="E4826" s="28"/>
      <c r="F4826" s="19"/>
      <c r="G4826" s="19"/>
      <c r="H4826" s="28"/>
      <c r="I4826" s="19"/>
      <c r="J4826" s="12" t="s">
        <v>121</v>
      </c>
      <c r="K4826" s="16" t="n">
        <v>635</v>
      </c>
      <c r="L4826" s="16" t="n">
        <v>2</v>
      </c>
      <c r="M4826" s="16" t="n">
        <v>0</v>
      </c>
      <c r="N4826" s="11" t="n">
        <v>0</v>
      </c>
      <c r="O4826" s="11" t="n">
        <v>0</v>
      </c>
      <c r="P4826" s="11" t="n">
        <v>0</v>
      </c>
      <c r="Q4826" s="25"/>
    </row>
    <row r="4827" ht="22.5" customHeight="1">
      <c r="A4827" s="31"/>
      <c r="B4827" s="33"/>
      <c r="C4827" s="12" t="n">
        <v>91496145</v>
      </c>
      <c r="D4827" s="12" t="s">
        <v>69</v>
      </c>
      <c r="E4827" s="13" t="s">
        <v>63</v>
      </c>
      <c r="F4827" s="12" t="s">
        <v>15</v>
      </c>
      <c r="G4827" s="20" t="n">
        <v>0.14</v>
      </c>
      <c r="H4827" s="13" t="n">
        <v>50</v>
      </c>
      <c r="I4827" s="20" t="n">
        <f>G4827*H4827*7</f>
        <v>49</v>
      </c>
      <c r="J4827" s="12" t="s">
        <v>119</v>
      </c>
      <c r="K4827" s="16" t="n">
        <v>609</v>
      </c>
      <c r="L4827" s="16" t="n">
        <v>82</v>
      </c>
      <c r="M4827" s="16" t="n">
        <v>0</v>
      </c>
      <c r="N4827" s="11" t="n">
        <v>0</v>
      </c>
      <c r="O4827" s="11" t="n">
        <v>0</v>
      </c>
      <c r="P4827" s="11" t="n">
        <v>0</v>
      </c>
      <c r="Q4827" s="22" t="n">
        <f>M4829/H4827</f>
        <v>1</v>
      </c>
    </row>
    <row r="4828" ht="22.5" customHeight="1">
      <c r="A4828" s="31"/>
      <c r="B4828" s="33"/>
      <c r="C4828" s="12"/>
      <c r="D4828" s="19"/>
      <c r="E4828" s="28"/>
      <c r="F4828" s="19"/>
      <c r="G4828" s="19"/>
      <c r="H4828" s="28"/>
      <c r="I4828" s="19"/>
      <c r="J4828" s="12" t="s">
        <v>120</v>
      </c>
      <c r="K4828" s="16" t="n">
        <v>54233</v>
      </c>
      <c r="L4828" s="14" t="n">
        <v>12906</v>
      </c>
      <c r="M4828" s="16" t="n">
        <v>50</v>
      </c>
      <c r="N4828" s="11" t="n">
        <v>0.001</v>
      </c>
      <c r="O4828" s="11" t="n">
        <v>0.15</v>
      </c>
      <c r="P4828" s="11" t="n">
        <v>7.5</v>
      </c>
      <c r="Q4828" s="25"/>
    </row>
    <row r="4829" ht="22.5" customHeight="1">
      <c r="A4829" s="31"/>
      <c r="B4829" s="33"/>
      <c r="C4829" s="12"/>
      <c r="D4829" s="19"/>
      <c r="E4829" s="28"/>
      <c r="F4829" s="19"/>
      <c r="G4829" s="19"/>
      <c r="H4829" s="28"/>
      <c r="I4829" s="19"/>
      <c r="J4829" s="12" t="s">
        <v>121</v>
      </c>
      <c r="K4829" s="16" t="n">
        <v>94916</v>
      </c>
      <c r="L4829" s="14" t="n">
        <v>22214</v>
      </c>
      <c r="M4829" s="16" t="n">
        <v>50</v>
      </c>
      <c r="N4829" s="11" t="n">
        <v>0.001</v>
      </c>
      <c r="O4829" s="11" t="n">
        <v>0.15</v>
      </c>
      <c r="P4829" s="11" t="n">
        <v>7.5</v>
      </c>
      <c r="Q4829" s="25"/>
    </row>
    <row r="4830" ht="22.5" customHeight="1">
      <c r="A4830" s="31"/>
      <c r="B4830" s="33"/>
      <c r="C4830" s="12" t="n">
        <v>91496146</v>
      </c>
      <c r="D4830" s="12" t="s">
        <v>69</v>
      </c>
      <c r="E4830" s="13" t="s">
        <v>47</v>
      </c>
      <c r="F4830" s="12" t="s">
        <v>15</v>
      </c>
      <c r="G4830" s="20" t="n">
        <v>0.14</v>
      </c>
      <c r="H4830" s="13" t="n">
        <v>200</v>
      </c>
      <c r="I4830" s="20" t="n">
        <f>G4830*H4830*7</f>
        <v>196</v>
      </c>
      <c r="J4830" s="12" t="s">
        <v>119</v>
      </c>
      <c r="K4830" s="16" t="n">
        <v>431</v>
      </c>
      <c r="L4830" s="16" t="n">
        <v>128</v>
      </c>
      <c r="M4830" s="16" t="n">
        <v>3</v>
      </c>
      <c r="N4830" s="11" t="n">
        <v>0.003</v>
      </c>
      <c r="O4830" s="11" t="n">
        <v>0.14</v>
      </c>
      <c r="P4830" s="11" t="n">
        <v>0.42</v>
      </c>
      <c r="Q4830" s="22" t="n">
        <f>M4832/H4830</f>
        <v>1</v>
      </c>
    </row>
    <row r="4831" ht="22.5" customHeight="1">
      <c r="A4831" s="31"/>
      <c r="B4831" s="33"/>
      <c r="C4831" s="12"/>
      <c r="D4831" s="19"/>
      <c r="E4831" s="28"/>
      <c r="F4831" s="19"/>
      <c r="G4831" s="19"/>
      <c r="H4831" s="28"/>
      <c r="I4831" s="19"/>
      <c r="J4831" s="12" t="s">
        <v>120</v>
      </c>
      <c r="K4831" s="16" t="n">
        <v>27664</v>
      </c>
      <c r="L4831" s="14" t="n">
        <v>10065</v>
      </c>
      <c r="M4831" s="16" t="n">
        <v>200</v>
      </c>
      <c r="N4831" s="11" t="n">
        <v>0.003</v>
      </c>
      <c r="O4831" s="11" t="n">
        <v>0.14</v>
      </c>
      <c r="P4831" s="11" t="n">
        <v>28</v>
      </c>
      <c r="Q4831" s="25"/>
    </row>
    <row r="4832" ht="22.5" customHeight="1">
      <c r="A4832" s="31"/>
      <c r="B4832" s="33"/>
      <c r="C4832" s="12"/>
      <c r="D4832" s="19"/>
      <c r="E4832" s="28"/>
      <c r="F4832" s="19"/>
      <c r="G4832" s="19"/>
      <c r="H4832" s="28"/>
      <c r="I4832" s="19"/>
      <c r="J4832" s="12" t="s">
        <v>121</v>
      </c>
      <c r="K4832" s="16" t="n">
        <v>54156</v>
      </c>
      <c r="L4832" s="14" t="n">
        <v>20026</v>
      </c>
      <c r="M4832" s="16" t="n">
        <v>200</v>
      </c>
      <c r="N4832" s="11" t="n">
        <v>0.001</v>
      </c>
      <c r="O4832" s="11" t="n">
        <v>0.14</v>
      </c>
      <c r="P4832" s="11" t="n">
        <v>28</v>
      </c>
      <c r="Q4832" s="25"/>
    </row>
    <row r="4833" ht="22.5" customHeight="1">
      <c r="A4833" s="31"/>
      <c r="B4833" s="33"/>
      <c r="C4833" s="12" t="n">
        <v>91496147</v>
      </c>
      <c r="D4833" s="12" t="s">
        <v>69</v>
      </c>
      <c r="E4833" s="13" t="s">
        <v>11</v>
      </c>
      <c r="F4833" s="12" t="s">
        <v>15</v>
      </c>
      <c r="G4833" s="20" t="n">
        <v>0.14</v>
      </c>
      <c r="H4833" s="13" t="n">
        <v>150</v>
      </c>
      <c r="I4833" s="20" t="n">
        <f>G4833*H4833*7</f>
        <v>147</v>
      </c>
      <c r="J4833" s="12" t="s">
        <v>119</v>
      </c>
      <c r="K4833" s="16" t="n">
        <v>1150</v>
      </c>
      <c r="L4833" s="14" t="n">
        <v>67</v>
      </c>
      <c r="M4833" s="16" t="n">
        <v>0</v>
      </c>
      <c r="N4833" s="11" t="n">
        <v>0</v>
      </c>
      <c r="O4833" s="11" t="n">
        <v>0</v>
      </c>
      <c r="P4833" s="11" t="n">
        <v>0</v>
      </c>
      <c r="Q4833" s="22" t="n">
        <f>M4835/H4833</f>
        <v>0.92</v>
      </c>
    </row>
    <row r="4834" ht="22.5" customHeight="1">
      <c r="A4834" s="31"/>
      <c r="B4834" s="33"/>
      <c r="C4834" s="12"/>
      <c r="D4834" s="19"/>
      <c r="E4834" s="28"/>
      <c r="F4834" s="19"/>
      <c r="G4834" s="19"/>
      <c r="H4834" s="28"/>
      <c r="I4834" s="19"/>
      <c r="J4834" s="12" t="s">
        <v>120</v>
      </c>
      <c r="K4834" s="16" t="n">
        <v>34781</v>
      </c>
      <c r="L4834" s="14" t="n">
        <v>2633</v>
      </c>
      <c r="M4834" s="16" t="n">
        <v>59</v>
      </c>
      <c r="N4834" s="11" t="n">
        <v>0.003</v>
      </c>
      <c r="O4834" s="11" t="n">
        <v>0.13</v>
      </c>
      <c r="P4834" s="11" t="n">
        <v>7.67</v>
      </c>
      <c r="Q4834" s="25"/>
    </row>
    <row r="4835" ht="22.5" customHeight="1">
      <c r="A4835" s="31"/>
      <c r="B4835" s="33"/>
      <c r="C4835" s="12"/>
      <c r="D4835" s="19"/>
      <c r="E4835" s="28"/>
      <c r="F4835" s="19"/>
      <c r="G4835" s="19"/>
      <c r="H4835" s="28"/>
      <c r="I4835" s="19"/>
      <c r="J4835" s="12" t="s">
        <v>121</v>
      </c>
      <c r="K4835" s="16" t="n">
        <v>91076</v>
      </c>
      <c r="L4835" s="14" t="n">
        <v>11156</v>
      </c>
      <c r="M4835" s="16" t="n">
        <v>138</v>
      </c>
      <c r="N4835" s="11" t="n">
        <v>0.002</v>
      </c>
      <c r="O4835" s="11" t="n">
        <v>0.13</v>
      </c>
      <c r="P4835" s="11" t="n">
        <v>17.94</v>
      </c>
      <c r="Q4835" s="25"/>
    </row>
    <row r="4836" ht="22.5" customHeight="1">
      <c r="A4836" s="31"/>
      <c r="B4836" s="33"/>
      <c r="C4836" s="12" t="n">
        <v>91496148</v>
      </c>
      <c r="D4836" s="12" t="s">
        <v>69</v>
      </c>
      <c r="E4836" s="13" t="s">
        <v>14</v>
      </c>
      <c r="F4836" s="12" t="s">
        <v>15</v>
      </c>
      <c r="G4836" s="20" t="n">
        <v>0.15</v>
      </c>
      <c r="H4836" s="13" t="n">
        <v>300</v>
      </c>
      <c r="I4836" s="20" t="n">
        <f>G4836*H4836*7</f>
        <v>315</v>
      </c>
      <c r="J4836" s="12" t="s">
        <v>119</v>
      </c>
      <c r="K4836" s="16" t="n">
        <v>35</v>
      </c>
      <c r="L4836" s="16" t="n">
        <v>6</v>
      </c>
      <c r="M4836" s="16" t="n">
        <v>0</v>
      </c>
      <c r="N4836" s="11" t="n">
        <v>0</v>
      </c>
      <c r="O4836" s="11" t="n">
        <v>0</v>
      </c>
      <c r="P4836" s="11" t="n">
        <v>0</v>
      </c>
      <c r="Q4836" s="22" t="n">
        <f>M4838/H4836</f>
        <v>1</v>
      </c>
    </row>
    <row r="4837" ht="22.5" customHeight="1">
      <c r="A4837" s="31"/>
      <c r="B4837" s="33"/>
      <c r="C4837" s="12"/>
      <c r="D4837" s="19"/>
      <c r="E4837" s="28"/>
      <c r="F4837" s="19"/>
      <c r="G4837" s="19"/>
      <c r="H4837" s="28"/>
      <c r="I4837" s="19"/>
      <c r="J4837" s="12" t="s">
        <v>120</v>
      </c>
      <c r="K4837" s="16" t="n">
        <v>40760</v>
      </c>
      <c r="L4837" s="14" t="n">
        <v>14739</v>
      </c>
      <c r="M4837" s="16" t="n">
        <v>248</v>
      </c>
      <c r="N4837" s="11" t="n">
        <v>0.003</v>
      </c>
      <c r="O4837" s="11" t="n">
        <v>0.15</v>
      </c>
      <c r="P4837" s="11" t="n">
        <v>37.2</v>
      </c>
      <c r="Q4837" s="25"/>
    </row>
    <row r="4838" ht="22.5" customHeight="1">
      <c r="A4838" s="31"/>
      <c r="B4838" s="33"/>
      <c r="C4838" s="12"/>
      <c r="D4838" s="19"/>
      <c r="E4838" s="28"/>
      <c r="F4838" s="19"/>
      <c r="G4838" s="19"/>
      <c r="H4838" s="28"/>
      <c r="I4838" s="19"/>
      <c r="J4838" s="12" t="s">
        <v>121</v>
      </c>
      <c r="K4838" s="16" t="n">
        <v>71692</v>
      </c>
      <c r="L4838" s="14" t="n">
        <v>26423</v>
      </c>
      <c r="M4838" s="16" t="n">
        <v>300</v>
      </c>
      <c r="N4838" s="11" t="n">
        <v>0.002</v>
      </c>
      <c r="O4838" s="11" t="n">
        <v>0.15</v>
      </c>
      <c r="P4838" s="11" t="n">
        <v>45</v>
      </c>
      <c r="Q4838" s="25"/>
    </row>
    <row r="4839" ht="22.5" customHeight="1">
      <c r="A4839" s="31"/>
      <c r="B4839" s="33"/>
      <c r="C4839" s="12" t="n">
        <v>10765365</v>
      </c>
      <c r="D4839" s="12" t="s">
        <v>70</v>
      </c>
      <c r="E4839" s="13" t="s">
        <v>63</v>
      </c>
      <c r="F4839" s="12" t="s">
        <v>15</v>
      </c>
      <c r="G4839" s="20" t="n">
        <v>0.2</v>
      </c>
      <c r="H4839" s="13" t="n">
        <v>50</v>
      </c>
      <c r="I4839" s="20" t="n">
        <f>G4839*H4839*7</f>
        <v>70</v>
      </c>
      <c r="J4839" s="12" t="s">
        <v>119</v>
      </c>
      <c r="K4839" s="16" t="n">
        <v>7809</v>
      </c>
      <c r="L4839" s="14" t="n">
        <v>92</v>
      </c>
      <c r="M4839" s="16" t="n">
        <v>9</v>
      </c>
      <c r="N4839" s="11" t="n">
        <v>0.02</v>
      </c>
      <c r="O4839" s="11" t="n">
        <v>0.202</v>
      </c>
      <c r="P4839" s="11" t="n">
        <v>1.82</v>
      </c>
      <c r="Q4839" s="22" t="n">
        <f>M4841/H4839</f>
        <v>1</v>
      </c>
    </row>
    <row r="4840" ht="22.5" customHeight="1">
      <c r="A4840" s="31"/>
      <c r="B4840" s="33"/>
      <c r="C4840" s="12"/>
      <c r="D4840" s="19"/>
      <c r="E4840" s="28"/>
      <c r="F4840" s="19"/>
      <c r="G4840" s="19"/>
      <c r="H4840" s="28"/>
      <c r="I4840" s="19"/>
      <c r="J4840" s="12" t="s">
        <v>120</v>
      </c>
      <c r="K4840" s="16" t="n">
        <v>39734</v>
      </c>
      <c r="L4840" s="14" t="n">
        <v>528</v>
      </c>
      <c r="M4840" s="16" t="n">
        <v>50</v>
      </c>
      <c r="N4840" s="11" t="n">
        <v>0.019</v>
      </c>
      <c r="O4840" s="11" t="n">
        <v>0.202</v>
      </c>
      <c r="P4840" s="11" t="n">
        <v>10.1</v>
      </c>
      <c r="Q4840" s="25"/>
    </row>
    <row r="4841" ht="22.5" customHeight="1">
      <c r="A4841" s="31"/>
      <c r="B4841" s="33"/>
      <c r="C4841" s="12"/>
      <c r="D4841" s="19"/>
      <c r="E4841" s="28"/>
      <c r="F4841" s="19"/>
      <c r="G4841" s="19"/>
      <c r="H4841" s="28"/>
      <c r="I4841" s="19"/>
      <c r="J4841" s="12" t="s">
        <v>121</v>
      </c>
      <c r="K4841" s="16" t="n">
        <v>135039</v>
      </c>
      <c r="L4841" s="14" t="n">
        <v>1378</v>
      </c>
      <c r="M4841" s="16" t="n">
        <v>50</v>
      </c>
      <c r="N4841" s="11" t="n">
        <v>0.007</v>
      </c>
      <c r="O4841" s="11" t="n">
        <v>0.202</v>
      </c>
      <c r="P4841" s="11" t="n">
        <v>10.1</v>
      </c>
      <c r="Q4841" s="25"/>
    </row>
    <row r="4842" ht="22.5" customHeight="1">
      <c r="A4842" s="31"/>
      <c r="B4842" s="33"/>
      <c r="C4842" s="12" t="n">
        <v>11079953</v>
      </c>
      <c r="D4842" s="12" t="s">
        <v>66</v>
      </c>
      <c r="E4842" s="13" t="s">
        <v>39</v>
      </c>
      <c r="F4842" s="12" t="s">
        <v>15</v>
      </c>
      <c r="G4842" s="20" t="n">
        <v>0.8</v>
      </c>
      <c r="H4842" s="13" t="n">
        <v>100</v>
      </c>
      <c r="I4842" s="20" t="n">
        <f>G4842*H4842*7</f>
        <v>560</v>
      </c>
      <c r="J4842" s="12" t="s">
        <v>119</v>
      </c>
      <c r="K4842" s="16" t="n">
        <v>0</v>
      </c>
      <c r="L4842" s="16" t="n">
        <v>0</v>
      </c>
      <c r="M4842" s="16" t="n">
        <v>0</v>
      </c>
      <c r="N4842" s="11" t="n">
        <v>0</v>
      </c>
      <c r="O4842" s="11" t="n">
        <v>0</v>
      </c>
      <c r="P4842" s="11" t="n">
        <v>0</v>
      </c>
      <c r="Q4842" s="22" t="n">
        <f>M4844/H4842</f>
        <v>0</v>
      </c>
    </row>
    <row r="4843" ht="22.5" customHeight="1">
      <c r="A4843" s="31"/>
      <c r="B4843" s="33"/>
      <c r="C4843" s="12"/>
      <c r="D4843" s="19"/>
      <c r="E4843" s="28"/>
      <c r="F4843" s="19"/>
      <c r="G4843" s="19"/>
      <c r="H4843" s="28"/>
      <c r="I4843" s="19"/>
      <c r="J4843" s="12" t="s">
        <v>120</v>
      </c>
      <c r="K4843" s="16" t="n">
        <v>9</v>
      </c>
      <c r="L4843" s="16" t="n">
        <v>3</v>
      </c>
      <c r="M4843" s="16" t="n">
        <v>0</v>
      </c>
      <c r="N4843" s="11" t="n">
        <v>0</v>
      </c>
      <c r="O4843" s="11" t="n">
        <v>0</v>
      </c>
      <c r="P4843" s="11" t="n">
        <v>0</v>
      </c>
      <c r="Q4843" s="25"/>
    </row>
    <row r="4844" ht="22.5" customHeight="1">
      <c r="A4844" s="31"/>
      <c r="B4844" s="33"/>
      <c r="C4844" s="12"/>
      <c r="D4844" s="19"/>
      <c r="E4844" s="28"/>
      <c r="F4844" s="19"/>
      <c r="G4844" s="19"/>
      <c r="H4844" s="28"/>
      <c r="I4844" s="19"/>
      <c r="J4844" s="12" t="s">
        <v>121</v>
      </c>
      <c r="K4844" s="16" t="n">
        <v>21</v>
      </c>
      <c r="L4844" s="16" t="n">
        <v>4</v>
      </c>
      <c r="M4844" s="16" t="n">
        <v>0</v>
      </c>
      <c r="N4844" s="11" t="n">
        <v>0</v>
      </c>
      <c r="O4844" s="11" t="n">
        <v>0</v>
      </c>
      <c r="P4844" s="11" t="n">
        <v>0</v>
      </c>
      <c r="Q4844" s="25"/>
    </row>
    <row r="4845" ht="22.5" customHeight="1">
      <c r="A4845" s="31"/>
      <c r="B4845" s="33"/>
      <c r="C4845" s="12" t="n">
        <v>11079265</v>
      </c>
      <c r="D4845" s="12" t="s">
        <v>93</v>
      </c>
      <c r="E4845" s="13" t="s">
        <v>11</v>
      </c>
      <c r="F4845" s="12" t="s">
        <v>32</v>
      </c>
      <c r="G4845" s="20" t="n">
        <v>0.3</v>
      </c>
      <c r="H4845" s="13" t="n">
        <v>100</v>
      </c>
      <c r="I4845" s="20" t="n">
        <f>G4845*H4845*7</f>
        <v>210</v>
      </c>
      <c r="J4845" s="12" t="s">
        <v>119</v>
      </c>
      <c r="K4845" s="16" t="n">
        <v>0</v>
      </c>
      <c r="L4845" s="16" t="n">
        <v>0</v>
      </c>
      <c r="M4845" s="16" t="n">
        <v>0</v>
      </c>
      <c r="N4845" s="11" t="n">
        <v>0</v>
      </c>
      <c r="O4845" s="11" t="n">
        <v>0</v>
      </c>
      <c r="P4845" s="11" t="n">
        <v>0</v>
      </c>
      <c r="Q4845" s="22" t="n">
        <f>M4847/H4845</f>
        <v>0</v>
      </c>
    </row>
    <row r="4846" ht="22.5" customHeight="1">
      <c r="A4846" s="31"/>
      <c r="B4846" s="33"/>
      <c r="C4846" s="12"/>
      <c r="D4846" s="19"/>
      <c r="E4846" s="28"/>
      <c r="F4846" s="19"/>
      <c r="G4846" s="19"/>
      <c r="H4846" s="28"/>
      <c r="I4846" s="19"/>
      <c r="J4846" s="12" t="s">
        <v>120</v>
      </c>
      <c r="K4846" s="16" t="n">
        <v>0</v>
      </c>
      <c r="L4846" s="16" t="n">
        <v>0</v>
      </c>
      <c r="M4846" s="16" t="n">
        <v>0</v>
      </c>
      <c r="N4846" s="11" t="n">
        <v>0</v>
      </c>
      <c r="O4846" s="11" t="n">
        <v>0</v>
      </c>
      <c r="P4846" s="11" t="n">
        <v>0</v>
      </c>
      <c r="Q4846" s="25"/>
    </row>
    <row r="4847" ht="22.5" customHeight="1">
      <c r="A4847" s="31"/>
      <c r="B4847" s="33"/>
      <c r="C4847" s="12"/>
      <c r="D4847" s="19"/>
      <c r="E4847" s="28"/>
      <c r="F4847" s="19"/>
      <c r="G4847" s="19"/>
      <c r="H4847" s="28"/>
      <c r="I4847" s="19"/>
      <c r="J4847" s="12" t="s">
        <v>121</v>
      </c>
      <c r="K4847" s="16" t="n">
        <v>19</v>
      </c>
      <c r="L4847" s="14" t="n">
        <v>3</v>
      </c>
      <c r="M4847" s="16" t="n">
        <v>0</v>
      </c>
      <c r="N4847" s="11" t="n">
        <v>0</v>
      </c>
      <c r="O4847" s="11" t="n">
        <v>0</v>
      </c>
      <c r="P4847" s="11" t="n">
        <v>0.01</v>
      </c>
      <c r="Q4847" s="25"/>
    </row>
    <row r="4848" ht="22.5" customHeight="1">
      <c r="A4848" s="31"/>
      <c r="B4848" s="33"/>
      <c r="C4848" s="12" t="n">
        <v>9535696</v>
      </c>
      <c r="D4848" s="12" t="s">
        <v>89</v>
      </c>
      <c r="E4848" s="13" t="s">
        <v>39</v>
      </c>
      <c r="F4848" s="12" t="s">
        <v>15</v>
      </c>
      <c r="G4848" s="20" t="n">
        <v>0.1</v>
      </c>
      <c r="H4848" s="13" t="n">
        <v>100</v>
      </c>
      <c r="I4848" s="20" t="n">
        <f>G4848*H4848*7</f>
        <v>70</v>
      </c>
      <c r="J4848" s="12" t="s">
        <v>119</v>
      </c>
      <c r="K4848" s="16" t="n">
        <v>839</v>
      </c>
      <c r="L4848" s="16" t="n">
        <v>9</v>
      </c>
      <c r="M4848" s="16" t="n">
        <v>0</v>
      </c>
      <c r="N4848" s="11" t="n">
        <v>0</v>
      </c>
      <c r="O4848" s="11" t="n">
        <v>0</v>
      </c>
      <c r="P4848" s="11" t="n">
        <v>0</v>
      </c>
      <c r="Q4848" s="22" t="n">
        <f>M4850/H4848</f>
        <v>0</v>
      </c>
    </row>
    <row r="4849" ht="22.5" customHeight="1">
      <c r="A4849" s="31"/>
      <c r="B4849" s="33"/>
      <c r="C4849" s="12"/>
      <c r="D4849" s="19"/>
      <c r="E4849" s="28"/>
      <c r="F4849" s="19"/>
      <c r="G4849" s="19"/>
      <c r="H4849" s="28"/>
      <c r="I4849" s="19"/>
      <c r="J4849" s="12" t="s">
        <v>120</v>
      </c>
      <c r="K4849" s="16" t="n">
        <v>8847</v>
      </c>
      <c r="L4849" s="14" t="n">
        <v>219</v>
      </c>
      <c r="M4849" s="16" t="n">
        <v>0</v>
      </c>
      <c r="N4849" s="11" t="n">
        <v>0</v>
      </c>
      <c r="O4849" s="11" t="n">
        <v>0</v>
      </c>
      <c r="P4849" s="11" t="n">
        <v>0</v>
      </c>
      <c r="Q4849" s="25"/>
    </row>
    <row r="4850" ht="22.5" customHeight="1">
      <c r="A4850" s="31"/>
      <c r="B4850" s="33"/>
      <c r="C4850" s="12"/>
      <c r="D4850" s="19"/>
      <c r="E4850" s="28"/>
      <c r="F4850" s="19"/>
      <c r="G4850" s="19"/>
      <c r="H4850" s="28"/>
      <c r="I4850" s="19"/>
      <c r="J4850" s="12" t="s">
        <v>121</v>
      </c>
      <c r="K4850" s="16" t="n">
        <v>19897</v>
      </c>
      <c r="L4850" s="14" t="n">
        <v>382</v>
      </c>
      <c r="M4850" s="16" t="n">
        <v>0</v>
      </c>
      <c r="N4850" s="11" t="n">
        <v>0</v>
      </c>
      <c r="O4850" s="11" t="n">
        <v>0</v>
      </c>
      <c r="P4850" s="11" t="n">
        <v>0</v>
      </c>
      <c r="Q4850" s="25"/>
    </row>
    <row r="4851" ht="22.5" customHeight="1">
      <c r="A4851" s="31"/>
      <c r="B4851" s="33"/>
      <c r="C4851" s="12" t="n">
        <v>11690181</v>
      </c>
      <c r="D4851" s="12" t="s">
        <v>71</v>
      </c>
      <c r="E4851" s="13" t="s">
        <v>14</v>
      </c>
      <c r="F4851" s="12" t="s">
        <v>15</v>
      </c>
      <c r="G4851" s="20" t="n">
        <v>0.45</v>
      </c>
      <c r="H4851" s="13" t="n">
        <v>100</v>
      </c>
      <c r="I4851" s="20" t="n">
        <f>G4851*H4851*7</f>
        <v>315</v>
      </c>
      <c r="J4851" s="12" t="s">
        <v>119</v>
      </c>
      <c r="K4851" s="16" t="n">
        <v>2365</v>
      </c>
      <c r="L4851" s="14" t="n">
        <v>13</v>
      </c>
      <c r="M4851" s="16" t="n">
        <v>0</v>
      </c>
      <c r="N4851" s="11" t="n">
        <v>0</v>
      </c>
      <c r="O4851" s="11" t="n">
        <v>0</v>
      </c>
      <c r="P4851" s="11" t="n">
        <v>0</v>
      </c>
      <c r="Q4851" s="22" t="n">
        <f>M4853/H4851</f>
        <v>1</v>
      </c>
    </row>
    <row r="4852" ht="22.5" customHeight="1">
      <c r="A4852" s="31"/>
      <c r="B4852" s="33"/>
      <c r="C4852" s="12"/>
      <c r="D4852" s="19"/>
      <c r="E4852" s="28"/>
      <c r="F4852" s="19"/>
      <c r="G4852" s="19"/>
      <c r="H4852" s="28"/>
      <c r="I4852" s="19"/>
      <c r="J4852" s="12" t="s">
        <v>120</v>
      </c>
      <c r="K4852" s="16" t="n">
        <v>167111</v>
      </c>
      <c r="L4852" s="14" t="n">
        <v>1423</v>
      </c>
      <c r="M4852" s="16" t="n">
        <v>100</v>
      </c>
      <c r="N4852" s="11" t="n">
        <v>0.031</v>
      </c>
      <c r="O4852" s="11" t="n">
        <v>0.44</v>
      </c>
      <c r="P4852" s="11" t="n">
        <v>44</v>
      </c>
      <c r="Q4852" s="25"/>
    </row>
    <row r="4853" ht="22.5" customHeight="1">
      <c r="A4853" s="31"/>
      <c r="B4853" s="33"/>
      <c r="C4853" s="12"/>
      <c r="D4853" s="19"/>
      <c r="E4853" s="28"/>
      <c r="F4853" s="19"/>
      <c r="G4853" s="19"/>
      <c r="H4853" s="28"/>
      <c r="I4853" s="19"/>
      <c r="J4853" s="12" t="s">
        <v>121</v>
      </c>
      <c r="K4853" s="16" t="n">
        <v>221243</v>
      </c>
      <c r="L4853" s="14" t="n">
        <v>2099</v>
      </c>
      <c r="M4853" s="16" t="n">
        <v>100</v>
      </c>
      <c r="N4853" s="11" t="n">
        <v>0.021</v>
      </c>
      <c r="O4853" s="11" t="n">
        <v>0.44</v>
      </c>
      <c r="P4853" s="11" t="n">
        <v>44</v>
      </c>
      <c r="Q4853" s="25"/>
    </row>
    <row r="4854" ht="22.5" customHeight="1">
      <c r="A4854" s="31"/>
      <c r="B4854" s="33"/>
      <c r="C4854" s="12" t="n">
        <v>11836152</v>
      </c>
      <c r="D4854" s="12" t="s">
        <v>67</v>
      </c>
      <c r="E4854" s="13" t="s">
        <v>39</v>
      </c>
      <c r="F4854" s="12" t="s">
        <v>15</v>
      </c>
      <c r="G4854" s="20" t="n">
        <v>0.09</v>
      </c>
      <c r="H4854" s="13" t="n">
        <v>100</v>
      </c>
      <c r="I4854" s="20" t="n">
        <f>G4854*H4854*7</f>
        <v>63</v>
      </c>
      <c r="J4854" s="12" t="s">
        <v>119</v>
      </c>
      <c r="K4854" s="16" t="n">
        <v>72</v>
      </c>
      <c r="L4854" s="14" t="n">
        <v>6</v>
      </c>
      <c r="M4854" s="16" t="n">
        <v>0</v>
      </c>
      <c r="N4854" s="11" t="n">
        <v>0</v>
      </c>
      <c r="O4854" s="11" t="n">
        <v>0</v>
      </c>
      <c r="P4854" s="11" t="n">
        <v>0</v>
      </c>
      <c r="Q4854" s="22" t="n">
        <f>M4856/H4854</f>
        <v>0</v>
      </c>
    </row>
    <row r="4855" ht="22.5" customHeight="1">
      <c r="A4855" s="31"/>
      <c r="B4855" s="33"/>
      <c r="C4855" s="12"/>
      <c r="D4855" s="19"/>
      <c r="E4855" s="28"/>
      <c r="F4855" s="19"/>
      <c r="G4855" s="19"/>
      <c r="H4855" s="28"/>
      <c r="I4855" s="19"/>
      <c r="J4855" s="12" t="s">
        <v>120</v>
      </c>
      <c r="K4855" s="16" t="n">
        <v>620</v>
      </c>
      <c r="L4855" s="14" t="n">
        <v>78</v>
      </c>
      <c r="M4855" s="16" t="n">
        <v>0</v>
      </c>
      <c r="N4855" s="11" t="n">
        <v>0</v>
      </c>
      <c r="O4855" s="11" t="n">
        <v>0</v>
      </c>
      <c r="P4855" s="11" t="n">
        <v>0</v>
      </c>
      <c r="Q4855" s="25"/>
    </row>
    <row r="4856" ht="22.5" customHeight="1">
      <c r="A4856" s="31"/>
      <c r="B4856" s="33"/>
      <c r="C4856" s="12"/>
      <c r="D4856" s="19"/>
      <c r="E4856" s="28"/>
      <c r="F4856" s="19"/>
      <c r="G4856" s="19"/>
      <c r="H4856" s="28"/>
      <c r="I4856" s="19"/>
      <c r="J4856" s="12" t="s">
        <v>121</v>
      </c>
      <c r="K4856" s="16" t="n">
        <v>2069</v>
      </c>
      <c r="L4856" s="14" t="n">
        <v>293</v>
      </c>
      <c r="M4856" s="16" t="n">
        <v>0</v>
      </c>
      <c r="N4856" s="11" t="n">
        <v>0</v>
      </c>
      <c r="O4856" s="11" t="n">
        <v>0</v>
      </c>
      <c r="P4856" s="11" t="n">
        <v>0</v>
      </c>
      <c r="Q4856" s="25"/>
    </row>
    <row r="4857" ht="22.5" customHeight="1">
      <c r="A4857" s="31"/>
      <c r="B4857" s="33"/>
      <c r="C4857" s="12" t="n">
        <v>11862336</v>
      </c>
      <c r="D4857" s="12" t="s">
        <v>64</v>
      </c>
      <c r="E4857" s="13" t="s">
        <v>29</v>
      </c>
      <c r="F4857" s="12" t="s">
        <v>15</v>
      </c>
      <c r="G4857" s="20" t="n">
        <v>0.1</v>
      </c>
      <c r="H4857" s="13" t="n">
        <v>100</v>
      </c>
      <c r="I4857" s="20" t="n">
        <f>G4857*H4857*7</f>
        <v>70</v>
      </c>
      <c r="J4857" s="12" t="s">
        <v>119</v>
      </c>
      <c r="K4857" s="16" t="n">
        <v>0</v>
      </c>
      <c r="L4857" s="16" t="n">
        <v>0</v>
      </c>
      <c r="M4857" s="16" t="n">
        <v>0</v>
      </c>
      <c r="N4857" s="11" t="n">
        <v>0</v>
      </c>
      <c r="O4857" s="11" t="n">
        <v>0</v>
      </c>
      <c r="P4857" s="11" t="n">
        <v>0</v>
      </c>
      <c r="Q4857" s="22" t="n">
        <f>M4859/H4857</f>
        <v>0</v>
      </c>
    </row>
    <row r="4858" ht="22.5" customHeight="1">
      <c r="A4858" s="31"/>
      <c r="B4858" s="33"/>
      <c r="C4858" s="12"/>
      <c r="D4858" s="19"/>
      <c r="E4858" s="28"/>
      <c r="F4858" s="19"/>
      <c r="G4858" s="19"/>
      <c r="H4858" s="28"/>
      <c r="I4858" s="19"/>
      <c r="J4858" s="12" t="s">
        <v>120</v>
      </c>
      <c r="K4858" s="16" t="n">
        <v>32</v>
      </c>
      <c r="L4858" s="14" t="n">
        <v>11</v>
      </c>
      <c r="M4858" s="16" t="n">
        <v>0</v>
      </c>
      <c r="N4858" s="11" t="n">
        <v>0</v>
      </c>
      <c r="O4858" s="11" t="n">
        <v>0</v>
      </c>
      <c r="P4858" s="11" t="n">
        <v>0</v>
      </c>
      <c r="Q4858" s="25"/>
    </row>
    <row r="4859" ht="22.5" customHeight="1">
      <c r="A4859" s="31"/>
      <c r="B4859" s="33"/>
      <c r="C4859" s="12"/>
      <c r="D4859" s="19"/>
      <c r="E4859" s="28"/>
      <c r="F4859" s="19"/>
      <c r="G4859" s="19"/>
      <c r="H4859" s="28"/>
      <c r="I4859" s="19"/>
      <c r="J4859" s="12" t="s">
        <v>121</v>
      </c>
      <c r="K4859" s="16" t="n">
        <v>354</v>
      </c>
      <c r="L4859" s="14" t="n">
        <v>106</v>
      </c>
      <c r="M4859" s="16" t="n">
        <v>0</v>
      </c>
      <c r="N4859" s="11" t="n">
        <v>0</v>
      </c>
      <c r="O4859" s="11" t="n">
        <v>0</v>
      </c>
      <c r="P4859" s="11" t="n">
        <v>0</v>
      </c>
      <c r="Q4859" s="25"/>
    </row>
    <row r="4860" ht="22.5" customHeight="1">
      <c r="A4860" s="31"/>
      <c r="B4860" s="50" t="s">
        <v>132</v>
      </c>
      <c r="C4860" s="12" t="n">
        <v>6395488</v>
      </c>
      <c r="D4860" s="12" t="s">
        <v>42</v>
      </c>
      <c r="E4860" s="13" t="s">
        <v>14</v>
      </c>
      <c r="F4860" s="12" t="s">
        <v>15</v>
      </c>
      <c r="G4860" s="20" t="n">
        <v>0.3</v>
      </c>
      <c r="H4860" s="12" t="n">
        <v>200</v>
      </c>
      <c r="I4860" s="20" t="n">
        <f>G4860*H4860*7</f>
        <v>420</v>
      </c>
      <c r="J4860" s="12" t="s">
        <v>119</v>
      </c>
      <c r="K4860" s="14" t="n">
        <v>23</v>
      </c>
      <c r="L4860" s="14" t="n">
        <v>5</v>
      </c>
      <c r="M4860" s="15" t="n">
        <v>0</v>
      </c>
      <c r="N4860" s="11" t="n">
        <v>0</v>
      </c>
      <c r="O4860" s="11" t="n">
        <v>0</v>
      </c>
      <c r="P4860" s="11" t="n">
        <v>0</v>
      </c>
      <c r="Q4860" s="22" t="n">
        <f>M4862/H4860</f>
        <v>1</v>
      </c>
    </row>
    <row r="4861" ht="22.5" customHeight="1">
      <c r="A4861" s="31"/>
      <c r="B4861" s="19"/>
      <c r="C4861" s="12"/>
      <c r="D4861" s="19"/>
      <c r="E4861" s="28"/>
      <c r="F4861" s="19"/>
      <c r="G4861" s="19"/>
      <c r="H4861" s="19"/>
      <c r="I4861" s="19"/>
      <c r="J4861" s="12" t="s">
        <v>120</v>
      </c>
      <c r="K4861" s="14" t="n">
        <v>22140</v>
      </c>
      <c r="L4861" s="14" t="n">
        <v>7166</v>
      </c>
      <c r="M4861" s="10" t="n">
        <v>200</v>
      </c>
      <c r="N4861" s="11" t="n">
        <v>0.008</v>
      </c>
      <c r="O4861" s="11" t="n">
        <v>0.3</v>
      </c>
      <c r="P4861" s="11" t="n">
        <v>60</v>
      </c>
      <c r="Q4861" s="25"/>
    </row>
    <row r="4862" ht="22.5" customHeight="1">
      <c r="A4862" s="31"/>
      <c r="B4862" s="19"/>
      <c r="C4862" s="12"/>
      <c r="D4862" s="19"/>
      <c r="E4862" s="28"/>
      <c r="F4862" s="19"/>
      <c r="G4862" s="19"/>
      <c r="H4862" s="19"/>
      <c r="I4862" s="19"/>
      <c r="J4862" s="12" t="s">
        <v>121</v>
      </c>
      <c r="K4862" s="14" t="n">
        <v>26499</v>
      </c>
      <c r="L4862" s="14" t="n">
        <v>7951</v>
      </c>
      <c r="M4862" s="10" t="n">
        <v>200</v>
      </c>
      <c r="N4862" s="11" t="n">
        <v>0.008</v>
      </c>
      <c r="O4862" s="11" t="n">
        <v>0.3</v>
      </c>
      <c r="P4862" s="11" t="n">
        <v>60</v>
      </c>
      <c r="Q4862" s="25"/>
    </row>
    <row r="4863" ht="22.5" customHeight="1">
      <c r="A4863" s="31"/>
      <c r="B4863" s="19"/>
      <c r="C4863" s="12" t="n">
        <v>8291713</v>
      </c>
      <c r="D4863" s="12" t="s">
        <v>43</v>
      </c>
      <c r="E4863" s="13" t="s">
        <v>14</v>
      </c>
      <c r="F4863" s="12" t="s">
        <v>15</v>
      </c>
      <c r="G4863" s="20" t="n">
        <v>0.14</v>
      </c>
      <c r="H4863" s="12" t="n">
        <v>2000</v>
      </c>
      <c r="I4863" s="20" t="n">
        <f>G4863*H4863*7</f>
        <v>1960</v>
      </c>
      <c r="J4863" s="12" t="s">
        <v>119</v>
      </c>
      <c r="K4863" s="14" t="n">
        <v>243</v>
      </c>
      <c r="L4863" s="14" t="n">
        <v>8</v>
      </c>
      <c r="M4863" s="15" t="n">
        <v>1</v>
      </c>
      <c r="N4863" s="11" t="n">
        <v>0.018</v>
      </c>
      <c r="O4863" s="11" t="n">
        <v>0.14</v>
      </c>
      <c r="P4863" s="11" t="n">
        <v>0.14</v>
      </c>
      <c r="Q4863" s="22" t="n">
        <f>M4865/H4863</f>
        <v>0.75</v>
      </c>
    </row>
    <row r="4864" ht="22.5" customHeight="1">
      <c r="A4864" s="31"/>
      <c r="B4864" s="19"/>
      <c r="C4864" s="12"/>
      <c r="D4864" s="19"/>
      <c r="E4864" s="28"/>
      <c r="F4864" s="19"/>
      <c r="G4864" s="19"/>
      <c r="H4864" s="19"/>
      <c r="I4864" s="19"/>
      <c r="J4864" s="12" t="s">
        <v>120</v>
      </c>
      <c r="K4864" s="14" t="n">
        <v>44310</v>
      </c>
      <c r="L4864" s="14" t="n">
        <v>12174</v>
      </c>
      <c r="M4864" s="14" t="n">
        <v>472</v>
      </c>
      <c r="N4864" s="11" t="n">
        <v>0.005</v>
      </c>
      <c r="O4864" s="11" t="n">
        <v>0.14</v>
      </c>
      <c r="P4864" s="11" t="n">
        <v>66.08</v>
      </c>
      <c r="Q4864" s="25"/>
    </row>
    <row r="4865" ht="22.5" customHeight="1">
      <c r="A4865" s="31"/>
      <c r="B4865" s="19"/>
      <c r="C4865" s="12"/>
      <c r="D4865" s="19"/>
      <c r="E4865" s="28"/>
      <c r="F4865" s="19"/>
      <c r="G4865" s="19"/>
      <c r="H4865" s="19"/>
      <c r="I4865" s="19"/>
      <c r="J4865" s="12" t="s">
        <v>121</v>
      </c>
      <c r="K4865" s="14" t="n">
        <v>138703</v>
      </c>
      <c r="L4865" s="14" t="n">
        <v>44861</v>
      </c>
      <c r="M4865" s="14" t="n">
        <v>1500</v>
      </c>
      <c r="N4865" s="11" t="n">
        <v>0.005</v>
      </c>
      <c r="O4865" s="11" t="n">
        <v>0.14</v>
      </c>
      <c r="P4865" s="11" t="n">
        <v>210</v>
      </c>
      <c r="Q4865" s="25"/>
    </row>
    <row r="4866" ht="22.5" customHeight="1">
      <c r="A4866" s="31"/>
      <c r="B4866" s="19"/>
      <c r="C4866" s="12" t="n">
        <v>8566541</v>
      </c>
      <c r="D4866" s="12" t="s">
        <v>73</v>
      </c>
      <c r="E4866" s="13" t="s">
        <v>14</v>
      </c>
      <c r="F4866" s="12" t="s">
        <v>26</v>
      </c>
      <c r="G4866" s="20" t="n">
        <v>0.13</v>
      </c>
      <c r="H4866" s="12" t="n">
        <v>500</v>
      </c>
      <c r="I4866" s="20" t="n">
        <f>G4866*H4866*7</f>
        <v>455</v>
      </c>
      <c r="J4866" s="12" t="s">
        <v>119</v>
      </c>
      <c r="K4866" s="14" t="s">
        <v>133</v>
      </c>
      <c r="L4866" s="14"/>
      <c r="M4866" s="15"/>
      <c r="N4866" s="11"/>
      <c r="O4866" s="11"/>
      <c r="P4866" s="11"/>
      <c r="Q4866" s="22" t="n">
        <f>M4868/H4866</f>
        <v>0</v>
      </c>
    </row>
    <row r="4867" ht="22.5" customHeight="1">
      <c r="A4867" s="31"/>
      <c r="B4867" s="19"/>
      <c r="C4867" s="12"/>
      <c r="D4867" s="19"/>
      <c r="E4867" s="28"/>
      <c r="F4867" s="19"/>
      <c r="G4867" s="19"/>
      <c r="H4867" s="19"/>
      <c r="I4867" s="19"/>
      <c r="J4867" s="12" t="s">
        <v>120</v>
      </c>
      <c r="K4867" s="14" t="s">
        <v>133</v>
      </c>
      <c r="L4867" s="14"/>
      <c r="M4867" s="15"/>
      <c r="N4867" s="11"/>
      <c r="O4867" s="11"/>
      <c r="P4867" s="11"/>
      <c r="Q4867" s="25"/>
    </row>
    <row r="4868" ht="22.5" customHeight="1">
      <c r="A4868" s="31"/>
      <c r="B4868" s="19"/>
      <c r="C4868" s="12"/>
      <c r="D4868" s="19"/>
      <c r="E4868" s="28"/>
      <c r="F4868" s="19"/>
      <c r="G4868" s="19"/>
      <c r="H4868" s="19"/>
      <c r="I4868" s="19"/>
      <c r="J4868" s="12" t="s">
        <v>121</v>
      </c>
      <c r="K4868" s="14" t="s">
        <v>133</v>
      </c>
      <c r="L4868" s="14"/>
      <c r="M4868" s="14"/>
      <c r="N4868" s="11"/>
      <c r="O4868" s="11"/>
      <c r="P4868" s="11"/>
      <c r="Q4868" s="25"/>
    </row>
    <row r="4869" ht="22.5" customHeight="1">
      <c r="A4869" s="31"/>
      <c r="B4869" s="19"/>
      <c r="C4869" s="12" t="n">
        <v>8566084</v>
      </c>
      <c r="D4869" s="12" t="s">
        <v>74</v>
      </c>
      <c r="E4869" s="13" t="s">
        <v>29</v>
      </c>
      <c r="F4869" s="12" t="s">
        <v>15</v>
      </c>
      <c r="G4869" s="20" t="n">
        <v>0.12</v>
      </c>
      <c r="H4869" s="12" t="n">
        <v>100</v>
      </c>
      <c r="I4869" s="20" t="n">
        <f>G4869*H4869*7</f>
        <v>84</v>
      </c>
      <c r="J4869" s="12" t="s">
        <v>119</v>
      </c>
      <c r="K4869" s="14" t="n">
        <v>484</v>
      </c>
      <c r="L4869" s="14" t="n">
        <v>46</v>
      </c>
      <c r="M4869" s="15" t="n">
        <v>1</v>
      </c>
      <c r="N4869" s="11" t="n">
        <v>0.003</v>
      </c>
      <c r="O4869" s="11" t="n">
        <v>0.12</v>
      </c>
      <c r="P4869" s="11" t="n">
        <v>0.12</v>
      </c>
      <c r="Q4869" s="22" t="n">
        <f>M4871/H4869</f>
        <v>0.57</v>
      </c>
    </row>
    <row r="4870" ht="22.5" customHeight="1">
      <c r="A4870" s="31"/>
      <c r="B4870" s="19"/>
      <c r="C4870" s="12"/>
      <c r="D4870" s="19"/>
      <c r="E4870" s="28"/>
      <c r="F4870" s="19"/>
      <c r="G4870" s="19"/>
      <c r="H4870" s="19"/>
      <c r="I4870" s="19"/>
      <c r="J4870" s="12" t="s">
        <v>120</v>
      </c>
      <c r="K4870" s="14" t="n">
        <v>30813</v>
      </c>
      <c r="L4870" s="14" t="n">
        <v>3365</v>
      </c>
      <c r="M4870" s="15" t="n">
        <v>26</v>
      </c>
      <c r="N4870" s="11" t="n">
        <v>0.001</v>
      </c>
      <c r="O4870" s="11" t="n">
        <v>0.12</v>
      </c>
      <c r="P4870" s="11" t="n">
        <v>3.12</v>
      </c>
      <c r="Q4870" s="25"/>
    </row>
    <row r="4871" ht="22.5" customHeight="1">
      <c r="A4871" s="31"/>
      <c r="B4871" s="19"/>
      <c r="C4871" s="12"/>
      <c r="D4871" s="19"/>
      <c r="E4871" s="28"/>
      <c r="F4871" s="19"/>
      <c r="G4871" s="19"/>
      <c r="H4871" s="19"/>
      <c r="I4871" s="19"/>
      <c r="J4871" s="12" t="s">
        <v>121</v>
      </c>
      <c r="K4871" s="14" t="n">
        <v>61063</v>
      </c>
      <c r="L4871" s="14" t="n">
        <v>6293</v>
      </c>
      <c r="M4871" s="15" t="n">
        <v>57</v>
      </c>
      <c r="N4871" s="11" t="n">
        <v>0.001</v>
      </c>
      <c r="O4871" s="11" t="n">
        <v>0.12</v>
      </c>
      <c r="P4871" s="11" t="n">
        <v>6.84</v>
      </c>
      <c r="Q4871" s="25"/>
    </row>
    <row r="4872" ht="22.5" customHeight="1">
      <c r="A4872" s="31"/>
      <c r="B4872" s="19"/>
      <c r="C4872" s="12" t="n">
        <v>2937658</v>
      </c>
      <c r="D4872" s="12" t="s">
        <v>75</v>
      </c>
      <c r="E4872" s="13" t="s">
        <v>14</v>
      </c>
      <c r="F4872" s="12" t="s">
        <v>15</v>
      </c>
      <c r="G4872" s="20" t="n">
        <v>0.15</v>
      </c>
      <c r="H4872" s="12" t="n">
        <v>100</v>
      </c>
      <c r="I4872" s="20" t="n">
        <f>G4872*H4872*7</f>
        <v>105</v>
      </c>
      <c r="J4872" s="12" t="s">
        <v>119</v>
      </c>
      <c r="K4872" s="14" t="s">
        <v>133</v>
      </c>
      <c r="L4872" s="14"/>
      <c r="M4872" s="15"/>
      <c r="N4872" s="11"/>
      <c r="O4872" s="11"/>
      <c r="P4872" s="11"/>
      <c r="Q4872" s="22" t="n">
        <f>M4874/H4872</f>
        <v>1</v>
      </c>
    </row>
    <row r="4873" ht="22.5" customHeight="1">
      <c r="A4873" s="31"/>
      <c r="B4873" s="19"/>
      <c r="C4873" s="12"/>
      <c r="D4873" s="19"/>
      <c r="E4873" s="28"/>
      <c r="F4873" s="19"/>
      <c r="G4873" s="19"/>
      <c r="H4873" s="19"/>
      <c r="I4873" s="19"/>
      <c r="J4873" s="12" t="s">
        <v>120</v>
      </c>
      <c r="K4873" s="14" t="n">
        <v>5888</v>
      </c>
      <c r="L4873" s="14" t="n">
        <v>1914</v>
      </c>
      <c r="M4873" s="15" t="n">
        <v>100</v>
      </c>
      <c r="N4873" s="11" t="n">
        <v>0.006</v>
      </c>
      <c r="O4873" s="11" t="n">
        <v>0.123</v>
      </c>
      <c r="P4873" s="11" t="n">
        <v>12.3</v>
      </c>
      <c r="Q4873" s="25"/>
    </row>
    <row r="4874" ht="22.5" customHeight="1">
      <c r="A4874" s="31"/>
      <c r="B4874" s="19"/>
      <c r="C4874" s="12"/>
      <c r="D4874" s="19"/>
      <c r="E4874" s="28"/>
      <c r="F4874" s="19"/>
      <c r="G4874" s="19"/>
      <c r="H4874" s="19"/>
      <c r="I4874" s="19"/>
      <c r="J4874" s="12" t="s">
        <v>121</v>
      </c>
      <c r="K4874" s="14" t="n">
        <v>5907</v>
      </c>
      <c r="L4874" s="14" t="n">
        <v>1921</v>
      </c>
      <c r="M4874" s="15" t="n">
        <v>100</v>
      </c>
      <c r="N4874" s="11" t="n">
        <v>0.006</v>
      </c>
      <c r="O4874" s="11" t="n">
        <v>0.123</v>
      </c>
      <c r="P4874" s="11" t="n">
        <v>12.3</v>
      </c>
      <c r="Q4874" s="25"/>
    </row>
    <row r="4875" ht="22.5" customHeight="1">
      <c r="A4875" s="31"/>
      <c r="B4875" s="19"/>
      <c r="C4875" s="12" t="n">
        <v>8942077</v>
      </c>
      <c r="D4875" s="12" t="s">
        <v>96</v>
      </c>
      <c r="E4875" s="13" t="s">
        <v>63</v>
      </c>
      <c r="F4875" s="12" t="s">
        <v>15</v>
      </c>
      <c r="G4875" s="20" t="n">
        <v>0.15</v>
      </c>
      <c r="H4875" s="12" t="n">
        <v>200</v>
      </c>
      <c r="I4875" s="20" t="n">
        <f>G4875*H4875*7</f>
        <v>210</v>
      </c>
      <c r="J4875" s="12" t="s">
        <v>119</v>
      </c>
      <c r="K4875" s="14" t="n">
        <v>3761</v>
      </c>
      <c r="L4875" s="14" t="n">
        <v>55</v>
      </c>
      <c r="M4875" s="15" t="n">
        <v>1</v>
      </c>
      <c r="N4875" s="11" t="n">
        <v>0.004</v>
      </c>
      <c r="O4875" s="11" t="n">
        <v>0.2</v>
      </c>
      <c r="P4875" s="11" t="n">
        <v>0.2</v>
      </c>
      <c r="Q4875" s="22" t="n">
        <f>M4877/H4875</f>
        <v>0.085</v>
      </c>
    </row>
    <row r="4876" ht="22.5" customHeight="1">
      <c r="A4876" s="31"/>
      <c r="B4876" s="19"/>
      <c r="C4876" s="12"/>
      <c r="D4876" s="19"/>
      <c r="E4876" s="28"/>
      <c r="F4876" s="19"/>
      <c r="G4876" s="19"/>
      <c r="H4876" s="19"/>
      <c r="I4876" s="19"/>
      <c r="J4876" s="12" t="s">
        <v>120</v>
      </c>
      <c r="K4876" s="14" t="n">
        <v>38256</v>
      </c>
      <c r="L4876" s="14" t="n">
        <v>1066</v>
      </c>
      <c r="M4876" s="15" t="n">
        <v>11</v>
      </c>
      <c r="N4876" s="11" t="n">
        <v>0.002</v>
      </c>
      <c r="O4876" s="11" t="n">
        <v>0.2</v>
      </c>
      <c r="P4876" s="11" t="n">
        <v>2.2</v>
      </c>
      <c r="Q4876" s="25"/>
    </row>
    <row r="4877" ht="22.5" customHeight="1">
      <c r="A4877" s="31"/>
      <c r="B4877" s="19"/>
      <c r="C4877" s="12"/>
      <c r="D4877" s="19"/>
      <c r="E4877" s="28"/>
      <c r="F4877" s="19"/>
      <c r="G4877" s="19"/>
      <c r="H4877" s="19"/>
      <c r="I4877" s="19"/>
      <c r="J4877" s="12" t="s">
        <v>121</v>
      </c>
      <c r="K4877" s="14" t="n">
        <v>69400</v>
      </c>
      <c r="L4877" s="14" t="n">
        <v>1568</v>
      </c>
      <c r="M4877" s="15" t="n">
        <v>17</v>
      </c>
      <c r="N4877" s="11" t="n">
        <v>0.002</v>
      </c>
      <c r="O4877" s="11" t="n">
        <v>0.2</v>
      </c>
      <c r="P4877" s="11" t="n">
        <v>3.4</v>
      </c>
      <c r="Q4877" s="25"/>
    </row>
    <row r="4878" ht="22.5" customHeight="1">
      <c r="A4878" s="31"/>
      <c r="B4878" s="19"/>
      <c r="C4878" s="12" t="n">
        <v>6706444</v>
      </c>
      <c r="D4878" s="12" t="s">
        <v>76</v>
      </c>
      <c r="E4878" s="13" t="s">
        <v>77</v>
      </c>
      <c r="F4878" s="12" t="s">
        <v>12</v>
      </c>
      <c r="G4878" s="20" t="n">
        <v>0.5</v>
      </c>
      <c r="H4878" s="12" t="n">
        <v>100</v>
      </c>
      <c r="I4878" s="20" t="n">
        <f>G4878*H4878*7</f>
        <v>350</v>
      </c>
      <c r="J4878" s="12" t="s">
        <v>119</v>
      </c>
      <c r="K4878" s="14" t="s">
        <v>133</v>
      </c>
      <c r="L4878" s="14"/>
      <c r="M4878" s="15"/>
      <c r="N4878" s="11"/>
      <c r="O4878" s="11"/>
      <c r="P4878" s="11"/>
      <c r="Q4878" s="22" t="n">
        <f>M4880/H4878</f>
        <v>0.07</v>
      </c>
    </row>
    <row r="4879" ht="22.5" customHeight="1">
      <c r="A4879" s="31"/>
      <c r="B4879" s="19"/>
      <c r="C4879" s="12"/>
      <c r="D4879" s="19"/>
      <c r="E4879" s="28"/>
      <c r="F4879" s="19"/>
      <c r="G4879" s="19"/>
      <c r="H4879" s="19"/>
      <c r="I4879" s="19"/>
      <c r="J4879" s="12" t="s">
        <v>120</v>
      </c>
      <c r="K4879" s="14" t="n">
        <v>7356</v>
      </c>
      <c r="L4879" s="14" t="n">
        <v>824</v>
      </c>
      <c r="M4879" s="15" t="n">
        <v>1</v>
      </c>
      <c r="N4879" s="11" t="n">
        <v>0.001</v>
      </c>
      <c r="O4879" s="11" t="n">
        <v>1.102</v>
      </c>
      <c r="P4879" s="11" t="n">
        <v>1.1016</v>
      </c>
      <c r="Q4879" s="25"/>
    </row>
    <row r="4880" ht="22.5" customHeight="1">
      <c r="A4880" s="31"/>
      <c r="B4880" s="19"/>
      <c r="C4880" s="12"/>
      <c r="D4880" s="19"/>
      <c r="E4880" s="28"/>
      <c r="F4880" s="19"/>
      <c r="G4880" s="19"/>
      <c r="H4880" s="19"/>
      <c r="I4880" s="19"/>
      <c r="J4880" s="12" t="s">
        <v>121</v>
      </c>
      <c r="K4880" s="14" t="n">
        <v>33468</v>
      </c>
      <c r="L4880" s="14" t="n">
        <v>4732</v>
      </c>
      <c r="M4880" s="15" t="n">
        <v>7</v>
      </c>
      <c r="N4880" s="11" t="n">
        <v>0.001</v>
      </c>
      <c r="O4880" s="11" t="n">
        <v>0.758</v>
      </c>
      <c r="P4880" s="11" t="n">
        <v>5.3046</v>
      </c>
      <c r="Q4880" s="25"/>
    </row>
    <row r="4881" ht="22.5" customHeight="1">
      <c r="A4881" s="31"/>
      <c r="B4881" s="19"/>
      <c r="C4881" s="12" t="n">
        <v>5963354</v>
      </c>
      <c r="D4881" s="12" t="s">
        <v>76</v>
      </c>
      <c r="E4881" s="13" t="s">
        <v>77</v>
      </c>
      <c r="F4881" s="12" t="s">
        <v>15</v>
      </c>
      <c r="G4881" s="20" t="n">
        <v>0.55</v>
      </c>
      <c r="H4881" s="12" t="n">
        <v>500</v>
      </c>
      <c r="I4881" s="20" t="n">
        <f>G4881*H4881*7</f>
        <v>1925</v>
      </c>
      <c r="J4881" s="12" t="s">
        <v>119</v>
      </c>
      <c r="K4881" s="14" t="n">
        <v>3241</v>
      </c>
      <c r="L4881" s="14" t="n">
        <v>339</v>
      </c>
      <c r="M4881" s="15" t="n">
        <v>4</v>
      </c>
      <c r="N4881" s="11" t="n">
        <v>0.007</v>
      </c>
      <c r="O4881" s="11" t="n">
        <v>0.573</v>
      </c>
      <c r="P4881" s="11" t="n">
        <v>2.29</v>
      </c>
      <c r="Q4881" s="22" t="n">
        <f>M4883/H4881</f>
        <v>0.67</v>
      </c>
    </row>
    <row r="4882" ht="22.5" customHeight="1">
      <c r="A4882" s="31"/>
      <c r="B4882" s="19"/>
      <c r="C4882" s="12"/>
      <c r="D4882" s="19"/>
      <c r="E4882" s="28"/>
      <c r="F4882" s="19"/>
      <c r="G4882" s="19"/>
      <c r="H4882" s="19"/>
      <c r="I4882" s="19"/>
      <c r="J4882" s="12" t="s">
        <v>120</v>
      </c>
      <c r="K4882" s="14" t="n">
        <v>123525</v>
      </c>
      <c r="L4882" s="14" t="n">
        <v>31499</v>
      </c>
      <c r="M4882" s="15" t="n">
        <v>126</v>
      </c>
      <c r="N4882" s="11" t="n">
        <v>0.002</v>
      </c>
      <c r="O4882" s="11" t="n">
        <v>0.576</v>
      </c>
      <c r="P4882" s="11" t="n">
        <v>72.564</v>
      </c>
      <c r="Q4882" s="25"/>
    </row>
    <row r="4883" ht="22.5" customHeight="1">
      <c r="A4883" s="31"/>
      <c r="B4883" s="19"/>
      <c r="C4883" s="12"/>
      <c r="D4883" s="19"/>
      <c r="E4883" s="28"/>
      <c r="F4883" s="19"/>
      <c r="G4883" s="19"/>
      <c r="H4883" s="19"/>
      <c r="I4883" s="19"/>
      <c r="J4883" s="12" t="s">
        <v>121</v>
      </c>
      <c r="K4883" s="14" t="n">
        <v>295407</v>
      </c>
      <c r="L4883" s="14" t="n">
        <v>77349</v>
      </c>
      <c r="M4883" s="15" t="n">
        <v>335</v>
      </c>
      <c r="N4883" s="11" t="n">
        <v>0.003</v>
      </c>
      <c r="O4883" s="11" t="n">
        <v>0.577</v>
      </c>
      <c r="P4883" s="11" t="n">
        <v>193.394</v>
      </c>
      <c r="Q4883" s="25"/>
    </row>
    <row r="4884" ht="22.5" customHeight="1">
      <c r="A4884" s="31"/>
      <c r="B4884" s="19"/>
      <c r="C4884" s="12" t="n">
        <v>9686529</v>
      </c>
      <c r="D4884" s="12" t="s">
        <v>76</v>
      </c>
      <c r="E4884" s="13" t="s">
        <v>78</v>
      </c>
      <c r="F4884" s="12" t="s">
        <v>15</v>
      </c>
      <c r="G4884" s="20" t="n">
        <v>0.4</v>
      </c>
      <c r="H4884" s="12" t="n">
        <v>200</v>
      </c>
      <c r="I4884" s="20" t="n">
        <f>G4884*H4884*7</f>
        <v>560</v>
      </c>
      <c r="J4884" s="12" t="s">
        <v>119</v>
      </c>
      <c r="K4884" s="14" t="n">
        <v>418</v>
      </c>
      <c r="L4884" s="14" t="n">
        <v>147</v>
      </c>
      <c r="M4884" s="15" t="n">
        <v>2</v>
      </c>
      <c r="N4884" s="11" t="n">
        <v>0.007</v>
      </c>
      <c r="O4884" s="11" t="n">
        <v>0.5</v>
      </c>
      <c r="P4884" s="11" t="n">
        <v>1</v>
      </c>
      <c r="Q4884" s="22" t="n">
        <f>M4886/H4884</f>
        <v>0.13</v>
      </c>
    </row>
    <row r="4885" ht="22.5" customHeight="1">
      <c r="A4885" s="31"/>
      <c r="B4885" s="19"/>
      <c r="C4885" s="12"/>
      <c r="D4885" s="19"/>
      <c r="E4885" s="28"/>
      <c r="F4885" s="19"/>
      <c r="G4885" s="19"/>
      <c r="H4885" s="19"/>
      <c r="I4885" s="19"/>
      <c r="J4885" s="12" t="s">
        <v>120</v>
      </c>
      <c r="K4885" s="14" t="n">
        <v>25535</v>
      </c>
      <c r="L4885" s="14" t="n">
        <v>11349</v>
      </c>
      <c r="M4885" s="15" t="n">
        <v>15</v>
      </c>
      <c r="N4885" s="11" t="n">
        <v>0.001</v>
      </c>
      <c r="O4885" s="11" t="n">
        <v>0.5</v>
      </c>
      <c r="P4885" s="11" t="n">
        <v>7.5</v>
      </c>
      <c r="Q4885" s="25"/>
    </row>
    <row r="4886" ht="22.5" customHeight="1">
      <c r="A4886" s="31"/>
      <c r="B4886" s="19"/>
      <c r="C4886" s="12"/>
      <c r="D4886" s="19"/>
      <c r="E4886" s="28"/>
      <c r="F4886" s="19"/>
      <c r="G4886" s="19"/>
      <c r="H4886" s="19"/>
      <c r="I4886" s="19"/>
      <c r="J4886" s="12" t="s">
        <v>121</v>
      </c>
      <c r="K4886" s="14" t="n">
        <v>52199</v>
      </c>
      <c r="L4886" s="14" t="n">
        <v>19917</v>
      </c>
      <c r="M4886" s="15" t="n">
        <v>26</v>
      </c>
      <c r="N4886" s="11" t="n">
        <v>0.001</v>
      </c>
      <c r="O4886" s="11" t="n">
        <v>0.5</v>
      </c>
      <c r="P4886" s="11" t="n">
        <v>13</v>
      </c>
      <c r="Q4886" s="25"/>
    </row>
    <row r="4887" ht="22.5" customHeight="1">
      <c r="A4887" s="31"/>
      <c r="B4887" s="19"/>
      <c r="C4887" s="12" t="n">
        <v>5963400</v>
      </c>
      <c r="D4887" s="12" t="s">
        <v>76</v>
      </c>
      <c r="E4887" s="13" t="s">
        <v>79</v>
      </c>
      <c r="F4887" s="12" t="s">
        <v>15</v>
      </c>
      <c r="G4887" s="20" t="n">
        <v>0.4</v>
      </c>
      <c r="H4887" s="12" t="n">
        <v>300</v>
      </c>
      <c r="I4887" s="20" t="n">
        <f>G4887*H4887*7</f>
        <v>840</v>
      </c>
      <c r="J4887" s="12" t="s">
        <v>119</v>
      </c>
      <c r="K4887" s="14" t="n">
        <v>1189</v>
      </c>
      <c r="L4887" s="14" t="n">
        <v>191</v>
      </c>
      <c r="M4887" s="15" t="n">
        <v>4</v>
      </c>
      <c r="N4887" s="11" t="n">
        <v>0.01</v>
      </c>
      <c r="O4887" s="11" t="n">
        <v>0.5</v>
      </c>
      <c r="P4887" s="11" t="n">
        <v>2</v>
      </c>
      <c r="Q4887" s="22" t="n">
        <f>M4889/H4887</f>
        <v>0.82</v>
      </c>
    </row>
    <row r="4888" ht="22.5" customHeight="1">
      <c r="A4888" s="31"/>
      <c r="B4888" s="19"/>
      <c r="C4888" s="12"/>
      <c r="D4888" s="19"/>
      <c r="E4888" s="28"/>
      <c r="F4888" s="19"/>
      <c r="G4888" s="27"/>
      <c r="H4888" s="19"/>
      <c r="I4888" s="19"/>
      <c r="J4888" s="12" t="s">
        <v>120</v>
      </c>
      <c r="K4888" s="14" t="n">
        <v>69261</v>
      </c>
      <c r="L4888" s="14" t="n">
        <v>30568</v>
      </c>
      <c r="M4888" s="15" t="n">
        <v>107</v>
      </c>
      <c r="N4888" s="11" t="n">
        <v>0.002</v>
      </c>
      <c r="O4888" s="11" t="n">
        <v>0.482</v>
      </c>
      <c r="P4888" s="11" t="n">
        <v>51.55</v>
      </c>
      <c r="Q4888" s="25"/>
    </row>
    <row r="4889" ht="22.5" customHeight="1">
      <c r="A4889" s="31"/>
      <c r="B4889" s="19"/>
      <c r="C4889" s="12"/>
      <c r="D4889" s="19"/>
      <c r="E4889" s="28"/>
      <c r="F4889" s="19"/>
      <c r="G4889" s="27"/>
      <c r="H4889" s="19"/>
      <c r="I4889" s="19"/>
      <c r="J4889" s="12" t="s">
        <v>121</v>
      </c>
      <c r="K4889" s="14" t="n">
        <v>133517</v>
      </c>
      <c r="L4889" s="14" t="n">
        <v>48499</v>
      </c>
      <c r="M4889" s="15" t="n">
        <v>246</v>
      </c>
      <c r="N4889" s="11" t="n">
        <v>0.002</v>
      </c>
      <c r="O4889" s="11" t="n">
        <v>0.485</v>
      </c>
      <c r="P4889" s="11" t="n">
        <v>119.35</v>
      </c>
      <c r="Q4889" s="25"/>
    </row>
    <row r="4890" ht="22.5" customHeight="1">
      <c r="A4890" s="31"/>
      <c r="B4890" s="19"/>
      <c r="C4890" s="12" t="n">
        <v>10080665</v>
      </c>
      <c r="D4890" s="12" t="s">
        <v>76</v>
      </c>
      <c r="E4890" s="13" t="s">
        <v>80</v>
      </c>
      <c r="F4890" s="12" t="s">
        <v>15</v>
      </c>
      <c r="G4890" s="20" t="n">
        <v>0.38</v>
      </c>
      <c r="H4890" s="12" t="n">
        <v>40</v>
      </c>
      <c r="I4890" s="20" t="n">
        <f>G4890*H4890*7</f>
        <v>106.4</v>
      </c>
      <c r="J4890" s="12" t="s">
        <v>119</v>
      </c>
      <c r="K4890" s="14" t="s">
        <v>133</v>
      </c>
      <c r="L4890" s="14"/>
      <c r="M4890" s="15"/>
      <c r="N4890" s="11"/>
      <c r="O4890" s="11"/>
      <c r="P4890" s="11"/>
      <c r="Q4890" s="22" t="n">
        <f>M4892/H4890</f>
        <v>0.3</v>
      </c>
    </row>
    <row r="4891" ht="22.5" customHeight="1">
      <c r="A4891" s="31"/>
      <c r="B4891" s="19"/>
      <c r="C4891" s="12"/>
      <c r="D4891" s="19"/>
      <c r="E4891" s="28"/>
      <c r="F4891" s="19"/>
      <c r="G4891" s="27"/>
      <c r="H4891" s="19"/>
      <c r="I4891" s="19"/>
      <c r="J4891" s="12" t="s">
        <v>120</v>
      </c>
      <c r="K4891" s="14" t="n">
        <v>6798</v>
      </c>
      <c r="L4891" s="14" t="n">
        <v>1902</v>
      </c>
      <c r="M4891" s="15" t="n">
        <v>9</v>
      </c>
      <c r="N4891" s="11" t="n">
        <v>0.002</v>
      </c>
      <c r="O4891" s="11" t="n">
        <v>0.38</v>
      </c>
      <c r="P4891" s="11" t="n">
        <v>3.42</v>
      </c>
      <c r="Q4891" s="25"/>
    </row>
    <row r="4892" ht="22.5" customHeight="1">
      <c r="A4892" s="31"/>
      <c r="B4892" s="19"/>
      <c r="C4892" s="12"/>
      <c r="D4892" s="19"/>
      <c r="E4892" s="28"/>
      <c r="F4892" s="19"/>
      <c r="G4892" s="27"/>
      <c r="H4892" s="19"/>
      <c r="I4892" s="19"/>
      <c r="J4892" s="12" t="s">
        <v>121</v>
      </c>
      <c r="K4892" s="14" t="n">
        <v>9957</v>
      </c>
      <c r="L4892" s="14" t="n">
        <v>2361</v>
      </c>
      <c r="M4892" s="15" t="n">
        <v>12</v>
      </c>
      <c r="N4892" s="11" t="n">
        <v>0.002</v>
      </c>
      <c r="O4892" s="11" t="n">
        <v>0.38</v>
      </c>
      <c r="P4892" s="11" t="n">
        <v>4.56</v>
      </c>
      <c r="Q4892" s="25"/>
    </row>
    <row r="4893" ht="22.5" customHeight="1">
      <c r="A4893" s="31"/>
      <c r="B4893" s="19"/>
      <c r="C4893" s="12" t="n">
        <v>91520433</v>
      </c>
      <c r="D4893" s="12" t="s">
        <v>69</v>
      </c>
      <c r="E4893" s="13" t="s">
        <v>14</v>
      </c>
      <c r="F4893" s="12" t="s">
        <v>15</v>
      </c>
      <c r="G4893" s="20" t="n">
        <v>0.16</v>
      </c>
      <c r="H4893" s="12" t="n">
        <v>200</v>
      </c>
      <c r="I4893" s="20" t="n">
        <f>G4893*H4893*7</f>
        <v>224</v>
      </c>
      <c r="J4893" s="12" t="s">
        <v>119</v>
      </c>
      <c r="K4893" s="14" t="n">
        <v>371</v>
      </c>
      <c r="L4893" s="14" t="n">
        <v>16</v>
      </c>
      <c r="M4893" s="15" t="n">
        <v>0</v>
      </c>
      <c r="N4893" s="11" t="n">
        <v>0</v>
      </c>
      <c r="O4893" s="11" t="n">
        <v>0</v>
      </c>
      <c r="P4893" s="11" t="n">
        <v>0</v>
      </c>
      <c r="Q4893" s="22" t="n">
        <f>M4895/H4893</f>
        <v>0.02</v>
      </c>
    </row>
    <row r="4894" ht="22.5" customHeight="1">
      <c r="A4894" s="31"/>
      <c r="B4894" s="19"/>
      <c r="C4894" s="12"/>
      <c r="D4894" s="19"/>
      <c r="E4894" s="28"/>
      <c r="F4894" s="19"/>
      <c r="G4894" s="27"/>
      <c r="H4894" s="19"/>
      <c r="I4894" s="19"/>
      <c r="J4894" s="12" t="s">
        <v>120</v>
      </c>
      <c r="K4894" s="14" t="n">
        <v>22488</v>
      </c>
      <c r="L4894" s="14" t="n">
        <v>947</v>
      </c>
      <c r="M4894" s="15" t="n">
        <v>3</v>
      </c>
      <c r="N4894" s="11" t="n">
        <v>0.001</v>
      </c>
      <c r="O4894" s="11" t="n">
        <v>0.16</v>
      </c>
      <c r="P4894" s="11" t="n">
        <v>0.48</v>
      </c>
      <c r="Q4894" s="25"/>
    </row>
    <row r="4895" ht="22.5" customHeight="1">
      <c r="A4895" s="31"/>
      <c r="B4895" s="19"/>
      <c r="C4895" s="12"/>
      <c r="D4895" s="19"/>
      <c r="E4895" s="28"/>
      <c r="F4895" s="19"/>
      <c r="G4895" s="27"/>
      <c r="H4895" s="19"/>
      <c r="I4895" s="19"/>
      <c r="J4895" s="12" t="s">
        <v>121</v>
      </c>
      <c r="K4895" s="14" t="n">
        <v>46348</v>
      </c>
      <c r="L4895" s="14" t="n">
        <v>2370</v>
      </c>
      <c r="M4895" s="15" t="n">
        <v>4</v>
      </c>
      <c r="N4895" s="11" t="n">
        <v>0</v>
      </c>
      <c r="O4895" s="11" t="n">
        <v>0.16</v>
      </c>
      <c r="P4895" s="11" t="n">
        <v>0.64</v>
      </c>
      <c r="Q4895" s="25"/>
    </row>
    <row r="4896" ht="22.5" customHeight="1">
      <c r="A4896" s="31"/>
      <c r="B4896" s="19"/>
      <c r="C4896" s="12" t="n">
        <v>91528810</v>
      </c>
      <c r="D4896" s="12" t="s">
        <v>94</v>
      </c>
      <c r="E4896" s="13" t="s">
        <v>14</v>
      </c>
      <c r="F4896" s="12" t="s">
        <v>15</v>
      </c>
      <c r="G4896" s="20" t="n">
        <v>0.12</v>
      </c>
      <c r="H4896" s="12" t="n">
        <v>111</v>
      </c>
      <c r="I4896" s="20" t="n">
        <f>G4896*H4896*7</f>
        <v>93.24</v>
      </c>
      <c r="J4896" s="12" t="s">
        <v>119</v>
      </c>
      <c r="K4896" s="14" t="n">
        <v>280</v>
      </c>
      <c r="L4896" s="14" t="n">
        <v>20</v>
      </c>
      <c r="M4896" s="15" t="n">
        <v>0</v>
      </c>
      <c r="N4896" s="11" t="n">
        <v>0</v>
      </c>
      <c r="O4896" s="11" t="n">
        <v>0</v>
      </c>
      <c r="P4896" s="11" t="n">
        <v>0</v>
      </c>
      <c r="Q4896" s="22" t="n">
        <f>M4898/H4896</f>
        <v>0</v>
      </c>
    </row>
    <row r="4897" ht="22.5" customHeight="1">
      <c r="A4897" s="31"/>
      <c r="B4897" s="19"/>
      <c r="C4897" s="12"/>
      <c r="D4897" s="19"/>
      <c r="E4897" s="28"/>
      <c r="F4897" s="19"/>
      <c r="G4897" s="27"/>
      <c r="H4897" s="19"/>
      <c r="I4897" s="19"/>
      <c r="J4897" s="12" t="s">
        <v>120</v>
      </c>
      <c r="K4897" s="14" t="n">
        <v>10277</v>
      </c>
      <c r="L4897" s="14" t="n">
        <v>745</v>
      </c>
      <c r="M4897" s="15" t="n">
        <v>0</v>
      </c>
      <c r="N4897" s="11" t="n">
        <v>0</v>
      </c>
      <c r="O4897" s="11" t="n">
        <v>0</v>
      </c>
      <c r="P4897" s="11" t="n">
        <v>0</v>
      </c>
      <c r="Q4897" s="25"/>
    </row>
    <row r="4898" ht="22.5" customHeight="1">
      <c r="A4898" s="31"/>
      <c r="B4898" s="19"/>
      <c r="C4898" s="12"/>
      <c r="D4898" s="19"/>
      <c r="E4898" s="28"/>
      <c r="F4898" s="19"/>
      <c r="G4898" s="27"/>
      <c r="H4898" s="19"/>
      <c r="I4898" s="19"/>
      <c r="J4898" s="12" t="s">
        <v>121</v>
      </c>
      <c r="K4898" s="14" t="n">
        <v>30632</v>
      </c>
      <c r="L4898" s="14" t="n">
        <v>1982</v>
      </c>
      <c r="M4898" s="15" t="n">
        <v>0</v>
      </c>
      <c r="N4898" s="11" t="n">
        <v>0</v>
      </c>
      <c r="O4898" s="11" t="n">
        <v>0</v>
      </c>
      <c r="P4898" s="11" t="n">
        <v>0</v>
      </c>
      <c r="Q4898" s="25"/>
    </row>
    <row r="4899" ht="22.5" customHeight="1">
      <c r="A4899" s="31"/>
      <c r="B4899" s="19"/>
      <c r="C4899" s="12" t="n">
        <v>5623760</v>
      </c>
      <c r="D4899" s="12" t="s">
        <v>81</v>
      </c>
      <c r="E4899" s="13" t="s">
        <v>14</v>
      </c>
      <c r="F4899" s="12" t="s">
        <v>15</v>
      </c>
      <c r="G4899" s="20" t="n">
        <v>0.15</v>
      </c>
      <c r="H4899" s="12" t="n">
        <v>50</v>
      </c>
      <c r="I4899" s="20" t="n">
        <f>G4899*H4899*7</f>
        <v>52.5</v>
      </c>
      <c r="J4899" s="12" t="s">
        <v>119</v>
      </c>
      <c r="K4899" s="14" t="n">
        <v>76</v>
      </c>
      <c r="L4899" s="14" t="n">
        <v>1</v>
      </c>
      <c r="M4899" s="15" t="n">
        <v>0</v>
      </c>
      <c r="N4899" s="11" t="n">
        <v>0</v>
      </c>
      <c r="O4899" s="11" t="n">
        <v>0</v>
      </c>
      <c r="P4899" s="11" t="n">
        <v>0</v>
      </c>
      <c r="Q4899" s="22" t="n">
        <f>M4901/H4899</f>
        <v>1</v>
      </c>
    </row>
    <row r="4900" ht="22.5" customHeight="1">
      <c r="A4900" s="31"/>
      <c r="B4900" s="19"/>
      <c r="C4900" s="12"/>
      <c r="D4900" s="19"/>
      <c r="E4900" s="28"/>
      <c r="F4900" s="19"/>
      <c r="G4900" s="27"/>
      <c r="H4900" s="19"/>
      <c r="I4900" s="19"/>
      <c r="J4900" s="12" t="s">
        <v>120</v>
      </c>
      <c r="K4900" s="14" t="n">
        <v>24998</v>
      </c>
      <c r="L4900" s="14" t="n">
        <v>4871</v>
      </c>
      <c r="M4900" s="14" t="n">
        <v>50</v>
      </c>
      <c r="N4900" s="11" t="n">
        <v>0.002</v>
      </c>
      <c r="O4900" s="11" t="n">
        <v>0.2</v>
      </c>
      <c r="P4900" s="11" t="n">
        <v>10</v>
      </c>
      <c r="Q4900" s="25"/>
      <c r="R4900" s="4" t="s">
        <v>178</v>
      </c>
    </row>
    <row r="4901" ht="22.5" customHeight="1">
      <c r="A4901" s="31"/>
      <c r="B4901" s="19"/>
      <c r="C4901" s="12"/>
      <c r="D4901" s="19"/>
      <c r="E4901" s="28"/>
      <c r="F4901" s="19"/>
      <c r="G4901" s="27"/>
      <c r="H4901" s="19"/>
      <c r="I4901" s="19"/>
      <c r="J4901" s="12" t="s">
        <v>121</v>
      </c>
      <c r="K4901" s="14" t="n">
        <v>32195</v>
      </c>
      <c r="L4901" s="14" t="n">
        <v>6170</v>
      </c>
      <c r="M4901" s="14" t="n">
        <v>50</v>
      </c>
      <c r="N4901" s="11" t="n">
        <v>0.002</v>
      </c>
      <c r="O4901" s="11" t="n">
        <v>0.2</v>
      </c>
      <c r="P4901" s="11" t="n">
        <v>10</v>
      </c>
      <c r="Q4901" s="25"/>
    </row>
    <row r="4902" ht="22.5" customHeight="1">
      <c r="A4902" s="31"/>
      <c r="B4902" s="19"/>
      <c r="C4902" s="12" t="n">
        <v>11078827</v>
      </c>
      <c r="D4902" s="12" t="s">
        <v>76</v>
      </c>
      <c r="E4902" s="13" t="s">
        <v>79</v>
      </c>
      <c r="F4902" s="12" t="s">
        <v>15</v>
      </c>
      <c r="G4902" s="20" t="n">
        <v>0.2</v>
      </c>
      <c r="H4902" s="12" t="n">
        <v>50</v>
      </c>
      <c r="I4902" s="20" t="n">
        <f>G4902*H4902*7</f>
        <v>70</v>
      </c>
      <c r="J4902" s="12" t="s">
        <v>119</v>
      </c>
      <c r="K4902" s="14" t="s">
        <v>133</v>
      </c>
      <c r="L4902" s="14"/>
      <c r="M4902" s="15"/>
      <c r="N4902" s="11"/>
      <c r="O4902" s="11"/>
      <c r="P4902" s="11"/>
      <c r="Q4902" s="22" t="n">
        <f>M4904/H4902</f>
        <v>0</v>
      </c>
    </row>
    <row r="4903" ht="22.5" customHeight="1">
      <c r="A4903" s="31"/>
      <c r="B4903" s="19"/>
      <c r="C4903" s="12"/>
      <c r="D4903" s="19"/>
      <c r="E4903" s="28"/>
      <c r="F4903" s="19"/>
      <c r="G4903" s="27"/>
      <c r="H4903" s="19"/>
      <c r="I4903" s="19"/>
      <c r="J4903" s="12" t="s">
        <v>120</v>
      </c>
      <c r="K4903" s="14" t="n">
        <v>49</v>
      </c>
      <c r="L4903" s="14" t="n">
        <v>10</v>
      </c>
      <c r="M4903" s="15" t="n">
        <v>0</v>
      </c>
      <c r="N4903" s="11" t="n">
        <v>0</v>
      </c>
      <c r="O4903" s="11" t="n">
        <v>0</v>
      </c>
      <c r="P4903" s="11" t="n">
        <v>0</v>
      </c>
      <c r="Q4903" s="25"/>
    </row>
    <row r="4904" ht="22.5" customHeight="1">
      <c r="A4904" s="31"/>
      <c r="B4904" s="19"/>
      <c r="C4904" s="12"/>
      <c r="D4904" s="19"/>
      <c r="E4904" s="28"/>
      <c r="F4904" s="19"/>
      <c r="G4904" s="27"/>
      <c r="H4904" s="19"/>
      <c r="I4904" s="19"/>
      <c r="J4904" s="12" t="s">
        <v>121</v>
      </c>
      <c r="K4904" s="14" t="n">
        <v>104</v>
      </c>
      <c r="L4904" s="14" t="n">
        <v>14</v>
      </c>
      <c r="M4904" s="15" t="n">
        <v>0</v>
      </c>
      <c r="N4904" s="11" t="n">
        <v>0</v>
      </c>
      <c r="O4904" s="11" t="n">
        <v>0</v>
      </c>
      <c r="P4904" s="11" t="n">
        <v>0</v>
      </c>
      <c r="Q4904" s="25"/>
    </row>
    <row r="4905" ht="22.5" customHeight="1">
      <c r="A4905" s="31"/>
      <c r="B4905" s="19"/>
      <c r="C4905" s="12" t="n">
        <v>11078981</v>
      </c>
      <c r="D4905" s="12" t="s">
        <v>76</v>
      </c>
      <c r="E4905" s="13" t="s">
        <v>77</v>
      </c>
      <c r="F4905" s="12" t="s">
        <v>15</v>
      </c>
      <c r="G4905" s="20" t="n">
        <v>0.2</v>
      </c>
      <c r="H4905" s="12" t="n">
        <v>50</v>
      </c>
      <c r="I4905" s="20" t="n">
        <f>G4905*H4905*7</f>
        <v>70</v>
      </c>
      <c r="J4905" s="12" t="s">
        <v>119</v>
      </c>
      <c r="K4905" s="14" t="s">
        <v>133</v>
      </c>
      <c r="L4905" s="14"/>
      <c r="M4905" s="15"/>
      <c r="N4905" s="11"/>
      <c r="O4905" s="11"/>
      <c r="P4905" s="11"/>
      <c r="Q4905" s="22" t="n">
        <f>M4907/H4905</f>
        <v>0</v>
      </c>
    </row>
    <row r="4906" ht="22.5" customHeight="1">
      <c r="A4906" s="31"/>
      <c r="B4906" s="19"/>
      <c r="C4906" s="12"/>
      <c r="D4906" s="19"/>
      <c r="E4906" s="28"/>
      <c r="F4906" s="19"/>
      <c r="G4906" s="27"/>
      <c r="H4906" s="19"/>
      <c r="I4906" s="19"/>
      <c r="J4906" s="12" t="s">
        <v>120</v>
      </c>
      <c r="K4906" s="14" t="n">
        <v>151</v>
      </c>
      <c r="L4906" s="14" t="n">
        <v>2</v>
      </c>
      <c r="M4906" s="15" t="n">
        <v>0</v>
      </c>
      <c r="N4906" s="11" t="n">
        <v>0</v>
      </c>
      <c r="O4906" s="11" t="n">
        <v>0</v>
      </c>
      <c r="P4906" s="11" t="n">
        <v>0</v>
      </c>
      <c r="Q4906" s="25"/>
    </row>
    <row r="4907" ht="22.5" customHeight="1">
      <c r="A4907" s="31"/>
      <c r="B4907" s="19"/>
      <c r="C4907" s="12"/>
      <c r="D4907" s="19"/>
      <c r="E4907" s="28"/>
      <c r="F4907" s="19"/>
      <c r="G4907" s="27"/>
      <c r="H4907" s="19"/>
      <c r="I4907" s="19"/>
      <c r="J4907" s="12" t="s">
        <v>121</v>
      </c>
      <c r="K4907" s="14" t="n">
        <v>330</v>
      </c>
      <c r="L4907" s="14" t="n">
        <v>5</v>
      </c>
      <c r="M4907" s="15" t="n">
        <v>0</v>
      </c>
      <c r="N4907" s="11" t="n">
        <v>0</v>
      </c>
      <c r="O4907" s="11" t="n">
        <v>0</v>
      </c>
      <c r="P4907" s="11" t="n">
        <v>0</v>
      </c>
      <c r="Q4907" s="25"/>
    </row>
    <row r="4908" ht="22.5" customHeight="1">
      <c r="A4908" s="31"/>
      <c r="B4908" s="19"/>
      <c r="C4908" s="12" t="n">
        <v>11080833</v>
      </c>
      <c r="D4908" s="12" t="s">
        <v>76</v>
      </c>
      <c r="E4908" s="13" t="s">
        <v>78</v>
      </c>
      <c r="F4908" s="12" t="s">
        <v>15</v>
      </c>
      <c r="G4908" s="20" t="n">
        <v>0.2</v>
      </c>
      <c r="H4908" s="12" t="n">
        <v>50</v>
      </c>
      <c r="I4908" s="20" t="n">
        <f>G4908*H4908*7</f>
        <v>70</v>
      </c>
      <c r="J4908" s="12" t="s">
        <v>119</v>
      </c>
      <c r="K4908" s="14" t="s">
        <v>133</v>
      </c>
      <c r="L4908" s="14"/>
      <c r="M4908" s="15"/>
      <c r="N4908" s="11"/>
      <c r="O4908" s="11"/>
      <c r="P4908" s="11"/>
      <c r="Q4908" s="22" t="n">
        <f>M4910/H4908</f>
        <v>0</v>
      </c>
    </row>
    <row r="4909" ht="22.5" customHeight="1">
      <c r="A4909" s="31"/>
      <c r="B4909" s="19"/>
      <c r="C4909" s="12"/>
      <c r="D4909" s="19"/>
      <c r="E4909" s="28"/>
      <c r="F4909" s="19"/>
      <c r="G4909" s="27"/>
      <c r="H4909" s="19"/>
      <c r="I4909" s="19"/>
      <c r="J4909" s="12" t="s">
        <v>120</v>
      </c>
      <c r="K4909" s="14" t="n">
        <v>39</v>
      </c>
      <c r="L4909" s="14" t="n">
        <v>5</v>
      </c>
      <c r="M4909" s="15" t="n">
        <v>0</v>
      </c>
      <c r="N4909" s="11" t="n">
        <v>0</v>
      </c>
      <c r="O4909" s="11" t="n">
        <v>0</v>
      </c>
      <c r="P4909" s="11" t="n">
        <v>0</v>
      </c>
      <c r="Q4909" s="25"/>
    </row>
    <row r="4910" ht="22.5" customHeight="1">
      <c r="A4910" s="31"/>
      <c r="B4910" s="19"/>
      <c r="C4910" s="12"/>
      <c r="D4910" s="19"/>
      <c r="E4910" s="28"/>
      <c r="F4910" s="19"/>
      <c r="G4910" s="27"/>
      <c r="H4910" s="19"/>
      <c r="I4910" s="19"/>
      <c r="J4910" s="12" t="s">
        <v>121</v>
      </c>
      <c r="K4910" s="14" t="n">
        <v>57</v>
      </c>
      <c r="L4910" s="14" t="n">
        <v>7</v>
      </c>
      <c r="M4910" s="15" t="n">
        <v>0</v>
      </c>
      <c r="N4910" s="11" t="n">
        <v>0</v>
      </c>
      <c r="O4910" s="11" t="n">
        <v>0</v>
      </c>
      <c r="P4910" s="11" t="n">
        <v>0</v>
      </c>
      <c r="Q4910" s="25"/>
    </row>
    <row r="4911" ht="22.5" customHeight="1">
      <c r="A4911" s="31"/>
      <c r="B4911" s="19"/>
      <c r="C4911" s="12" t="n">
        <v>11081056</v>
      </c>
      <c r="D4911" s="12" t="s">
        <v>76</v>
      </c>
      <c r="E4911" s="13" t="s">
        <v>80</v>
      </c>
      <c r="F4911" s="12" t="s">
        <v>15</v>
      </c>
      <c r="G4911" s="20" t="n">
        <v>0.2</v>
      </c>
      <c r="H4911" s="12" t="n">
        <v>50</v>
      </c>
      <c r="I4911" s="20" t="n">
        <f>G4911*H4911*7</f>
        <v>70</v>
      </c>
      <c r="J4911" s="12" t="s">
        <v>119</v>
      </c>
      <c r="K4911" s="14" t="s">
        <v>133</v>
      </c>
      <c r="L4911" s="14"/>
      <c r="M4911" s="15"/>
      <c r="N4911" s="11"/>
      <c r="O4911" s="11"/>
      <c r="P4911" s="11"/>
      <c r="Q4911" s="22" t="n">
        <f>M4913/H4911</f>
        <v>0</v>
      </c>
    </row>
    <row r="4912" ht="22.5" customHeight="1">
      <c r="A4912" s="31"/>
      <c r="B4912" s="19"/>
      <c r="C4912" s="12"/>
      <c r="D4912" s="19"/>
      <c r="E4912" s="28"/>
      <c r="F4912" s="19"/>
      <c r="G4912" s="27"/>
      <c r="H4912" s="19"/>
      <c r="I4912" s="19"/>
      <c r="J4912" s="12" t="s">
        <v>120</v>
      </c>
      <c r="K4912" s="14" t="n">
        <v>45</v>
      </c>
      <c r="L4912" s="14" t="n">
        <v>7</v>
      </c>
      <c r="M4912" s="15" t="n">
        <v>0</v>
      </c>
      <c r="N4912" s="11" t="n">
        <v>0</v>
      </c>
      <c r="O4912" s="11" t="n">
        <v>0</v>
      </c>
      <c r="P4912" s="11" t="n">
        <v>0</v>
      </c>
      <c r="Q4912" s="25"/>
    </row>
    <row r="4913" ht="22.5" customHeight="1">
      <c r="A4913" s="31"/>
      <c r="B4913" s="19"/>
      <c r="C4913" s="12"/>
      <c r="D4913" s="19"/>
      <c r="E4913" s="28"/>
      <c r="F4913" s="19"/>
      <c r="G4913" s="27"/>
      <c r="H4913" s="19"/>
      <c r="I4913" s="19"/>
      <c r="J4913" s="12" t="s">
        <v>121</v>
      </c>
      <c r="K4913" s="14" t="n">
        <v>144</v>
      </c>
      <c r="L4913" s="14" t="n">
        <v>20</v>
      </c>
      <c r="M4913" s="15" t="n">
        <v>0</v>
      </c>
      <c r="N4913" s="11" t="n">
        <v>0</v>
      </c>
      <c r="O4913" s="11" t="n">
        <v>0</v>
      </c>
      <c r="P4913" s="11" t="n">
        <v>0</v>
      </c>
      <c r="Q4913" s="25"/>
    </row>
    <row r="4914" ht="22.5" customHeight="1">
      <c r="A4914" s="31"/>
      <c r="B4914" s="19"/>
      <c r="C4914" s="12" t="n">
        <v>11078963</v>
      </c>
      <c r="D4914" s="12" t="s">
        <v>75</v>
      </c>
      <c r="E4914" s="13" t="s">
        <v>14</v>
      </c>
      <c r="F4914" s="12" t="s">
        <v>15</v>
      </c>
      <c r="G4914" s="20" t="n">
        <v>0.4</v>
      </c>
      <c r="H4914" s="12" t="n">
        <v>100</v>
      </c>
      <c r="I4914" s="20" t="n">
        <f>G4914*H4914*7</f>
        <v>280</v>
      </c>
      <c r="J4914" s="12" t="s">
        <v>119</v>
      </c>
      <c r="K4914" s="14" t="s">
        <v>133</v>
      </c>
      <c r="L4914" s="14"/>
      <c r="M4914" s="15"/>
      <c r="N4914" s="11"/>
      <c r="O4914" s="11"/>
      <c r="P4914" s="11"/>
      <c r="Q4914" s="22" t="n">
        <f>M4916/H4914</f>
        <v>0.28</v>
      </c>
    </row>
    <row r="4915" ht="22.5" customHeight="1">
      <c r="A4915" s="31"/>
      <c r="B4915" s="19"/>
      <c r="C4915" s="12"/>
      <c r="D4915" s="19"/>
      <c r="E4915" s="28"/>
      <c r="F4915" s="19"/>
      <c r="G4915" s="27"/>
      <c r="H4915" s="19"/>
      <c r="I4915" s="19"/>
      <c r="J4915" s="12" t="s">
        <v>120</v>
      </c>
      <c r="K4915" s="14" t="n">
        <v>4163</v>
      </c>
      <c r="L4915" s="14" t="n">
        <v>138</v>
      </c>
      <c r="M4915" s="15" t="n">
        <v>12</v>
      </c>
      <c r="N4915" s="11" t="n">
        <v>0.035</v>
      </c>
      <c r="O4915" s="11" t="n">
        <v>0.4</v>
      </c>
      <c r="P4915" s="11" t="n">
        <v>4.8</v>
      </c>
      <c r="Q4915" s="25"/>
    </row>
    <row r="4916" ht="22.5" customHeight="1">
      <c r="A4916" s="31"/>
      <c r="B4916" s="19"/>
      <c r="C4916" s="12"/>
      <c r="D4916" s="19"/>
      <c r="E4916" s="28"/>
      <c r="F4916" s="19"/>
      <c r="G4916" s="27"/>
      <c r="H4916" s="19"/>
      <c r="I4916" s="19"/>
      <c r="J4916" s="12" t="s">
        <v>121</v>
      </c>
      <c r="K4916" s="14" t="n">
        <v>7977</v>
      </c>
      <c r="L4916" s="14" t="n">
        <v>397</v>
      </c>
      <c r="M4916" s="15" t="n">
        <v>28</v>
      </c>
      <c r="N4916" s="11" t="n">
        <v>0.028</v>
      </c>
      <c r="O4916" s="11" t="n">
        <v>0.4</v>
      </c>
      <c r="P4916" s="11" t="n">
        <v>11.2</v>
      </c>
      <c r="Q4916" s="25"/>
    </row>
    <row r="4917" ht="22.5" customHeight="1">
      <c r="A4917" s="31"/>
      <c r="B4917" s="19"/>
      <c r="C4917" s="12" t="n">
        <v>91538300</v>
      </c>
      <c r="D4917" s="12" t="s">
        <v>69</v>
      </c>
      <c r="E4917" s="13" t="s">
        <v>39</v>
      </c>
      <c r="F4917" s="12" t="s">
        <v>15</v>
      </c>
      <c r="G4917" s="20" t="n">
        <v>0.14</v>
      </c>
      <c r="H4917" s="12" t="n">
        <v>300</v>
      </c>
      <c r="I4917" s="20" t="n">
        <f>G4917*H4917*7</f>
        <v>294</v>
      </c>
      <c r="J4917" s="12" t="s">
        <v>119</v>
      </c>
      <c r="K4917" s="14" t="s">
        <v>133</v>
      </c>
      <c r="L4917" s="14"/>
      <c r="M4917" s="15"/>
      <c r="N4917" s="11"/>
      <c r="O4917" s="11"/>
      <c r="P4917" s="11"/>
      <c r="Q4917" s="22" t="n">
        <f>M4919/H4917</f>
        <v>0.02</v>
      </c>
    </row>
    <row r="4918" ht="22.5" customHeight="1">
      <c r="A4918" s="31"/>
      <c r="B4918" s="19"/>
      <c r="C4918" s="12"/>
      <c r="D4918" s="19"/>
      <c r="E4918" s="28"/>
      <c r="F4918" s="19"/>
      <c r="G4918" s="27"/>
      <c r="H4918" s="19"/>
      <c r="I4918" s="19"/>
      <c r="J4918" s="12" t="s">
        <v>120</v>
      </c>
      <c r="K4918" s="14" t="n">
        <v>2120</v>
      </c>
      <c r="L4918" s="14" t="n">
        <v>382</v>
      </c>
      <c r="M4918" s="15" t="n">
        <v>4</v>
      </c>
      <c r="N4918" s="11" t="n">
        <v>0.001</v>
      </c>
      <c r="O4918" s="11" t="n">
        <v>0.14</v>
      </c>
      <c r="P4918" s="11" t="n">
        <v>0.56</v>
      </c>
      <c r="Q4918" s="25"/>
    </row>
    <row r="4919" ht="22.5" customHeight="1">
      <c r="A4919" s="31"/>
      <c r="B4919" s="19"/>
      <c r="C4919" s="12"/>
      <c r="D4919" s="19"/>
      <c r="E4919" s="28"/>
      <c r="F4919" s="19"/>
      <c r="G4919" s="27"/>
      <c r="H4919" s="19"/>
      <c r="I4919" s="19"/>
      <c r="J4919" s="12" t="s">
        <v>121</v>
      </c>
      <c r="K4919" s="14" t="n">
        <v>4005</v>
      </c>
      <c r="L4919" s="14" t="n">
        <v>712</v>
      </c>
      <c r="M4919" s="15" t="n">
        <v>6</v>
      </c>
      <c r="N4919" s="11" t="n">
        <v>0.001</v>
      </c>
      <c r="O4919" s="11" t="n">
        <v>0.14</v>
      </c>
      <c r="P4919" s="11" t="n">
        <v>0.84</v>
      </c>
      <c r="Q4919" s="25"/>
    </row>
    <row r="4920" ht="22.5" customHeight="1">
      <c r="A4920" s="31"/>
      <c r="B4920" s="19"/>
      <c r="C4920" s="12" t="n">
        <v>91538301</v>
      </c>
      <c r="D4920" s="12" t="s">
        <v>69</v>
      </c>
      <c r="E4920" s="13" t="s">
        <v>14</v>
      </c>
      <c r="F4920" s="12" t="s">
        <v>15</v>
      </c>
      <c r="G4920" s="20" t="n">
        <v>0.22</v>
      </c>
      <c r="H4920" s="12" t="n">
        <v>200</v>
      </c>
      <c r="I4920" s="20" t="n">
        <f>G4920*H4920*7</f>
        <v>308</v>
      </c>
      <c r="J4920" s="12" t="s">
        <v>119</v>
      </c>
      <c r="K4920" s="14" t="s">
        <v>133</v>
      </c>
      <c r="L4920" s="14"/>
      <c r="M4920" s="15"/>
      <c r="N4920" s="11"/>
      <c r="O4920" s="11"/>
      <c r="P4920" s="11"/>
      <c r="Q4920" s="22" t="n">
        <f>M4922/H4920</f>
        <v>0.025</v>
      </c>
    </row>
    <row r="4921" ht="22.5" customHeight="1">
      <c r="A4921" s="31"/>
      <c r="B4921" s="19"/>
      <c r="C4921" s="12"/>
      <c r="D4921" s="19"/>
      <c r="E4921" s="28"/>
      <c r="F4921" s="19"/>
      <c r="G4921" s="27"/>
      <c r="H4921" s="19"/>
      <c r="I4921" s="19"/>
      <c r="J4921" s="12" t="s">
        <v>120</v>
      </c>
      <c r="K4921" s="14" t="n">
        <v>195</v>
      </c>
      <c r="L4921" s="14" t="n">
        <v>58</v>
      </c>
      <c r="M4921" s="15" t="n">
        <v>3</v>
      </c>
      <c r="N4921" s="11" t="n">
        <v>0.011</v>
      </c>
      <c r="O4921" s="11" t="n">
        <v>0.22</v>
      </c>
      <c r="P4921" s="11" t="n">
        <v>0.66</v>
      </c>
      <c r="Q4921" s="25"/>
    </row>
    <row r="4922" ht="22.5" customHeight="1">
      <c r="A4922" s="31"/>
      <c r="B4922" s="19"/>
      <c r="C4922" s="12"/>
      <c r="D4922" s="19"/>
      <c r="E4922" s="28"/>
      <c r="F4922" s="19"/>
      <c r="G4922" s="27"/>
      <c r="H4922" s="19"/>
      <c r="I4922" s="19"/>
      <c r="J4922" s="12" t="s">
        <v>121</v>
      </c>
      <c r="K4922" s="14" t="n">
        <v>426</v>
      </c>
      <c r="L4922" s="14" t="n">
        <v>132</v>
      </c>
      <c r="M4922" s="15" t="n">
        <v>5</v>
      </c>
      <c r="N4922" s="11" t="n">
        <v>0.008</v>
      </c>
      <c r="O4922" s="11" t="n">
        <v>0.22</v>
      </c>
      <c r="P4922" s="11" t="n">
        <v>1.1</v>
      </c>
      <c r="Q4922" s="25"/>
    </row>
    <row r="4923" ht="22.5" customHeight="1">
      <c r="A4923" s="31"/>
      <c r="B4923" s="19"/>
      <c r="C4923" s="12" t="n">
        <v>91538306</v>
      </c>
      <c r="D4923" s="12" t="s">
        <v>69</v>
      </c>
      <c r="E4923" s="13" t="s">
        <v>63</v>
      </c>
      <c r="F4923" s="12" t="s">
        <v>15</v>
      </c>
      <c r="G4923" s="20" t="n">
        <v>0.18</v>
      </c>
      <c r="H4923" s="12" t="n">
        <v>250</v>
      </c>
      <c r="I4923" s="20" t="n">
        <f>G4923*H4923*7</f>
        <v>315</v>
      </c>
      <c r="J4923" s="12" t="s">
        <v>119</v>
      </c>
      <c r="K4923" s="14" t="s">
        <v>133</v>
      </c>
      <c r="L4923" s="14"/>
      <c r="M4923" s="15"/>
      <c r="N4923" s="11"/>
      <c r="O4923" s="11"/>
      <c r="P4923" s="11"/>
      <c r="Q4923" s="22" t="n">
        <f>M4925/H4923</f>
        <v>0.004</v>
      </c>
    </row>
    <row r="4924" ht="22.5" customHeight="1">
      <c r="A4924" s="31"/>
      <c r="B4924" s="19"/>
      <c r="C4924" s="12"/>
      <c r="D4924" s="19"/>
      <c r="E4924" s="28"/>
      <c r="F4924" s="19"/>
      <c r="G4924" s="27"/>
      <c r="H4924" s="19"/>
      <c r="I4924" s="19"/>
      <c r="J4924" s="12" t="s">
        <v>120</v>
      </c>
      <c r="K4924" s="14" t="n">
        <v>1153</v>
      </c>
      <c r="L4924" s="14" t="n">
        <v>322</v>
      </c>
      <c r="M4924" s="15" t="n">
        <v>0</v>
      </c>
      <c r="N4924" s="11" t="n">
        <v>0</v>
      </c>
      <c r="O4924" s="11" t="n">
        <v>0</v>
      </c>
      <c r="P4924" s="11" t="n">
        <v>0</v>
      </c>
      <c r="Q4924" s="25"/>
    </row>
    <row r="4925" ht="22.5" customHeight="1">
      <c r="A4925" s="31"/>
      <c r="B4925" s="19"/>
      <c r="C4925" s="12"/>
      <c r="D4925" s="19"/>
      <c r="E4925" s="28"/>
      <c r="F4925" s="19"/>
      <c r="G4925" s="27"/>
      <c r="H4925" s="19"/>
      <c r="I4925" s="19"/>
      <c r="J4925" s="12" t="s">
        <v>121</v>
      </c>
      <c r="K4925" s="14" t="n">
        <v>2098</v>
      </c>
      <c r="L4925" s="14" t="n">
        <v>623</v>
      </c>
      <c r="M4925" s="15" t="n">
        <v>1</v>
      </c>
      <c r="N4925" s="11" t="n">
        <v>0</v>
      </c>
      <c r="O4925" s="11" t="n">
        <v>0.18</v>
      </c>
      <c r="P4925" s="11" t="n">
        <v>0.18</v>
      </c>
      <c r="Q4925" s="25"/>
    </row>
    <row r="4926" ht="22.5" customHeight="1">
      <c r="A4926" s="31"/>
      <c r="B4926" s="19"/>
      <c r="C4926" s="12" t="n">
        <v>91538307</v>
      </c>
      <c r="D4926" s="12" t="s">
        <v>69</v>
      </c>
      <c r="E4926" s="13" t="s">
        <v>17</v>
      </c>
      <c r="F4926" s="12" t="s">
        <v>15</v>
      </c>
      <c r="G4926" s="20" t="n">
        <v>0.22</v>
      </c>
      <c r="H4926" s="12" t="n">
        <v>200</v>
      </c>
      <c r="I4926" s="20" t="n">
        <f>G4926*H4926*7</f>
        <v>308</v>
      </c>
      <c r="J4926" s="12" t="s">
        <v>119</v>
      </c>
      <c r="K4926" s="14" t="s">
        <v>133</v>
      </c>
      <c r="L4926" s="14"/>
      <c r="M4926" s="15"/>
      <c r="N4926" s="11"/>
      <c r="O4926" s="11"/>
      <c r="P4926" s="11"/>
      <c r="Q4926" s="22" t="n">
        <f>M4928/H4926</f>
        <v>0</v>
      </c>
    </row>
    <row r="4927" ht="22.5" customHeight="1">
      <c r="A4927" s="31"/>
      <c r="B4927" s="19"/>
      <c r="C4927" s="12"/>
      <c r="D4927" s="19"/>
      <c r="E4927" s="28"/>
      <c r="F4927" s="19"/>
      <c r="G4927" s="27"/>
      <c r="H4927" s="19"/>
      <c r="I4927" s="19"/>
      <c r="J4927" s="12" t="s">
        <v>120</v>
      </c>
      <c r="K4927" s="14" t="n">
        <v>15</v>
      </c>
      <c r="L4927" s="14" t="n">
        <v>1</v>
      </c>
      <c r="M4927" s="15" t="n">
        <v>0</v>
      </c>
      <c r="N4927" s="11" t="n">
        <v>0</v>
      </c>
      <c r="O4927" s="11" t="n">
        <v>0</v>
      </c>
      <c r="P4927" s="11" t="n">
        <v>0</v>
      </c>
      <c r="Q4927" s="25"/>
    </row>
    <row r="4928" ht="22.5" customHeight="1">
      <c r="A4928" s="31"/>
      <c r="B4928" s="19"/>
      <c r="C4928" s="12"/>
      <c r="D4928" s="19"/>
      <c r="E4928" s="28"/>
      <c r="F4928" s="19"/>
      <c r="G4928" s="27"/>
      <c r="H4928" s="19"/>
      <c r="I4928" s="19"/>
      <c r="J4928" s="12" t="s">
        <v>121</v>
      </c>
      <c r="K4928" s="14" t="n">
        <v>27</v>
      </c>
      <c r="L4928" s="14" t="n">
        <v>3</v>
      </c>
      <c r="M4928" s="15" t="n">
        <v>0</v>
      </c>
      <c r="N4928" s="11" t="n">
        <v>0</v>
      </c>
      <c r="O4928" s="11" t="n">
        <v>0</v>
      </c>
      <c r="P4928" s="11" t="n">
        <v>0</v>
      </c>
      <c r="Q4928" s="25"/>
    </row>
    <row r="4929" ht="22.5" customHeight="1">
      <c r="A4929" s="31"/>
      <c r="B4929" s="19"/>
      <c r="C4929" s="12" t="n">
        <v>91538308</v>
      </c>
      <c r="D4929" s="12" t="s">
        <v>69</v>
      </c>
      <c r="E4929" s="13" t="s">
        <v>11</v>
      </c>
      <c r="F4929" s="12" t="s">
        <v>15</v>
      </c>
      <c r="G4929" s="20" t="n">
        <v>0.18</v>
      </c>
      <c r="H4929" s="12" t="n">
        <v>200</v>
      </c>
      <c r="I4929" s="20" t="n">
        <f>G4929*H4929*7</f>
        <v>252</v>
      </c>
      <c r="J4929" s="12" t="s">
        <v>119</v>
      </c>
      <c r="K4929" s="14" t="s">
        <v>133</v>
      </c>
      <c r="L4929" s="14"/>
      <c r="M4929" s="15"/>
      <c r="N4929" s="11"/>
      <c r="O4929" s="11"/>
      <c r="P4929" s="11"/>
      <c r="Q4929" s="22" t="n">
        <f>M4931/H4929</f>
        <v>0</v>
      </c>
    </row>
    <row r="4930" ht="22.5" customHeight="1">
      <c r="A4930" s="31"/>
      <c r="B4930" s="19"/>
      <c r="C4930" s="12"/>
      <c r="D4930" s="19"/>
      <c r="E4930" s="28"/>
      <c r="F4930" s="19"/>
      <c r="G4930" s="27"/>
      <c r="H4930" s="19"/>
      <c r="I4930" s="19"/>
      <c r="J4930" s="12" t="s">
        <v>120</v>
      </c>
      <c r="K4930" s="14" t="n">
        <v>30</v>
      </c>
      <c r="L4930" s="14" t="n">
        <v>1</v>
      </c>
      <c r="M4930" s="15" t="n">
        <v>0</v>
      </c>
      <c r="N4930" s="11" t="n">
        <v>0</v>
      </c>
      <c r="O4930" s="11" t="n">
        <v>0</v>
      </c>
      <c r="P4930" s="11" t="n">
        <v>0</v>
      </c>
      <c r="Q4930" s="25"/>
    </row>
    <row r="4931" ht="22.5" customHeight="1">
      <c r="A4931" s="31"/>
      <c r="B4931" s="19"/>
      <c r="C4931" s="12"/>
      <c r="D4931" s="19"/>
      <c r="E4931" s="28"/>
      <c r="F4931" s="19"/>
      <c r="G4931" s="27"/>
      <c r="H4931" s="19"/>
      <c r="I4931" s="19"/>
      <c r="J4931" s="12" t="s">
        <v>121</v>
      </c>
      <c r="K4931" s="14" t="n">
        <v>106</v>
      </c>
      <c r="L4931" s="14" t="n">
        <v>6</v>
      </c>
      <c r="M4931" s="15" t="n">
        <v>0</v>
      </c>
      <c r="N4931" s="11" t="n">
        <v>0</v>
      </c>
      <c r="O4931" s="11" t="n">
        <v>0</v>
      </c>
      <c r="P4931" s="11" t="n">
        <v>0</v>
      </c>
      <c r="Q4931" s="25"/>
    </row>
    <row r="4932" ht="22.5" customHeight="1">
      <c r="A4932" s="31"/>
      <c r="B4932" s="19"/>
      <c r="C4932" s="12" t="n">
        <v>91538309</v>
      </c>
      <c r="D4932" s="12" t="s">
        <v>69</v>
      </c>
      <c r="E4932" s="13" t="s">
        <v>47</v>
      </c>
      <c r="F4932" s="12" t="s">
        <v>15</v>
      </c>
      <c r="G4932" s="20" t="n">
        <v>0.18</v>
      </c>
      <c r="H4932" s="12" t="n">
        <v>198</v>
      </c>
      <c r="I4932" s="20" t="n">
        <f>G4932*H4932*7</f>
        <v>249.48</v>
      </c>
      <c r="J4932" s="12" t="s">
        <v>119</v>
      </c>
      <c r="K4932" s="14" t="s">
        <v>133</v>
      </c>
      <c r="L4932" s="14"/>
      <c r="M4932" s="15"/>
      <c r="N4932" s="11"/>
      <c r="O4932" s="11"/>
      <c r="P4932" s="11"/>
      <c r="Q4932" s="22" t="n">
        <f>M4934/H4932</f>
        <v>0.0151515151515152</v>
      </c>
    </row>
    <row r="4933" ht="22.5" customHeight="1">
      <c r="A4933" s="31"/>
      <c r="B4933" s="19"/>
      <c r="C4933" s="12"/>
      <c r="D4933" s="19"/>
      <c r="E4933" s="28"/>
      <c r="F4933" s="19"/>
      <c r="G4933" s="27"/>
      <c r="H4933" s="19"/>
      <c r="I4933" s="19"/>
      <c r="J4933" s="12" t="s">
        <v>120</v>
      </c>
      <c r="K4933" s="14" t="n">
        <v>149</v>
      </c>
      <c r="L4933" s="14" t="n">
        <v>32</v>
      </c>
      <c r="M4933" s="15" t="n">
        <v>2</v>
      </c>
      <c r="N4933" s="11" t="n">
        <v>0.011</v>
      </c>
      <c r="O4933" s="11" t="n">
        <v>0.18</v>
      </c>
      <c r="P4933" s="11" t="n">
        <v>0.36</v>
      </c>
      <c r="Q4933" s="25"/>
    </row>
    <row r="4934" ht="22.5" customHeight="1">
      <c r="A4934" s="31"/>
      <c r="B4934" s="19"/>
      <c r="C4934" s="12"/>
      <c r="D4934" s="19"/>
      <c r="E4934" s="28"/>
      <c r="F4934" s="19"/>
      <c r="G4934" s="27"/>
      <c r="H4934" s="19"/>
      <c r="I4934" s="19"/>
      <c r="J4934" s="12" t="s">
        <v>121</v>
      </c>
      <c r="K4934" s="14" t="n">
        <v>279</v>
      </c>
      <c r="L4934" s="14" t="n">
        <v>59</v>
      </c>
      <c r="M4934" s="15" t="n">
        <v>3</v>
      </c>
      <c r="N4934" s="11" t="n">
        <v>0.009</v>
      </c>
      <c r="O4934" s="11" t="n">
        <v>0.18</v>
      </c>
      <c r="P4934" s="11" t="n">
        <v>0.54</v>
      </c>
      <c r="Q4934" s="25"/>
    </row>
    <row r="4935" ht="22.5" customHeight="1">
      <c r="A4935" s="31"/>
      <c r="B4935" s="19"/>
      <c r="C4935" s="12" t="n">
        <v>11511535</v>
      </c>
      <c r="D4935" s="12" t="s">
        <v>75</v>
      </c>
      <c r="E4935" s="13" t="s">
        <v>14</v>
      </c>
      <c r="F4935" s="12" t="s">
        <v>26</v>
      </c>
      <c r="G4935" s="20" t="n">
        <v>0.3</v>
      </c>
      <c r="H4935" s="12" t="n">
        <v>200</v>
      </c>
      <c r="I4935" s="20" t="n">
        <f>G4935*H4935*7</f>
        <v>420</v>
      </c>
      <c r="J4935" s="12" t="s">
        <v>119</v>
      </c>
      <c r="K4935" s="14" t="s">
        <v>133</v>
      </c>
      <c r="L4935" s="14"/>
      <c r="M4935" s="15"/>
      <c r="N4935" s="11"/>
      <c r="O4935" s="11"/>
      <c r="P4935" s="11"/>
      <c r="Q4935" s="22" t="n">
        <f>M4937/H4935</f>
        <v>0.28</v>
      </c>
    </row>
    <row r="4936" ht="22.5" customHeight="1">
      <c r="A4936" s="31"/>
      <c r="B4936" s="19"/>
      <c r="C4936" s="12"/>
      <c r="D4936" s="19"/>
      <c r="E4936" s="28"/>
      <c r="F4936" s="19"/>
      <c r="G4936" s="27"/>
      <c r="H4936" s="19"/>
      <c r="I4936" s="19"/>
      <c r="J4936" s="12" t="s">
        <v>120</v>
      </c>
      <c r="K4936" s="14" t="n">
        <v>2039</v>
      </c>
      <c r="L4936" s="14" t="n">
        <v>6</v>
      </c>
      <c r="M4936" s="15" t="n">
        <v>0</v>
      </c>
      <c r="N4936" s="11" t="n">
        <v>0</v>
      </c>
      <c r="O4936" s="11" t="n">
        <v>0</v>
      </c>
      <c r="P4936" s="11" t="n">
        <v>0.21</v>
      </c>
      <c r="Q4936" s="25"/>
    </row>
    <row r="4937" ht="22.5" customHeight="1">
      <c r="A4937" s="31"/>
      <c r="B4937" s="19"/>
      <c r="C4937" s="12"/>
      <c r="D4937" s="19"/>
      <c r="E4937" s="28"/>
      <c r="F4937" s="19"/>
      <c r="G4937" s="27"/>
      <c r="H4937" s="19"/>
      <c r="I4937" s="46"/>
      <c r="J4937" s="37" t="s">
        <v>121</v>
      </c>
      <c r="K4937" s="14" t="n">
        <v>438480</v>
      </c>
      <c r="L4937" s="14" t="n">
        <v>1426</v>
      </c>
      <c r="M4937" s="15" t="n">
        <v>56</v>
      </c>
      <c r="N4937" s="11" t="n">
        <v>0.03</v>
      </c>
      <c r="O4937" s="11" t="n">
        <v>0.65</v>
      </c>
      <c r="P4937" s="11" t="n">
        <v>36.25</v>
      </c>
      <c r="Q4937" s="25"/>
    </row>
    <row r="4938" ht="22.5" customHeight="1">
      <c r="A4938" s="31"/>
      <c r="B4938" s="19"/>
      <c r="C4938" s="12" t="n">
        <v>11792342</v>
      </c>
      <c r="D4938" s="12" t="s">
        <v>82</v>
      </c>
      <c r="E4938" s="13" t="s">
        <v>29</v>
      </c>
      <c r="F4938" s="12" t="s">
        <v>15</v>
      </c>
      <c r="G4938" s="20" t="n">
        <v>0.2</v>
      </c>
      <c r="H4938" s="51" t="n">
        <v>40</v>
      </c>
      <c r="I4938" s="20" t="n">
        <f>G4938*H4938*7</f>
        <v>56</v>
      </c>
      <c r="J4938" s="12" t="s">
        <v>119</v>
      </c>
      <c r="K4938" s="14" t="s">
        <v>133</v>
      </c>
      <c r="L4938" s="14"/>
      <c r="M4938" s="15"/>
      <c r="N4938" s="11"/>
      <c r="O4938" s="11"/>
      <c r="P4938" s="11"/>
      <c r="Q4938" s="22" t="n">
        <f>M4940/H4938</f>
        <v>0</v>
      </c>
    </row>
    <row r="4939" ht="22.5" customHeight="1">
      <c r="A4939" s="31"/>
      <c r="B4939" s="19"/>
      <c r="C4939" s="12"/>
      <c r="D4939" s="19"/>
      <c r="E4939" s="28"/>
      <c r="F4939" s="19"/>
      <c r="G4939" s="27"/>
      <c r="H4939" s="53"/>
      <c r="I4939" s="19"/>
      <c r="J4939" s="12" t="s">
        <v>120</v>
      </c>
      <c r="K4939" s="14" t="n">
        <v>1259</v>
      </c>
      <c r="L4939" s="14" t="n">
        <v>230</v>
      </c>
      <c r="M4939" s="15" t="n">
        <v>0</v>
      </c>
      <c r="N4939" s="11" t="n">
        <v>0</v>
      </c>
      <c r="O4939" s="11" t="n">
        <v>0</v>
      </c>
      <c r="P4939" s="11" t="n">
        <v>0</v>
      </c>
      <c r="Q4939" s="25"/>
    </row>
    <row r="4940" ht="22.5" customHeight="1">
      <c r="A4940" s="31"/>
      <c r="B4940" s="19"/>
      <c r="C4940" s="12"/>
      <c r="D4940" s="19"/>
      <c r="E4940" s="47"/>
      <c r="F4940" s="46"/>
      <c r="G4940" s="48"/>
      <c r="H4940" s="54"/>
      <c r="I4940" s="19"/>
      <c r="J4940" s="12" t="s">
        <v>121</v>
      </c>
      <c r="K4940" s="14" t="n">
        <v>3913</v>
      </c>
      <c r="L4940" s="14" t="n">
        <v>519</v>
      </c>
      <c r="M4940" s="15" t="n">
        <v>0</v>
      </c>
      <c r="N4940" s="11" t="n">
        <v>0</v>
      </c>
      <c r="O4940" s="11" t="n">
        <v>0</v>
      </c>
      <c r="P4940" s="11" t="n">
        <v>0</v>
      </c>
      <c r="Q4940" s="25"/>
    </row>
    <row r="4941" ht="22.5" customHeight="1">
      <c r="A4941" s="18"/>
      <c r="C4941" s="10"/>
      <c r="D4941" s="10"/>
      <c r="E4941" s="10"/>
      <c r="F4941" s="10"/>
      <c r="G4941" s="17"/>
      <c r="H4941" s="10"/>
      <c r="I4941" s="17"/>
      <c r="J4941" s="10"/>
      <c r="K4941" s="15"/>
      <c r="L4941" s="15"/>
      <c r="M4941" s="15"/>
      <c r="N4941" s="15"/>
      <c r="O4941" s="15"/>
      <c r="P4941" s="70"/>
      <c r="Q4941" s="7"/>
    </row>
    <row r="4942" ht="22.5" customHeight="1">
      <c r="A4942" s="18" t="s">
        <v>116</v>
      </c>
      <c r="B4942" s="8" t="s">
        <v>134</v>
      </c>
      <c r="C4942" s="10"/>
      <c r="D4942" s="10"/>
      <c r="E4942" s="10"/>
      <c r="F4942" s="10"/>
      <c r="G4942" s="17"/>
      <c r="H4942" s="10"/>
      <c r="I4942" s="17"/>
      <c r="J4942" s="10"/>
      <c r="K4942" s="21" t="n">
        <f>K4945+K4948+K4951+K4954+K4957+K4960+K4963+K4966+K4969+K4972+K4975+K4978+K4981+K4984+K4987+K4990+K4993+K4996+K4999+K5002+K5005+K5008+K5011+K5014+K5017+K5020+K5023+K5026+K5029+K5032+K5035+K5038+K5041+K5044+K5047+K5050+K5053+K5056+K5059+K5062+K5065+K5068+K5071+K5074+K5077+K5080+K5083+K5086+K5089+K5092+K5095+K5098+K5101+K5104+K5107+K5110+K5113+K5116+K5119+K5122+K5125+K5128+K5131+K5134+K5137+K5140+K5143+K5146+K5149+K5152+K5155+K5158+K5161+K5164+K5167+K5170+K5173+K5176+K5179+K5182+K5185+K5188+K5191+K5194+K5197+K5200+K5203+K5206+K5209+K5212+K5215+K5218+K5221+K5224+K5227+K5230+K5233+K5236+K5239+K5242+K5245+K5248+K5251+K5254+K5257+K5260+K5263+K5266+K5269+K5272+K5275+K5278+K5281+K5284+K5287+K5290+K5293+K5296+K5299+K5302+K5305+K5308+K5311+K5314+K5317+K5320+K5323+K5326+K5329+K5332</f>
        <v>13650041</v>
      </c>
      <c r="L4942" s="21" t="n">
        <f>L4945+L4948+L4951+L4954+L4957+L4960+L4963+L4966+L4969+L4972+L4975+L4978+L4981+L4984+L4987+L4990+L4993+L4996+L4999+L5002+L5005+L5008+L5011+L5014+L5017+L5020+L5023+L5026+L5029+L5032+L5035+L5038+L5041+L5044+L5047+L5050+L5053+L5056+L5059+L5062+L5065+L5068+L5071+L5074+L5077+L5080+L5083+L5086+L5089+L5092+L5095+L5098+L5101+L5104+L5107+L5110+L5113+L5116+L5119+L5122+L5125+L5128+L5131+L5134+L5137+L5140+L5143+L5146+L5149+L5152+L5155+L5158+L5161+L5164+L5167+L5170+L5173+L5176+L5179+L5182+L5185+L5188+L5191+L5194+L5197+L5200+L5203+L5206+L5209+L5212+L5215+L5218+L5221+L5224+L5227+L5230+L5233+L5236+L5239+L5242+L5245+L5248+L5251+L5254+L5257+L5260+L5263+L5266+L5269+L5272+L5275+L5278+L5281+L5284+L5287+L5290+L5293+L5296+L5299+L5302+L5305+L5308+L5311+L5314+L5317+L5320+L5323+L5326+L5329+L5332</f>
        <v>1503306</v>
      </c>
      <c r="M4942" s="15"/>
      <c r="N4942" s="15"/>
      <c r="O4942" s="15"/>
      <c r="P4942" s="24" t="n">
        <f>P4945+P4948+P4951+P4954+P4957+P4960+P4963+P4966+P4969+P4972+P4975+P4978+P4981+P4984+P4987+P4990+P4993+P4996+P4999+P5002+P5005+P5008+P5011+P5014+P5017+P5020+P5023+P5026+P5029+P5032+P5035+P5038+P5041+P5044+P5047+P5050+P5053+P5056+P5059+P5062+P5065+P5068+P5071+P5074+P5077+P5080+P5083+P5086+P5089+P5092+P5095+P5098+P5101+P5104+P5107+P5110+P5113+P5116+P5119+P5122+P5125+P5128+P5131+P5134+P5137+P5140+P5143+P5146+P5149+P5152+P5155+P5158+P5161+P5164+P5167+P5170+P5173+P5176+P5179+P5182+P5185+P5188+P5191+P5194+P5197+P5200+P5203+P5206+P5209+P5212+P5215+P5218+P5221+P5224+P5227+P5230+P5233+P5236+P5239+P5242+P5245+P5248+P5251+P5254+P5257+P5260+P5263+P5266+P5269+P5272+P5275+P5278+P5281+P5284+P5287+P5290+P5293+P5296+P5299+P5302+P5305+P5308+P5311+P5314+P5317+P5320+P5323+P5326+P5329+P5332</f>
        <v>5052.4251</v>
      </c>
      <c r="Q4942" s="7"/>
    </row>
    <row r="4943" ht="22.5" customHeight="1">
      <c r="A4943" s="26" t="n">
        <v>46266</v>
      </c>
      <c r="B4943" s="50" t="s">
        <v>118</v>
      </c>
      <c r="C4943" s="12" t="n">
        <v>10813123</v>
      </c>
      <c r="D4943" s="12" t="s">
        <v>10</v>
      </c>
      <c r="E4943" s="13" t="s">
        <v>11</v>
      </c>
      <c r="F4943" s="12" t="s">
        <v>12</v>
      </c>
      <c r="G4943" s="20" t="n">
        <v>0.25</v>
      </c>
      <c r="H4943" s="12" t="n">
        <v>1000</v>
      </c>
      <c r="I4943" s="20" t="n">
        <f>G4943*H4943*7</f>
        <v>1750</v>
      </c>
      <c r="J4943" s="12" t="s">
        <v>119</v>
      </c>
      <c r="K4943" s="10" t="n">
        <v>49164</v>
      </c>
      <c r="L4943" s="10" t="n">
        <v>1586</v>
      </c>
      <c r="M4943" s="10" t="n">
        <v>6</v>
      </c>
      <c r="N4943" s="11" t="n">
        <v>0.003</v>
      </c>
      <c r="O4943" s="11" t="n">
        <v>0.871</v>
      </c>
      <c r="P4943" s="11" t="n">
        <v>5.2251</v>
      </c>
      <c r="Q4943" s="22" t="n">
        <f>M4945/H4943</f>
        <v>0.258</v>
      </c>
    </row>
    <row r="4944" ht="22.5" customHeight="1">
      <c r="A4944" s="31"/>
      <c r="B4944" s="19"/>
      <c r="C4944" s="12"/>
      <c r="D4944" s="19"/>
      <c r="E4944" s="28"/>
      <c r="F4944" s="19"/>
      <c r="G4944" s="19"/>
      <c r="H4944" s="19"/>
      <c r="I4944" s="19"/>
      <c r="J4944" s="12" t="s">
        <v>120</v>
      </c>
      <c r="K4944" s="10" t="n">
        <v>98662</v>
      </c>
      <c r="L4944" s="10" t="n">
        <v>2966</v>
      </c>
      <c r="M4944" s="10" t="n">
        <v>39</v>
      </c>
      <c r="N4944" s="11" t="n">
        <v>0.006</v>
      </c>
      <c r="O4944" s="11" t="n">
        <v>0.438</v>
      </c>
      <c r="P4944" s="11" t="n">
        <v>17.0766</v>
      </c>
      <c r="Q4944" s="25"/>
    </row>
    <row r="4945" ht="22.5" customHeight="1">
      <c r="A4945" s="31"/>
      <c r="B4945" s="19"/>
      <c r="C4945" s="12"/>
      <c r="D4945" s="19"/>
      <c r="E4945" s="28"/>
      <c r="F4945" s="19"/>
      <c r="G4945" s="19"/>
      <c r="H4945" s="19"/>
      <c r="I4945" s="19"/>
      <c r="J4945" s="12" t="s">
        <v>121</v>
      </c>
      <c r="K4945" s="10" t="n">
        <v>369735</v>
      </c>
      <c r="L4945" s="10" t="n">
        <v>9672</v>
      </c>
      <c r="M4945" s="10" t="n">
        <v>258</v>
      </c>
      <c r="N4945" s="11" t="n">
        <v>0.008</v>
      </c>
      <c r="O4945" s="11" t="n">
        <v>0.286</v>
      </c>
      <c r="P4945" s="11" t="n">
        <v>73.9167</v>
      </c>
      <c r="Q4945" s="25"/>
    </row>
    <row r="4946" ht="22.5" customHeight="1">
      <c r="A4946" s="31"/>
      <c r="B4946" s="19"/>
      <c r="C4946" s="12" t="n">
        <v>1745925</v>
      </c>
      <c r="D4946" s="12" t="s">
        <v>13</v>
      </c>
      <c r="E4946" s="13" t="s">
        <v>14</v>
      </c>
      <c r="F4946" s="12" t="s">
        <v>15</v>
      </c>
      <c r="G4946" s="20" t="n">
        <v>0.15</v>
      </c>
      <c r="H4946" s="12" t="n">
        <v>500</v>
      </c>
      <c r="I4946" s="20" t="n">
        <f>G4946*H4946*7</f>
        <v>525</v>
      </c>
      <c r="J4946" s="12" t="s">
        <v>119</v>
      </c>
      <c r="K4946" s="16" t="n">
        <v>624</v>
      </c>
      <c r="L4946" s="14" t="n">
        <v>274</v>
      </c>
      <c r="M4946" s="14" t="n">
        <v>0</v>
      </c>
      <c r="N4946" s="11" t="n">
        <v>0</v>
      </c>
      <c r="O4946" s="11" t="n">
        <v>0</v>
      </c>
      <c r="P4946" s="11" t="n">
        <v>0</v>
      </c>
      <c r="Q4946" s="22" t="n">
        <f>M4948/H4946</f>
        <v>1</v>
      </c>
    </row>
    <row r="4947" ht="22.5" customHeight="1">
      <c r="A4947" s="31"/>
      <c r="B4947" s="19"/>
      <c r="C4947" s="12"/>
      <c r="D4947" s="19"/>
      <c r="E4947" s="28"/>
      <c r="F4947" s="19"/>
      <c r="G4947" s="19"/>
      <c r="H4947" s="19"/>
      <c r="I4947" s="19"/>
      <c r="J4947" s="12" t="s">
        <v>120</v>
      </c>
      <c r="K4947" s="16" t="n">
        <v>38688</v>
      </c>
      <c r="L4947" s="14" t="n">
        <v>17790</v>
      </c>
      <c r="M4947" s="14" t="n">
        <v>240</v>
      </c>
      <c r="N4947" s="11" t="n">
        <v>0.002</v>
      </c>
      <c r="O4947" s="11" t="n">
        <v>0.15</v>
      </c>
      <c r="P4947" s="11" t="n">
        <v>36</v>
      </c>
      <c r="Q4947" s="25"/>
    </row>
    <row r="4948" ht="22.5" customHeight="1">
      <c r="A4948" s="31"/>
      <c r="B4948" s="19"/>
      <c r="C4948" s="12"/>
      <c r="D4948" s="19"/>
      <c r="E4948" s="28"/>
      <c r="F4948" s="19"/>
      <c r="G4948" s="19"/>
      <c r="H4948" s="19"/>
      <c r="I4948" s="19"/>
      <c r="J4948" s="12" t="s">
        <v>121</v>
      </c>
      <c r="K4948" s="14" t="n">
        <v>100556</v>
      </c>
      <c r="L4948" s="14" t="n">
        <v>48530</v>
      </c>
      <c r="M4948" s="14" t="n">
        <v>500</v>
      </c>
      <c r="N4948" s="11" t="n">
        <v>0.002</v>
      </c>
      <c r="O4948" s="11" t="n">
        <v>0.15</v>
      </c>
      <c r="P4948" s="11" t="n">
        <v>75</v>
      </c>
      <c r="Q4948" s="25"/>
    </row>
    <row r="4949" ht="22.5" customHeight="1">
      <c r="A4949" s="31"/>
      <c r="B4949" s="19"/>
      <c r="C4949" s="12" t="n">
        <v>6951600</v>
      </c>
      <c r="D4949" s="12" t="s">
        <v>16</v>
      </c>
      <c r="E4949" s="13" t="s">
        <v>17</v>
      </c>
      <c r="F4949" s="12" t="s">
        <v>15</v>
      </c>
      <c r="G4949" s="20" t="n">
        <v>0.17</v>
      </c>
      <c r="H4949" s="12" t="n">
        <v>100</v>
      </c>
      <c r="I4949" s="20" t="n">
        <f>G4949*H4949*7</f>
        <v>119</v>
      </c>
      <c r="J4949" s="12" t="s">
        <v>119</v>
      </c>
      <c r="K4949" s="14" t="n">
        <v>709</v>
      </c>
      <c r="L4949" s="14" t="n">
        <v>290</v>
      </c>
      <c r="M4949" s="14" t="n">
        <v>0</v>
      </c>
      <c r="N4949" s="11" t="n">
        <v>0</v>
      </c>
      <c r="O4949" s="11" t="n">
        <v>0</v>
      </c>
      <c r="P4949" s="11" t="n">
        <v>0</v>
      </c>
      <c r="Q4949" s="22" t="n">
        <f>M4951/H4949</f>
        <v>0.79</v>
      </c>
    </row>
    <row r="4950" ht="22.5" customHeight="1">
      <c r="A4950" s="31"/>
      <c r="B4950" s="19"/>
      <c r="C4950" s="12"/>
      <c r="D4950" s="19"/>
      <c r="E4950" s="28"/>
      <c r="F4950" s="19"/>
      <c r="G4950" s="19"/>
      <c r="H4950" s="19"/>
      <c r="I4950" s="19"/>
      <c r="J4950" s="12" t="s">
        <v>120</v>
      </c>
      <c r="K4950" s="14" t="n">
        <v>6642</v>
      </c>
      <c r="L4950" s="14" t="n">
        <v>2902</v>
      </c>
      <c r="M4950" s="14" t="n">
        <v>31</v>
      </c>
      <c r="N4950" s="11" t="n">
        <v>0.002</v>
      </c>
      <c r="O4950" s="11" t="n">
        <v>0.171</v>
      </c>
      <c r="P4950" s="11" t="n">
        <v>5.304</v>
      </c>
      <c r="Q4950" s="25"/>
    </row>
    <row r="4951" ht="22.5" customHeight="1">
      <c r="A4951" s="31"/>
      <c r="B4951" s="19"/>
      <c r="C4951" s="12"/>
      <c r="D4951" s="19"/>
      <c r="E4951" s="28"/>
      <c r="F4951" s="19"/>
      <c r="G4951" s="19"/>
      <c r="H4951" s="19"/>
      <c r="I4951" s="19"/>
      <c r="J4951" s="12" t="s">
        <v>121</v>
      </c>
      <c r="K4951" s="14" t="n">
        <v>16748</v>
      </c>
      <c r="L4951" s="14" t="n">
        <v>7098</v>
      </c>
      <c r="M4951" s="14" t="n">
        <v>79</v>
      </c>
      <c r="N4951" s="11" t="n">
        <v>0.002</v>
      </c>
      <c r="O4951" s="11" t="n">
        <v>0.172</v>
      </c>
      <c r="P4951" s="11" t="n">
        <v>13.6</v>
      </c>
      <c r="Q4951" s="25"/>
    </row>
    <row r="4952" ht="22.5" customHeight="1">
      <c r="A4952" s="31"/>
      <c r="B4952" s="19"/>
      <c r="C4952" s="12" t="n">
        <v>6951594</v>
      </c>
      <c r="D4952" s="12" t="s">
        <v>16</v>
      </c>
      <c r="E4952" s="13" t="s">
        <v>18</v>
      </c>
      <c r="F4952" s="12" t="s">
        <v>15</v>
      </c>
      <c r="G4952" s="20" t="n">
        <v>0.7</v>
      </c>
      <c r="H4952" s="12" t="n">
        <v>400</v>
      </c>
      <c r="I4952" s="20" t="n">
        <f>G4952*H4952*7</f>
        <v>1960</v>
      </c>
      <c r="J4952" s="12" t="s">
        <v>119</v>
      </c>
      <c r="K4952" s="14" t="n">
        <v>1403</v>
      </c>
      <c r="L4952" s="14" t="n">
        <v>561</v>
      </c>
      <c r="M4952" s="14" t="n">
        <v>0</v>
      </c>
      <c r="N4952" s="11" t="n">
        <v>0</v>
      </c>
      <c r="O4952" s="11" t="n">
        <v>0</v>
      </c>
      <c r="P4952" s="11" t="n">
        <v>0</v>
      </c>
      <c r="Q4952" s="22" t="n">
        <f>M4954/H4952</f>
        <v>0.5875</v>
      </c>
    </row>
    <row r="4953" ht="22.5" customHeight="1">
      <c r="A4953" s="31"/>
      <c r="B4953" s="19"/>
      <c r="C4953" s="12"/>
      <c r="D4953" s="19"/>
      <c r="E4953" s="28"/>
      <c r="F4953" s="19"/>
      <c r="G4953" s="19"/>
      <c r="H4953" s="19"/>
      <c r="I4953" s="19"/>
      <c r="J4953" s="12" t="s">
        <v>120</v>
      </c>
      <c r="K4953" s="14" t="n">
        <v>23776</v>
      </c>
      <c r="L4953" s="14" t="n">
        <v>9878</v>
      </c>
      <c r="M4953" s="14" t="n">
        <v>66</v>
      </c>
      <c r="N4953" s="11" t="n">
        <v>0.005</v>
      </c>
      <c r="O4953" s="11" t="n">
        <v>0.699</v>
      </c>
      <c r="P4953" s="11" t="n">
        <v>46.15</v>
      </c>
      <c r="Q4953" s="25"/>
    </row>
    <row r="4954" ht="22.5" customHeight="1">
      <c r="A4954" s="31"/>
      <c r="B4954" s="19"/>
      <c r="C4954" s="12"/>
      <c r="D4954" s="19"/>
      <c r="E4954" s="28"/>
      <c r="F4954" s="19"/>
      <c r="G4954" s="19"/>
      <c r="H4954" s="19"/>
      <c r="I4954" s="19"/>
      <c r="J4954" s="12" t="s">
        <v>121</v>
      </c>
      <c r="K4954" s="14" t="n">
        <v>97205</v>
      </c>
      <c r="L4954" s="14" t="n">
        <v>40311</v>
      </c>
      <c r="M4954" s="14" t="n">
        <v>235</v>
      </c>
      <c r="N4954" s="11" t="n">
        <v>0.004</v>
      </c>
      <c r="O4954" s="11" t="n">
        <v>0.7</v>
      </c>
      <c r="P4954" s="11" t="n">
        <v>164.4</v>
      </c>
      <c r="Q4954" s="25"/>
    </row>
    <row r="4955" ht="22.5" customHeight="1">
      <c r="A4955" s="31"/>
      <c r="B4955" s="19"/>
      <c r="C4955" s="12" t="n">
        <v>2732727</v>
      </c>
      <c r="D4955" s="12" t="s">
        <v>10</v>
      </c>
      <c r="E4955" s="13" t="s">
        <v>19</v>
      </c>
      <c r="F4955" s="12" t="s">
        <v>15</v>
      </c>
      <c r="G4955" s="20" t="n">
        <v>0.25</v>
      </c>
      <c r="H4955" s="12" t="n">
        <v>1000</v>
      </c>
      <c r="I4955" s="20" t="n">
        <f>G4955*H4955*7</f>
        <v>1750</v>
      </c>
      <c r="J4955" s="12" t="s">
        <v>119</v>
      </c>
      <c r="K4955" s="14" t="n">
        <v>1087</v>
      </c>
      <c r="L4955" s="14" t="n">
        <v>394</v>
      </c>
      <c r="M4955" s="14" t="n">
        <v>38</v>
      </c>
      <c r="N4955" s="11" t="n">
        <v>0.024</v>
      </c>
      <c r="O4955" s="11" t="n">
        <v>0.25</v>
      </c>
      <c r="P4955" s="11" t="n">
        <v>9.5</v>
      </c>
      <c r="Q4955" s="22" t="n">
        <f>M4957/H4955</f>
        <v>0.608</v>
      </c>
    </row>
    <row r="4956" ht="22.5" customHeight="1">
      <c r="A4956" s="31"/>
      <c r="B4956" s="19"/>
      <c r="C4956" s="12"/>
      <c r="D4956" s="19"/>
      <c r="E4956" s="28"/>
      <c r="F4956" s="19"/>
      <c r="G4956" s="19"/>
      <c r="H4956" s="19"/>
      <c r="I4956" s="19"/>
      <c r="J4956" s="12" t="s">
        <v>120</v>
      </c>
      <c r="K4956" s="14" t="n">
        <v>10441</v>
      </c>
      <c r="L4956" s="14" t="n">
        <v>3715</v>
      </c>
      <c r="M4956" s="14" t="n">
        <v>124</v>
      </c>
      <c r="N4956" s="11" t="n">
        <v>0.008</v>
      </c>
      <c r="O4956" s="11" t="n">
        <v>0.25</v>
      </c>
      <c r="P4956" s="11" t="n">
        <v>31</v>
      </c>
      <c r="Q4956" s="25"/>
    </row>
    <row r="4957" ht="22.5" customHeight="1">
      <c r="A4957" s="31"/>
      <c r="B4957" s="19"/>
      <c r="C4957" s="12"/>
      <c r="D4957" s="19"/>
      <c r="E4957" s="28"/>
      <c r="F4957" s="19"/>
      <c r="G4957" s="19"/>
      <c r="H4957" s="19"/>
      <c r="I4957" s="19"/>
      <c r="J4957" s="12" t="s">
        <v>121</v>
      </c>
      <c r="K4957" s="14" t="n">
        <v>40065</v>
      </c>
      <c r="L4957" s="14" t="n">
        <v>14114</v>
      </c>
      <c r="M4957" s="14" t="n">
        <v>608</v>
      </c>
      <c r="N4957" s="11" t="n">
        <v>0.011</v>
      </c>
      <c r="O4957" s="11" t="n">
        <v>0.25</v>
      </c>
      <c r="P4957" s="11" t="n">
        <v>152.025</v>
      </c>
      <c r="Q4957" s="25"/>
    </row>
    <row r="4958" ht="22.5" customHeight="1">
      <c r="A4958" s="31"/>
      <c r="B4958" s="19"/>
      <c r="C4958" s="12" t="n">
        <v>5619156</v>
      </c>
      <c r="D4958" s="12" t="s">
        <v>10</v>
      </c>
      <c r="E4958" s="13" t="s">
        <v>19</v>
      </c>
      <c r="F4958" s="12" t="s">
        <v>12</v>
      </c>
      <c r="G4958" s="20" t="n">
        <v>0.24</v>
      </c>
      <c r="H4958" s="12" t="n">
        <v>500</v>
      </c>
      <c r="I4958" s="20" t="n">
        <f>G4958*H4958*7</f>
        <v>840</v>
      </c>
      <c r="J4958" s="12" t="s">
        <v>119</v>
      </c>
      <c r="K4958" s="14" t="n">
        <v>10252</v>
      </c>
      <c r="L4958" s="14" t="n">
        <v>2644</v>
      </c>
      <c r="M4958" s="14" t="n">
        <v>0</v>
      </c>
      <c r="N4958" s="11" t="n">
        <v>0</v>
      </c>
      <c r="O4958" s="11" t="n">
        <v>0</v>
      </c>
      <c r="P4958" s="11" t="n">
        <v>0.3481</v>
      </c>
      <c r="Q4958" s="22" t="n">
        <f>M4960/H4958</f>
        <v>0.038</v>
      </c>
    </row>
    <row r="4959" ht="22.5" customHeight="1">
      <c r="A4959" s="31"/>
      <c r="B4959" s="19"/>
      <c r="C4959" s="12"/>
      <c r="D4959" s="19"/>
      <c r="E4959" s="28"/>
      <c r="F4959" s="19"/>
      <c r="G4959" s="19"/>
      <c r="H4959" s="19"/>
      <c r="I4959" s="19"/>
      <c r="J4959" s="12" t="s">
        <v>120</v>
      </c>
      <c r="K4959" s="14" t="n">
        <v>70287</v>
      </c>
      <c r="L4959" s="14" t="n">
        <v>16333</v>
      </c>
      <c r="M4959" s="14" t="n">
        <v>5</v>
      </c>
      <c r="N4959" s="11" t="n">
        <v>0</v>
      </c>
      <c r="O4959" s="11" t="n">
        <v>0.399</v>
      </c>
      <c r="P4959" s="11" t="n">
        <v>1.9929</v>
      </c>
      <c r="Q4959" s="25"/>
    </row>
    <row r="4960" ht="22.5" customHeight="1">
      <c r="A4960" s="31"/>
      <c r="B4960" s="19"/>
      <c r="C4960" s="12"/>
      <c r="D4960" s="19"/>
      <c r="E4960" s="28"/>
      <c r="F4960" s="19"/>
      <c r="G4960" s="19"/>
      <c r="H4960" s="19"/>
      <c r="I4960" s="19"/>
      <c r="J4960" s="12" t="s">
        <v>121</v>
      </c>
      <c r="K4960" s="14" t="n">
        <v>204060</v>
      </c>
      <c r="L4960" s="14" t="n">
        <v>45866</v>
      </c>
      <c r="M4960" s="14" t="n">
        <v>19</v>
      </c>
      <c r="N4960" s="11" t="n">
        <v>0</v>
      </c>
      <c r="O4960" s="11" t="n">
        <v>0.324</v>
      </c>
      <c r="P4960" s="11" t="n">
        <v>6.1533</v>
      </c>
      <c r="Q4960" s="25"/>
    </row>
    <row r="4961" ht="22.5" customHeight="1">
      <c r="A4961" s="31"/>
      <c r="B4961" s="19"/>
      <c r="C4961" s="12" t="n">
        <v>6425889</v>
      </c>
      <c r="D4961" s="12" t="s">
        <v>10</v>
      </c>
      <c r="E4961" s="13" t="s">
        <v>20</v>
      </c>
      <c r="F4961" s="12" t="s">
        <v>15</v>
      </c>
      <c r="G4961" s="20" t="n">
        <v>0.25</v>
      </c>
      <c r="H4961" s="12" t="n">
        <v>400</v>
      </c>
      <c r="I4961" s="20" t="n">
        <f>G4961*H4961*7</f>
        <v>700</v>
      </c>
      <c r="J4961" s="12" t="s">
        <v>119</v>
      </c>
      <c r="K4961" s="14" t="n">
        <v>198</v>
      </c>
      <c r="L4961" s="14" t="n">
        <v>55</v>
      </c>
      <c r="M4961" s="14" t="n">
        <v>0</v>
      </c>
      <c r="N4961" s="11" t="n">
        <v>0</v>
      </c>
      <c r="O4961" s="11" t="n">
        <v>0</v>
      </c>
      <c r="P4961" s="11" t="n">
        <v>0</v>
      </c>
      <c r="Q4961" s="22" t="n">
        <v>0.003</v>
      </c>
    </row>
    <row r="4962" ht="22.5" customHeight="1">
      <c r="A4962" s="31"/>
      <c r="B4962" s="19"/>
      <c r="C4962" s="12"/>
      <c r="D4962" s="19"/>
      <c r="E4962" s="28"/>
      <c r="F4962" s="19"/>
      <c r="G4962" s="19"/>
      <c r="H4962" s="19"/>
      <c r="I4962" s="19"/>
      <c r="J4962" s="12" t="s">
        <v>120</v>
      </c>
      <c r="K4962" s="14" t="n">
        <v>5384</v>
      </c>
      <c r="L4962" s="35" t="n">
        <v>2182</v>
      </c>
      <c r="M4962" s="14" t="n">
        <v>43</v>
      </c>
      <c r="N4962" s="11" t="n">
        <v>0.005</v>
      </c>
      <c r="O4962" s="11" t="n">
        <v>0.251</v>
      </c>
      <c r="P4962" s="11" t="n">
        <v>10.775</v>
      </c>
      <c r="Q4962" s="25"/>
    </row>
    <row r="4963" ht="22.5" customHeight="1">
      <c r="A4963" s="31"/>
      <c r="B4963" s="19"/>
      <c r="C4963" s="12"/>
      <c r="D4963" s="19"/>
      <c r="E4963" s="28"/>
      <c r="F4963" s="19"/>
      <c r="G4963" s="19"/>
      <c r="H4963" s="19"/>
      <c r="I4963" s="19"/>
      <c r="J4963" s="12" t="s">
        <v>121</v>
      </c>
      <c r="K4963" s="14" t="n">
        <v>20133</v>
      </c>
      <c r="L4963" s="14" t="n">
        <v>7738</v>
      </c>
      <c r="M4963" s="14" t="n">
        <v>224</v>
      </c>
      <c r="N4963" s="11" t="n">
        <v>0.007</v>
      </c>
      <c r="O4963" s="11" t="n">
        <v>0.251</v>
      </c>
      <c r="P4963" s="11" t="n">
        <v>56.15</v>
      </c>
      <c r="Q4963" s="25"/>
    </row>
    <row r="4964" ht="22.5" customHeight="1">
      <c r="A4964" s="31"/>
      <c r="B4964" s="19"/>
      <c r="C4964" s="12" t="n">
        <v>6439005</v>
      </c>
      <c r="D4964" s="12" t="s">
        <v>10</v>
      </c>
      <c r="E4964" s="13" t="s">
        <v>20</v>
      </c>
      <c r="F4964" s="12" t="s">
        <v>21</v>
      </c>
      <c r="G4964" s="20" t="n">
        <v>0.25</v>
      </c>
      <c r="H4964" s="12" t="n">
        <v>300</v>
      </c>
      <c r="I4964" s="20" t="n">
        <f>G4964*H4964*7</f>
        <v>525</v>
      </c>
      <c r="J4964" s="12" t="s">
        <v>119</v>
      </c>
      <c r="K4964" s="14" t="n">
        <v>0</v>
      </c>
      <c r="L4964" s="14" t="n">
        <v>0</v>
      </c>
      <c r="M4964" s="14" t="n">
        <v>0</v>
      </c>
      <c r="N4964" s="11" t="n">
        <v>0</v>
      </c>
      <c r="O4964" s="11" t="n">
        <v>0</v>
      </c>
      <c r="P4964" s="11" t="n">
        <v>0</v>
      </c>
      <c r="Q4964" s="22" t="n">
        <f>M4966/H4964</f>
        <v>0.216666666666667</v>
      </c>
    </row>
    <row r="4965" ht="22.5" customHeight="1">
      <c r="A4965" s="31"/>
      <c r="B4965" s="19"/>
      <c r="C4965" s="12"/>
      <c r="D4965" s="19"/>
      <c r="E4965" s="28"/>
      <c r="F4965" s="19"/>
      <c r="G4965" s="19"/>
      <c r="H4965" s="19"/>
      <c r="I4965" s="19"/>
      <c r="J4965" s="12" t="s">
        <v>120</v>
      </c>
      <c r="K4965" s="16" t="n">
        <v>38156</v>
      </c>
      <c r="L4965" s="14" t="n">
        <v>7405</v>
      </c>
      <c r="M4965" s="14" t="n">
        <v>14</v>
      </c>
      <c r="N4965" s="11" t="n">
        <v>0.0007</v>
      </c>
      <c r="O4965" s="11" t="n">
        <v>0.25</v>
      </c>
      <c r="P4965" s="11" t="n">
        <v>5.4</v>
      </c>
      <c r="Q4965" s="25"/>
    </row>
    <row r="4966" ht="22.5" customHeight="1">
      <c r="A4966" s="31"/>
      <c r="B4966" s="19"/>
      <c r="C4966" s="12"/>
      <c r="D4966" s="19"/>
      <c r="E4966" s="28"/>
      <c r="F4966" s="19"/>
      <c r="G4966" s="19"/>
      <c r="H4966" s="19"/>
      <c r="I4966" s="19"/>
      <c r="J4966" s="12" t="s">
        <v>121</v>
      </c>
      <c r="K4966" s="14" t="n">
        <v>48095</v>
      </c>
      <c r="L4966" s="14" t="n">
        <v>13099</v>
      </c>
      <c r="M4966" s="14" t="n">
        <v>65</v>
      </c>
      <c r="N4966" s="11" t="n">
        <v>0.0012</v>
      </c>
      <c r="O4966" s="11" t="n">
        <v>0.25</v>
      </c>
      <c r="P4966" s="11" t="n">
        <v>16.25</v>
      </c>
      <c r="Q4966" s="25"/>
    </row>
    <row r="4967" ht="22.5" customHeight="1">
      <c r="A4967" s="31"/>
      <c r="B4967" s="19"/>
      <c r="C4967" s="12" t="n">
        <v>7203110</v>
      </c>
      <c r="D4967" s="12" t="s">
        <v>22</v>
      </c>
      <c r="E4967" s="13" t="s">
        <v>23</v>
      </c>
      <c r="F4967" s="12" t="s">
        <v>15</v>
      </c>
      <c r="G4967" s="20" t="n">
        <v>0.2</v>
      </c>
      <c r="H4967" s="12" t="n">
        <v>100</v>
      </c>
      <c r="I4967" s="20" t="n">
        <f>G4967*H4967*7</f>
        <v>140</v>
      </c>
      <c r="J4967" s="12" t="s">
        <v>119</v>
      </c>
      <c r="K4967" s="14" t="n">
        <v>508</v>
      </c>
      <c r="L4967" s="14" t="n">
        <v>297</v>
      </c>
      <c r="M4967" s="14" t="n">
        <v>0</v>
      </c>
      <c r="N4967" s="11" t="n">
        <v>0</v>
      </c>
      <c r="O4967" s="11" t="n">
        <v>0</v>
      </c>
      <c r="P4967" s="11" t="n">
        <v>0</v>
      </c>
      <c r="Q4967" s="22" t="n">
        <f>M4969/H4967</f>
        <v>0.23</v>
      </c>
    </row>
    <row r="4968" ht="22.5" customHeight="1">
      <c r="A4968" s="31"/>
      <c r="B4968" s="19"/>
      <c r="C4968" s="12"/>
      <c r="D4968" s="19"/>
      <c r="E4968" s="28"/>
      <c r="F4968" s="19"/>
      <c r="G4968" s="19"/>
      <c r="H4968" s="19"/>
      <c r="I4968" s="19"/>
      <c r="J4968" s="12" t="s">
        <v>120</v>
      </c>
      <c r="K4968" s="14" t="n">
        <v>13743</v>
      </c>
      <c r="L4968" s="14" t="n">
        <v>9288</v>
      </c>
      <c r="M4968" s="14" t="n">
        <v>5</v>
      </c>
      <c r="N4968" s="11" t="n">
        <v>0</v>
      </c>
      <c r="O4968" s="11" t="n">
        <v>0.2</v>
      </c>
      <c r="P4968" s="11" t="n">
        <v>1</v>
      </c>
      <c r="Q4968" s="25"/>
    </row>
    <row r="4969" ht="22.5" customHeight="1">
      <c r="A4969" s="31"/>
      <c r="B4969" s="19"/>
      <c r="C4969" s="12"/>
      <c r="D4969" s="19"/>
      <c r="E4969" s="28"/>
      <c r="F4969" s="19"/>
      <c r="G4969" s="19"/>
      <c r="H4969" s="19"/>
      <c r="I4969" s="19"/>
      <c r="J4969" s="12" t="s">
        <v>121</v>
      </c>
      <c r="K4969" s="14" t="n">
        <v>48042</v>
      </c>
      <c r="L4969" s="14" t="n">
        <v>33709</v>
      </c>
      <c r="M4969" s="14" t="n">
        <v>23</v>
      </c>
      <c r="N4969" s="11" t="n">
        <v>0</v>
      </c>
      <c r="O4969" s="11" t="n">
        <v>0.2</v>
      </c>
      <c r="P4969" s="11" t="n">
        <v>4.6</v>
      </c>
      <c r="Q4969" s="25"/>
    </row>
    <row r="4970" ht="22.5" customHeight="1">
      <c r="A4970" s="31"/>
      <c r="B4970" s="19"/>
      <c r="C4970" s="12" t="n">
        <v>7202934</v>
      </c>
      <c r="D4970" s="12" t="s">
        <v>22</v>
      </c>
      <c r="E4970" s="13" t="s">
        <v>24</v>
      </c>
      <c r="F4970" s="12" t="s">
        <v>15</v>
      </c>
      <c r="G4970" s="20" t="n">
        <v>0.38</v>
      </c>
      <c r="H4970" s="12" t="n">
        <v>200</v>
      </c>
      <c r="I4970" s="20" t="n">
        <f>G4970*H4970*7</f>
        <v>532</v>
      </c>
      <c r="J4970" s="12" t="s">
        <v>119</v>
      </c>
      <c r="K4970" s="14" t="n">
        <v>3827</v>
      </c>
      <c r="L4970" s="14" t="n">
        <v>1954</v>
      </c>
      <c r="M4970" s="14" t="n">
        <v>0</v>
      </c>
      <c r="N4970" s="11" t="n">
        <v>0</v>
      </c>
      <c r="O4970" s="11" t="n">
        <v>0</v>
      </c>
      <c r="P4970" s="11" t="n">
        <v>0</v>
      </c>
      <c r="Q4970" s="22" t="n">
        <v>0</v>
      </c>
    </row>
    <row r="4971" ht="22.5" customHeight="1">
      <c r="A4971" s="31"/>
      <c r="B4971" s="19"/>
      <c r="C4971" s="12"/>
      <c r="D4971" s="19"/>
      <c r="E4971" s="28"/>
      <c r="F4971" s="19"/>
      <c r="G4971" s="19"/>
      <c r="H4971" s="19"/>
      <c r="I4971" s="19"/>
      <c r="J4971" s="12" t="s">
        <v>120</v>
      </c>
      <c r="K4971" s="14" t="n">
        <v>233627</v>
      </c>
      <c r="L4971" s="14" t="n">
        <v>150867</v>
      </c>
      <c r="M4971" s="14" t="n">
        <v>170</v>
      </c>
      <c r="N4971" s="11" t="n">
        <v>0</v>
      </c>
      <c r="O4971" s="11" t="n">
        <v>0.36</v>
      </c>
      <c r="P4971" s="11" t="n">
        <v>61.2</v>
      </c>
      <c r="Q4971" s="25"/>
    </row>
    <row r="4972" ht="22.5" customHeight="1">
      <c r="A4972" s="31"/>
      <c r="B4972" s="19"/>
      <c r="C4972" s="12"/>
      <c r="D4972" s="19"/>
      <c r="E4972" s="28"/>
      <c r="F4972" s="19"/>
      <c r="G4972" s="19"/>
      <c r="H4972" s="19"/>
      <c r="I4972" s="19"/>
      <c r="J4972" s="12" t="s">
        <v>121</v>
      </c>
      <c r="K4972" s="14" t="n">
        <v>288289</v>
      </c>
      <c r="L4972" s="14" t="n">
        <v>180581</v>
      </c>
      <c r="M4972" s="14" t="n">
        <v>200</v>
      </c>
      <c r="N4972" s="11" t="n">
        <v>0</v>
      </c>
      <c r="O4972" s="11" t="n">
        <v>0.36</v>
      </c>
      <c r="P4972" s="11" t="n">
        <v>72</v>
      </c>
      <c r="Q4972" s="25"/>
    </row>
    <row r="4973" ht="22.5" customHeight="1">
      <c r="A4973" s="31"/>
      <c r="B4973" s="19"/>
      <c r="C4973" s="12" t="n">
        <v>5847496</v>
      </c>
      <c r="D4973" s="12" t="s">
        <v>10</v>
      </c>
      <c r="E4973" s="13" t="s">
        <v>25</v>
      </c>
      <c r="F4973" s="12" t="s">
        <v>12</v>
      </c>
      <c r="G4973" s="20" t="n">
        <v>0.3</v>
      </c>
      <c r="H4973" s="12" t="n">
        <v>200</v>
      </c>
      <c r="I4973" s="20" t="n">
        <f>G4973*H4973*7</f>
        <v>420</v>
      </c>
      <c r="J4973" s="12" t="s">
        <v>119</v>
      </c>
      <c r="K4973" s="14" t="n">
        <v>5185</v>
      </c>
      <c r="L4973" s="14" t="n">
        <v>220</v>
      </c>
      <c r="M4973" s="14" t="n">
        <v>0</v>
      </c>
      <c r="N4973" s="11" t="n">
        <v>0</v>
      </c>
      <c r="O4973" s="11" t="n">
        <v>0</v>
      </c>
      <c r="P4973" s="11" t="n">
        <v>1.734</v>
      </c>
      <c r="Q4973" s="22" t="n">
        <f>M4975/H4973</f>
        <v>0.295</v>
      </c>
    </row>
    <row r="4974" ht="22.5" customHeight="1">
      <c r="A4974" s="31"/>
      <c r="B4974" s="19"/>
      <c r="C4974" s="12"/>
      <c r="D4974" s="19"/>
      <c r="E4974" s="28"/>
      <c r="F4974" s="19"/>
      <c r="G4974" s="19"/>
      <c r="H4974" s="19"/>
      <c r="I4974" s="19"/>
      <c r="J4974" s="12" t="s">
        <v>120</v>
      </c>
      <c r="K4974" s="14" t="n">
        <v>23582</v>
      </c>
      <c r="L4974" s="14" t="n">
        <v>727</v>
      </c>
      <c r="M4974" s="14" t="n">
        <v>19</v>
      </c>
      <c r="N4974" s="11" t="n">
        <v>0.012</v>
      </c>
      <c r="O4974" s="11" t="n">
        <v>0.455</v>
      </c>
      <c r="P4974" s="11" t="n">
        <v>8.6464</v>
      </c>
      <c r="Q4974" s="25"/>
    </row>
    <row r="4975" ht="22.5" customHeight="1">
      <c r="A4975" s="31"/>
      <c r="B4975" s="19"/>
      <c r="C4975" s="12"/>
      <c r="D4975" s="19"/>
      <c r="E4975" s="28"/>
      <c r="F4975" s="19"/>
      <c r="G4975" s="19"/>
      <c r="H4975" s="19"/>
      <c r="I4975" s="19"/>
      <c r="J4975" s="12" t="s">
        <v>121</v>
      </c>
      <c r="K4975" s="14" t="n">
        <v>65072</v>
      </c>
      <c r="L4975" s="14" t="n">
        <v>2082</v>
      </c>
      <c r="M4975" s="14" t="n">
        <v>59</v>
      </c>
      <c r="N4975" s="11" t="n">
        <v>0.012</v>
      </c>
      <c r="O4975" s="11" t="n">
        <v>0.422</v>
      </c>
      <c r="P4975" s="11" t="n">
        <v>24.9004</v>
      </c>
      <c r="Q4975" s="25"/>
    </row>
    <row r="4976" ht="22.5" customHeight="1">
      <c r="A4976" s="31"/>
      <c r="B4976" s="19"/>
      <c r="C4976" s="12" t="n">
        <v>7572369</v>
      </c>
      <c r="D4976" s="12" t="s">
        <v>10</v>
      </c>
      <c r="E4976" s="13" t="s">
        <v>25</v>
      </c>
      <c r="F4976" s="12" t="s">
        <v>15</v>
      </c>
      <c r="G4976" s="20" t="n">
        <v>0.3</v>
      </c>
      <c r="H4976" s="12" t="n">
        <v>400</v>
      </c>
      <c r="I4976" s="20" t="n">
        <f>G4976*H4976*7</f>
        <v>840</v>
      </c>
      <c r="J4976" s="12" t="s">
        <v>119</v>
      </c>
      <c r="K4976" s="14" t="n">
        <v>165</v>
      </c>
      <c r="L4976" s="14" t="n">
        <v>67</v>
      </c>
      <c r="M4976" s="14" t="n">
        <v>0</v>
      </c>
      <c r="N4976" s="11" t="n">
        <v>0</v>
      </c>
      <c r="O4976" s="11" t="n">
        <v>0</v>
      </c>
      <c r="P4976" s="11" t="n">
        <v>0</v>
      </c>
      <c r="Q4976" s="22" t="n">
        <f>M4978/H4976</f>
        <v>0.725</v>
      </c>
    </row>
    <row r="4977" ht="22.5" customHeight="1">
      <c r="A4977" s="31"/>
      <c r="B4977" s="19"/>
      <c r="C4977" s="12"/>
      <c r="D4977" s="19"/>
      <c r="E4977" s="28"/>
      <c r="F4977" s="19"/>
      <c r="G4977" s="19"/>
      <c r="H4977" s="19"/>
      <c r="I4977" s="19"/>
      <c r="J4977" s="12" t="s">
        <v>120</v>
      </c>
      <c r="K4977" s="14" t="n">
        <v>6107</v>
      </c>
      <c r="L4977" s="14" t="n">
        <v>2387</v>
      </c>
      <c r="M4977" s="14" t="n">
        <v>58</v>
      </c>
      <c r="N4977" s="11" t="n">
        <v>0.007</v>
      </c>
      <c r="O4977" s="11" t="n">
        <v>0.305</v>
      </c>
      <c r="P4977" s="11" t="n">
        <v>17.7</v>
      </c>
      <c r="Q4977" s="25"/>
    </row>
    <row r="4978" ht="22.5" customHeight="1">
      <c r="A4978" s="31"/>
      <c r="B4978" s="19"/>
      <c r="C4978" s="12"/>
      <c r="D4978" s="19"/>
      <c r="E4978" s="28"/>
      <c r="F4978" s="19"/>
      <c r="G4978" s="19"/>
      <c r="H4978" s="19"/>
      <c r="I4978" s="19"/>
      <c r="J4978" s="12" t="s">
        <v>121</v>
      </c>
      <c r="K4978" s="14" t="n">
        <v>23088</v>
      </c>
      <c r="L4978" s="14" t="n">
        <v>8687</v>
      </c>
      <c r="M4978" s="14" t="n">
        <v>290</v>
      </c>
      <c r="N4978" s="11" t="n">
        <v>0.01</v>
      </c>
      <c r="O4978" s="11" t="n">
        <v>0.306</v>
      </c>
      <c r="P4978" s="11" t="n">
        <v>88.86</v>
      </c>
      <c r="Q4978" s="25"/>
    </row>
    <row r="4979" ht="22.5" customHeight="1">
      <c r="A4979" s="31"/>
      <c r="B4979" s="19"/>
      <c r="C4979" s="12" t="n">
        <v>8460883</v>
      </c>
      <c r="D4979" s="12" t="s">
        <v>16</v>
      </c>
      <c r="E4979" s="13" t="s">
        <v>11</v>
      </c>
      <c r="F4979" s="12" t="s">
        <v>15</v>
      </c>
      <c r="G4979" s="20" t="n">
        <v>0.14</v>
      </c>
      <c r="H4979" s="12" t="n">
        <v>1400</v>
      </c>
      <c r="I4979" s="20" t="n">
        <f>G4979*H4979*7</f>
        <v>1372</v>
      </c>
      <c r="J4979" s="12" t="s">
        <v>119</v>
      </c>
      <c r="K4979" s="35" t="n">
        <v>4392</v>
      </c>
      <c r="L4979" s="14" t="n">
        <v>864</v>
      </c>
      <c r="M4979" s="14" t="n">
        <v>43</v>
      </c>
      <c r="N4979" s="11" t="n">
        <v>0.007</v>
      </c>
      <c r="O4979" s="11" t="n">
        <v>0.142</v>
      </c>
      <c r="P4979" s="11" t="n">
        <v>6.09</v>
      </c>
      <c r="Q4979" s="22" t="n">
        <f>M4981/H4979</f>
        <v>0.705</v>
      </c>
    </row>
    <row r="4980" ht="22.5" customHeight="1">
      <c r="A4980" s="31"/>
      <c r="B4980" s="19"/>
      <c r="C4980" s="12"/>
      <c r="D4980" s="19"/>
      <c r="E4980" s="28"/>
      <c r="F4980" s="19"/>
      <c r="G4980" s="19"/>
      <c r="H4980" s="19"/>
      <c r="I4980" s="19"/>
      <c r="J4980" s="12" t="s">
        <v>120</v>
      </c>
      <c r="K4980" s="14" t="n">
        <v>12964</v>
      </c>
      <c r="L4980" s="14" t="n">
        <v>2596</v>
      </c>
      <c r="M4980" s="14" t="n">
        <v>152</v>
      </c>
      <c r="N4980" s="11" t="n">
        <v>0.008</v>
      </c>
      <c r="O4980" s="11" t="n">
        <v>0.14</v>
      </c>
      <c r="P4980" s="11" t="n">
        <v>21.322</v>
      </c>
      <c r="Q4980" s="25"/>
    </row>
    <row r="4981" ht="22.5" customHeight="1">
      <c r="A4981" s="31"/>
      <c r="B4981" s="19"/>
      <c r="C4981" s="12"/>
      <c r="D4981" s="19"/>
      <c r="E4981" s="28"/>
      <c r="F4981" s="19"/>
      <c r="G4981" s="19"/>
      <c r="H4981" s="19"/>
      <c r="I4981" s="19"/>
      <c r="J4981" s="12" t="s">
        <v>121</v>
      </c>
      <c r="K4981" s="14" t="n">
        <v>68117</v>
      </c>
      <c r="L4981" s="14" t="n">
        <v>19717</v>
      </c>
      <c r="M4981" s="14" t="n">
        <v>987</v>
      </c>
      <c r="N4981" s="11" t="n">
        <v>0.007</v>
      </c>
      <c r="O4981" s="11" t="n">
        <v>0.141</v>
      </c>
      <c r="P4981" s="11" t="n">
        <v>139.076</v>
      </c>
      <c r="Q4981" s="25"/>
    </row>
    <row r="4982" ht="22.5" customHeight="1">
      <c r="A4982" s="31"/>
      <c r="B4982" s="19"/>
      <c r="C4982" s="12" t="n">
        <v>8531973</v>
      </c>
      <c r="D4982" s="12" t="s">
        <v>16</v>
      </c>
      <c r="E4982" s="13" t="s">
        <v>18</v>
      </c>
      <c r="F4982" s="12" t="s">
        <v>26</v>
      </c>
      <c r="G4982" s="20" t="n">
        <v>0.45</v>
      </c>
      <c r="H4982" s="12" t="n">
        <v>150</v>
      </c>
      <c r="I4982" s="20" t="n">
        <f>G4982*H4982*7</f>
        <v>472.5</v>
      </c>
      <c r="J4982" s="12" t="s">
        <v>119</v>
      </c>
      <c r="K4982" s="14" t="n">
        <v>0</v>
      </c>
      <c r="L4982" s="14" t="n">
        <v>0</v>
      </c>
      <c r="M4982" s="14" t="n">
        <v>0</v>
      </c>
      <c r="N4982" s="11" t="n">
        <v>0</v>
      </c>
      <c r="O4982" s="11" t="n">
        <v>0</v>
      </c>
      <c r="P4982" s="11" t="n">
        <v>0</v>
      </c>
      <c r="Q4982" s="22" t="n">
        <f>M4984/H4982</f>
        <v>0.0533333333333333</v>
      </c>
    </row>
    <row r="4983" ht="22.5" customHeight="1">
      <c r="A4983" s="31"/>
      <c r="B4983" s="19"/>
      <c r="C4983" s="12"/>
      <c r="D4983" s="19"/>
      <c r="E4983" s="28"/>
      <c r="F4983" s="19"/>
      <c r="G4983" s="19"/>
      <c r="H4983" s="19"/>
      <c r="I4983" s="19"/>
      <c r="J4983" s="12" t="s">
        <v>120</v>
      </c>
      <c r="K4983" s="14" t="n">
        <v>18378</v>
      </c>
      <c r="L4983" s="14" t="n">
        <v>34</v>
      </c>
      <c r="M4983" s="14" t="n">
        <v>1</v>
      </c>
      <c r="N4983" s="11" t="n">
        <v>0</v>
      </c>
      <c r="O4983" s="11" t="n">
        <v>0.39</v>
      </c>
      <c r="P4983" s="11" t="n">
        <v>0.39</v>
      </c>
      <c r="Q4983" s="25"/>
    </row>
    <row r="4984" ht="22.5" customHeight="1">
      <c r="A4984" s="31"/>
      <c r="B4984" s="19"/>
      <c r="C4984" s="12"/>
      <c r="D4984" s="19"/>
      <c r="E4984" s="28"/>
      <c r="F4984" s="19"/>
      <c r="G4984" s="19"/>
      <c r="H4984" s="19"/>
      <c r="I4984" s="19"/>
      <c r="J4984" s="12" t="s">
        <v>121</v>
      </c>
      <c r="K4984" s="14" t="n">
        <v>93924</v>
      </c>
      <c r="L4984" s="14" t="n">
        <v>195</v>
      </c>
      <c r="M4984" s="14" t="n">
        <v>8</v>
      </c>
      <c r="N4984" s="11" t="n">
        <v>0.02</v>
      </c>
      <c r="O4984" s="11" t="n">
        <v>0.5</v>
      </c>
      <c r="P4984" s="11" t="n">
        <v>3.97</v>
      </c>
      <c r="Q4984" s="25"/>
    </row>
    <row r="4985" ht="22.5" customHeight="1">
      <c r="A4985" s="31"/>
      <c r="B4985" s="19"/>
      <c r="C4985" s="12" t="n">
        <v>8156506</v>
      </c>
      <c r="D4985" s="12" t="s">
        <v>27</v>
      </c>
      <c r="E4985" s="13" t="s">
        <v>14</v>
      </c>
      <c r="F4985" s="12" t="s">
        <v>15</v>
      </c>
      <c r="G4985" s="20" t="n">
        <v>0.1</v>
      </c>
      <c r="H4985" s="12" t="n">
        <v>700</v>
      </c>
      <c r="I4985" s="20" t="n">
        <f>G4985*H4985*7</f>
        <v>490</v>
      </c>
      <c r="J4985" s="12" t="s">
        <v>119</v>
      </c>
      <c r="K4985" s="14" t="n">
        <v>297</v>
      </c>
      <c r="L4985" s="14" t="n">
        <v>69</v>
      </c>
      <c r="M4985" s="14" t="n">
        <v>0</v>
      </c>
      <c r="N4985" s="11" t="n">
        <v>0</v>
      </c>
      <c r="O4985" s="11" t="n">
        <v>0</v>
      </c>
      <c r="P4985" s="11" t="n">
        <v>0</v>
      </c>
      <c r="Q4985" s="22" t="n">
        <f>M4987/H4985</f>
        <v>0.834285714285714</v>
      </c>
    </row>
    <row r="4986" ht="22.5" customHeight="1">
      <c r="A4986" s="31"/>
      <c r="B4986" s="19"/>
      <c r="C4986" s="12"/>
      <c r="D4986" s="19"/>
      <c r="E4986" s="28"/>
      <c r="F4986" s="19"/>
      <c r="G4986" s="19"/>
      <c r="H4986" s="19"/>
      <c r="I4986" s="19"/>
      <c r="J4986" s="12" t="s">
        <v>120</v>
      </c>
      <c r="K4986" s="14" t="n">
        <v>19045</v>
      </c>
      <c r="L4986" s="14" t="n">
        <v>6794</v>
      </c>
      <c r="M4986" s="14" t="n">
        <v>325</v>
      </c>
      <c r="N4986" s="11" t="n">
        <v>0.005</v>
      </c>
      <c r="O4986" s="11" t="n">
        <v>0.101</v>
      </c>
      <c r="P4986" s="11" t="n">
        <v>32.95</v>
      </c>
      <c r="Q4986" s="25"/>
    </row>
    <row r="4987" ht="22.5" customHeight="1">
      <c r="A4987" s="31"/>
      <c r="B4987" s="19"/>
      <c r="C4987" s="12"/>
      <c r="D4987" s="19"/>
      <c r="E4987" s="28"/>
      <c r="F4987" s="19"/>
      <c r="G4987" s="19"/>
      <c r="H4987" s="19"/>
      <c r="I4987" s="19"/>
      <c r="J4987" s="12" t="s">
        <v>121</v>
      </c>
      <c r="K4987" s="14" t="n">
        <v>28056</v>
      </c>
      <c r="L4987" s="14" t="n">
        <v>10241</v>
      </c>
      <c r="M4987" s="14" t="n">
        <v>584</v>
      </c>
      <c r="N4987" s="11" t="n">
        <v>0.006</v>
      </c>
      <c r="O4987" s="11" t="n">
        <v>0.102</v>
      </c>
      <c r="P4987" s="11" t="n">
        <v>59.5</v>
      </c>
      <c r="Q4987" s="25"/>
    </row>
    <row r="4988" ht="22.5" customHeight="1">
      <c r="A4988" s="31"/>
      <c r="B4988" s="19"/>
      <c r="C4988" s="12" t="n">
        <v>8819666</v>
      </c>
      <c r="D4988" s="12" t="s">
        <v>27</v>
      </c>
      <c r="E4988" s="13" t="s">
        <v>14</v>
      </c>
      <c r="F4988" s="12" t="s">
        <v>12</v>
      </c>
      <c r="G4988" s="20" t="n">
        <v>0.08</v>
      </c>
      <c r="H4988" s="12" t="n">
        <v>200</v>
      </c>
      <c r="I4988" s="20" t="n">
        <f>G4988*H4988*7</f>
        <v>112</v>
      </c>
      <c r="J4988" s="12" t="s">
        <v>119</v>
      </c>
      <c r="K4988" s="14" t="n">
        <v>1188</v>
      </c>
      <c r="L4988" s="14" t="n">
        <v>200</v>
      </c>
      <c r="M4988" s="14" t="n">
        <v>29</v>
      </c>
      <c r="N4988" s="11" t="n">
        <v>0.013</v>
      </c>
      <c r="O4988" s="11" t="n">
        <v>0.089</v>
      </c>
      <c r="P4988" s="11" t="n">
        <v>2.5794</v>
      </c>
      <c r="Q4988" s="22" t="n">
        <f>M4990/H4988</f>
        <v>0.92</v>
      </c>
    </row>
    <row r="4989" ht="22.5" customHeight="1">
      <c r="A4989" s="31"/>
      <c r="B4989" s="19"/>
      <c r="C4989" s="12"/>
      <c r="D4989" s="19"/>
      <c r="E4989" s="28"/>
      <c r="F4989" s="19"/>
      <c r="G4989" s="19"/>
      <c r="H4989" s="19"/>
      <c r="I4989" s="19"/>
      <c r="J4989" s="12" t="s">
        <v>120</v>
      </c>
      <c r="K4989" s="14" t="n">
        <v>3209</v>
      </c>
      <c r="L4989" s="14" t="n">
        <v>621</v>
      </c>
      <c r="M4989" s="14" t="n">
        <v>75</v>
      </c>
      <c r="N4989" s="11" t="n">
        <v>0.013</v>
      </c>
      <c r="O4989" s="11" t="n">
        <v>0.109</v>
      </c>
      <c r="P4989" s="11" t="n">
        <v>8.2039</v>
      </c>
      <c r="Q4989" s="25"/>
    </row>
    <row r="4990" ht="22.5" customHeight="1">
      <c r="A4990" s="31"/>
      <c r="B4990" s="19"/>
      <c r="C4990" s="12"/>
      <c r="D4990" s="19"/>
      <c r="E4990" s="28"/>
      <c r="F4990" s="19"/>
      <c r="G4990" s="19"/>
      <c r="H4990" s="19"/>
      <c r="I4990" s="19"/>
      <c r="J4990" s="12" t="s">
        <v>121</v>
      </c>
      <c r="K4990" s="14" t="n">
        <v>7176</v>
      </c>
      <c r="L4990" s="14" t="n">
        <v>1374</v>
      </c>
      <c r="M4990" s="14" t="n">
        <v>184</v>
      </c>
      <c r="N4990" s="11" t="n">
        <v>0.014</v>
      </c>
      <c r="O4990" s="11" t="n">
        <v>0.103</v>
      </c>
      <c r="P4990" s="11" t="n">
        <v>18.9476</v>
      </c>
      <c r="Q4990" s="25"/>
    </row>
    <row r="4991" ht="22.5" customHeight="1">
      <c r="A4991" s="31"/>
      <c r="B4991" s="19"/>
      <c r="C4991" s="12" t="n">
        <v>91410799</v>
      </c>
      <c r="D4991" s="12" t="s">
        <v>28</v>
      </c>
      <c r="E4991" s="13" t="s">
        <v>29</v>
      </c>
      <c r="F4991" s="12" t="s">
        <v>15</v>
      </c>
      <c r="G4991" s="20" t="n">
        <v>0.02</v>
      </c>
      <c r="H4991" s="12" t="n">
        <v>500</v>
      </c>
      <c r="I4991" s="20" t="n">
        <f>G4991*H4991*7</f>
        <v>70</v>
      </c>
      <c r="J4991" s="12" t="s">
        <v>119</v>
      </c>
      <c r="K4991" s="14" t="n">
        <v>1142</v>
      </c>
      <c r="L4991" s="14" t="n">
        <v>243</v>
      </c>
      <c r="M4991" s="14" t="n">
        <v>0</v>
      </c>
      <c r="N4991" s="11" t="n">
        <v>0</v>
      </c>
      <c r="O4991" s="11" t="n">
        <v>0</v>
      </c>
      <c r="P4991" s="11" t="n">
        <v>0</v>
      </c>
      <c r="Q4991" s="22" t="n">
        <f>M4993/H4991</f>
        <v>0.996</v>
      </c>
    </row>
    <row r="4992" ht="22.5" customHeight="1">
      <c r="A4992" s="31"/>
      <c r="B4992" s="19"/>
      <c r="C4992" s="12"/>
      <c r="D4992" s="19"/>
      <c r="E4992" s="28"/>
      <c r="F4992" s="19"/>
      <c r="G4992" s="19"/>
      <c r="H4992" s="19"/>
      <c r="I4992" s="19"/>
      <c r="J4992" s="12" t="s">
        <v>120</v>
      </c>
      <c r="K4992" s="14" t="n">
        <v>249515</v>
      </c>
      <c r="L4992" s="14" t="n">
        <v>58861</v>
      </c>
      <c r="M4992" s="14" t="n">
        <v>498</v>
      </c>
      <c r="N4992" s="11" t="n">
        <v>0</v>
      </c>
      <c r="O4992" s="11" t="n">
        <v>0.02</v>
      </c>
      <c r="P4992" s="11" t="n">
        <v>9.96</v>
      </c>
      <c r="Q4992" s="25"/>
    </row>
    <row r="4993" ht="22.5" customHeight="1">
      <c r="A4993" s="31"/>
      <c r="B4993" s="19"/>
      <c r="C4993" s="12"/>
      <c r="D4993" s="19"/>
      <c r="E4993" s="28"/>
      <c r="F4993" s="19"/>
      <c r="G4993" s="19"/>
      <c r="H4993" s="19"/>
      <c r="I4993" s="19"/>
      <c r="J4993" s="12" t="s">
        <v>121</v>
      </c>
      <c r="K4993" s="14" t="n">
        <v>259793</v>
      </c>
      <c r="L4993" s="14" t="n">
        <v>60387</v>
      </c>
      <c r="M4993" s="14" t="n">
        <v>498</v>
      </c>
      <c r="N4993" s="11" t="n">
        <v>0</v>
      </c>
      <c r="O4993" s="11" t="n">
        <v>0.02</v>
      </c>
      <c r="P4993" s="11" t="n">
        <v>9.96</v>
      </c>
      <c r="Q4993" s="25"/>
    </row>
    <row r="4994" ht="22.5" customHeight="1">
      <c r="A4994" s="31"/>
      <c r="B4994" s="19"/>
      <c r="C4994" s="12" t="n">
        <v>7872826</v>
      </c>
      <c r="D4994" s="12" t="s">
        <v>30</v>
      </c>
      <c r="E4994" s="13" t="s">
        <v>14</v>
      </c>
      <c r="F4994" s="12" t="s">
        <v>15</v>
      </c>
      <c r="G4994" s="20" t="n">
        <v>0.48</v>
      </c>
      <c r="H4994" s="12" t="n">
        <v>400</v>
      </c>
      <c r="I4994" s="20" t="n">
        <f>G4994*H4994*7</f>
        <v>1344</v>
      </c>
      <c r="J4994" s="12" t="s">
        <v>119</v>
      </c>
      <c r="K4994" s="14" t="n">
        <v>483</v>
      </c>
      <c r="L4994" s="14" t="n">
        <v>86</v>
      </c>
      <c r="M4994" s="14" t="n">
        <v>0</v>
      </c>
      <c r="N4994" s="11" t="n">
        <v>0</v>
      </c>
      <c r="O4994" s="11" t="n">
        <v>0</v>
      </c>
      <c r="P4994" s="11" t="n">
        <v>0</v>
      </c>
      <c r="Q4994" s="22" t="n">
        <f>M4996/H4994</f>
        <v>0.2875</v>
      </c>
    </row>
    <row r="4995" ht="22.5" customHeight="1">
      <c r="A4995" s="31"/>
      <c r="B4995" s="19"/>
      <c r="C4995" s="12"/>
      <c r="D4995" s="19"/>
      <c r="E4995" s="28"/>
      <c r="F4995" s="19"/>
      <c r="G4995" s="19"/>
      <c r="H4995" s="19"/>
      <c r="I4995" s="19"/>
      <c r="J4995" s="12" t="s">
        <v>120</v>
      </c>
      <c r="K4995" s="35" t="n">
        <v>15504</v>
      </c>
      <c r="L4995" s="14" t="n">
        <v>2905</v>
      </c>
      <c r="M4995" s="14" t="n">
        <v>37</v>
      </c>
      <c r="N4995" s="11" t="n">
        <v>0.006</v>
      </c>
      <c r="O4995" s="11" t="n">
        <v>0.478</v>
      </c>
      <c r="P4995" s="11" t="n">
        <v>17.67</v>
      </c>
      <c r="Q4995" s="25"/>
    </row>
    <row r="4996" ht="22.5" customHeight="1">
      <c r="A4996" s="31"/>
      <c r="B4996" s="19"/>
      <c r="C4996" s="12"/>
      <c r="D4996" s="19"/>
      <c r="E4996" s="28"/>
      <c r="F4996" s="19"/>
      <c r="G4996" s="19"/>
      <c r="H4996" s="19"/>
      <c r="I4996" s="19"/>
      <c r="J4996" s="12" t="s">
        <v>121</v>
      </c>
      <c r="K4996" s="14" t="n">
        <v>43587</v>
      </c>
      <c r="L4996" s="14" t="n">
        <v>8860</v>
      </c>
      <c r="M4996" s="14" t="n">
        <v>115</v>
      </c>
      <c r="N4996" s="11" t="n">
        <v>0.006</v>
      </c>
      <c r="O4996" s="11" t="n">
        <v>0.48</v>
      </c>
      <c r="P4996" s="11" t="n">
        <v>55.212</v>
      </c>
      <c r="Q4996" s="25"/>
    </row>
    <row r="4997" ht="22.5" customHeight="1">
      <c r="A4997" s="31"/>
      <c r="B4997" s="19"/>
      <c r="C4997" s="12" t="n">
        <v>9311355</v>
      </c>
      <c r="D4997" s="12" t="s">
        <v>31</v>
      </c>
      <c r="E4997" s="13" t="s">
        <v>14</v>
      </c>
      <c r="F4997" s="12" t="s">
        <v>15</v>
      </c>
      <c r="G4997" s="20" t="n">
        <v>0.15</v>
      </c>
      <c r="H4997" s="12" t="n">
        <v>20</v>
      </c>
      <c r="I4997" s="20" t="n">
        <f>G4997*H4997*7</f>
        <v>21</v>
      </c>
      <c r="J4997" s="12" t="s">
        <v>119</v>
      </c>
      <c r="K4997" s="14" t="n">
        <v>26</v>
      </c>
      <c r="L4997" s="14" t="n">
        <v>3</v>
      </c>
      <c r="M4997" s="14" t="n">
        <v>0</v>
      </c>
      <c r="N4997" s="11" t="n">
        <v>0</v>
      </c>
      <c r="O4997" s="11" t="n">
        <v>0</v>
      </c>
      <c r="P4997" s="11" t="n">
        <v>0</v>
      </c>
      <c r="Q4997" s="22" t="n">
        <f>M4999/H4997</f>
        <v>1</v>
      </c>
    </row>
    <row r="4998" ht="22.5" customHeight="1">
      <c r="A4998" s="31"/>
      <c r="B4998" s="19"/>
      <c r="C4998" s="12"/>
      <c r="D4998" s="19"/>
      <c r="E4998" s="28"/>
      <c r="F4998" s="19"/>
      <c r="G4998" s="19"/>
      <c r="H4998" s="19"/>
      <c r="I4998" s="19"/>
      <c r="J4998" s="12" t="s">
        <v>120</v>
      </c>
      <c r="K4998" s="35" t="n">
        <v>3658</v>
      </c>
      <c r="L4998" s="14" t="n">
        <v>489</v>
      </c>
      <c r="M4998" s="14" t="n">
        <v>20</v>
      </c>
      <c r="N4998" s="11" t="n">
        <v>0.006</v>
      </c>
      <c r="O4998" s="11" t="n">
        <v>0.15</v>
      </c>
      <c r="P4998" s="11" t="n">
        <v>3</v>
      </c>
      <c r="Q4998" s="25"/>
    </row>
    <row r="4999" ht="22.5" customHeight="1">
      <c r="A4999" s="31"/>
      <c r="B4999" s="19"/>
      <c r="C4999" s="12"/>
      <c r="D4999" s="19"/>
      <c r="E4999" s="28"/>
      <c r="F4999" s="19"/>
      <c r="G4999" s="19"/>
      <c r="H4999" s="19"/>
      <c r="I4999" s="19"/>
      <c r="J4999" s="12" t="s">
        <v>121</v>
      </c>
      <c r="K4999" s="14" t="n">
        <v>5606</v>
      </c>
      <c r="L4999" s="14" t="n">
        <v>616</v>
      </c>
      <c r="M4999" s="14" t="n">
        <v>20</v>
      </c>
      <c r="N4999" s="11" t="n">
        <v>0.006</v>
      </c>
      <c r="O4999" s="11" t="n">
        <v>0.15</v>
      </c>
      <c r="P4999" s="11" t="n">
        <v>3</v>
      </c>
      <c r="Q4999" s="25"/>
    </row>
    <row r="5000" ht="22.5" customHeight="1">
      <c r="A5000" s="31"/>
      <c r="B5000" s="19"/>
      <c r="C5000" s="12" t="n">
        <v>10210818</v>
      </c>
      <c r="D5000" s="12" t="s">
        <v>27</v>
      </c>
      <c r="E5000" s="13" t="s">
        <v>14</v>
      </c>
      <c r="F5000" s="12" t="s">
        <v>26</v>
      </c>
      <c r="G5000" s="20" t="n">
        <v>0.2</v>
      </c>
      <c r="H5000" s="12" t="n">
        <v>100</v>
      </c>
      <c r="I5000" s="20" t="n">
        <f>G5000*H5000*7</f>
        <v>140</v>
      </c>
      <c r="J5000" s="12" t="s">
        <v>119</v>
      </c>
      <c r="K5000" s="14" t="n">
        <v>0</v>
      </c>
      <c r="L5000" s="14" t="n">
        <v>0</v>
      </c>
      <c r="M5000" s="14" t="n">
        <v>0</v>
      </c>
      <c r="N5000" s="11" t="n">
        <v>0</v>
      </c>
      <c r="O5000" s="11" t="n">
        <v>0</v>
      </c>
      <c r="P5000" s="11" t="n">
        <v>0</v>
      </c>
      <c r="Q5000" s="22" t="n">
        <f>M5002/H5000</f>
        <v>0.94</v>
      </c>
    </row>
    <row r="5001" ht="22.5" customHeight="1">
      <c r="A5001" s="31"/>
      <c r="B5001" s="19"/>
      <c r="C5001" s="12"/>
      <c r="D5001" s="19"/>
      <c r="E5001" s="28"/>
      <c r="F5001" s="19"/>
      <c r="G5001" s="19"/>
      <c r="H5001" s="19"/>
      <c r="I5001" s="19"/>
      <c r="J5001" s="12" t="s">
        <v>120</v>
      </c>
      <c r="K5001" s="14" t="n">
        <v>54338</v>
      </c>
      <c r="L5001" s="14" t="n">
        <v>328</v>
      </c>
      <c r="M5001" s="14" t="n">
        <v>42</v>
      </c>
      <c r="N5001" s="11" t="n">
        <v>0.02</v>
      </c>
      <c r="O5001" s="11" t="n">
        <v>0.15</v>
      </c>
      <c r="P5001" s="11" t="n">
        <v>6.5</v>
      </c>
      <c r="Q5001" s="25"/>
    </row>
    <row r="5002" ht="22.5" customHeight="1">
      <c r="A5002" s="31"/>
      <c r="B5002" s="19"/>
      <c r="C5002" s="12"/>
      <c r="D5002" s="19"/>
      <c r="E5002" s="28"/>
      <c r="F5002" s="19"/>
      <c r="G5002" s="19"/>
      <c r="H5002" s="19"/>
      <c r="I5002" s="19"/>
      <c r="J5002" s="12" t="s">
        <v>121</v>
      </c>
      <c r="K5002" s="14" t="n">
        <v>315701</v>
      </c>
      <c r="L5002" s="14" t="n">
        <v>1182</v>
      </c>
      <c r="M5002" s="14" t="n">
        <v>94</v>
      </c>
      <c r="N5002" s="11" t="n">
        <v>0.02</v>
      </c>
      <c r="O5002" s="11" t="n">
        <v>0.23</v>
      </c>
      <c r="P5002" s="11" t="n">
        <v>21.34</v>
      </c>
      <c r="Q5002" s="25"/>
    </row>
    <row r="5003" ht="22.5" customHeight="1">
      <c r="A5003" s="31"/>
      <c r="B5003" s="19"/>
      <c r="C5003" s="12" t="n">
        <v>10501490</v>
      </c>
      <c r="D5003" s="12" t="s">
        <v>13</v>
      </c>
      <c r="E5003" s="13" t="s">
        <v>14</v>
      </c>
      <c r="F5003" s="12" t="s">
        <v>15</v>
      </c>
      <c r="G5003" s="20" t="n">
        <v>0.15</v>
      </c>
      <c r="H5003" s="12" t="n">
        <v>100</v>
      </c>
      <c r="I5003" s="20" t="n">
        <f>G5003*H5003*7</f>
        <v>105</v>
      </c>
      <c r="J5003" s="12" t="s">
        <v>119</v>
      </c>
      <c r="K5003" s="14" t="n">
        <v>0</v>
      </c>
      <c r="L5003" s="14" t="n">
        <v>0</v>
      </c>
      <c r="M5003" s="14" t="n">
        <v>0</v>
      </c>
      <c r="N5003" s="11" t="n">
        <v>0</v>
      </c>
      <c r="O5003" s="11" t="n">
        <v>0</v>
      </c>
      <c r="P5003" s="11" t="n">
        <v>0</v>
      </c>
      <c r="Q5003" s="22" t="n">
        <f>M5005/H5003</f>
        <v>0.06</v>
      </c>
    </row>
    <row r="5004" ht="22.5" customHeight="1">
      <c r="A5004" s="31"/>
      <c r="B5004" s="19"/>
      <c r="C5004" s="12"/>
      <c r="D5004" s="19"/>
      <c r="E5004" s="28"/>
      <c r="F5004" s="19"/>
      <c r="G5004" s="19"/>
      <c r="H5004" s="19"/>
      <c r="I5004" s="19"/>
      <c r="J5004" s="12" t="s">
        <v>120</v>
      </c>
      <c r="K5004" s="16" t="n">
        <v>272</v>
      </c>
      <c r="L5004" s="14" t="n">
        <v>99</v>
      </c>
      <c r="M5004" s="14" t="n">
        <v>2</v>
      </c>
      <c r="N5004" s="11" t="n">
        <v>0.003</v>
      </c>
      <c r="O5004" s="11" t="n">
        <v>0.13</v>
      </c>
      <c r="P5004" s="11" t="n">
        <v>0.26</v>
      </c>
      <c r="Q5004" s="25"/>
    </row>
    <row r="5005" ht="22.5" customHeight="1">
      <c r="A5005" s="31"/>
      <c r="B5005" s="19"/>
      <c r="C5005" s="12"/>
      <c r="D5005" s="19"/>
      <c r="E5005" s="28"/>
      <c r="F5005" s="19"/>
      <c r="G5005" s="19"/>
      <c r="H5005" s="19"/>
      <c r="I5005" s="19"/>
      <c r="J5005" s="12" t="s">
        <v>121</v>
      </c>
      <c r="K5005" s="14" t="n">
        <v>742</v>
      </c>
      <c r="L5005" s="14" t="n">
        <v>282</v>
      </c>
      <c r="M5005" s="14" t="n">
        <v>6</v>
      </c>
      <c r="N5005" s="11" t="n">
        <v>0.003</v>
      </c>
      <c r="O5005" s="11" t="n">
        <v>0.13</v>
      </c>
      <c r="P5005" s="11" t="n">
        <v>0.78</v>
      </c>
      <c r="Q5005" s="25"/>
    </row>
    <row r="5006" ht="22.5" customHeight="1">
      <c r="A5006" s="31"/>
      <c r="B5006" s="19"/>
      <c r="C5006" s="52" t="n">
        <v>10912510</v>
      </c>
      <c r="D5006" s="12" t="s">
        <v>10</v>
      </c>
      <c r="E5006" s="13" t="s">
        <v>11</v>
      </c>
      <c r="F5006" s="12" t="s">
        <v>32</v>
      </c>
      <c r="G5006" s="20" t="n">
        <v>0.17</v>
      </c>
      <c r="H5006" s="12" t="n">
        <v>500</v>
      </c>
      <c r="I5006" s="20" t="n">
        <f>G5006*H5006*7</f>
        <v>595</v>
      </c>
      <c r="J5006" s="12" t="s">
        <v>119</v>
      </c>
      <c r="K5006" s="14" t="n">
        <v>9583</v>
      </c>
      <c r="L5006" s="14" t="n">
        <v>2729</v>
      </c>
      <c r="M5006" s="14" t="n">
        <v>190</v>
      </c>
      <c r="N5006" s="11" t="n">
        <v>0.01</v>
      </c>
      <c r="O5006" s="11" t="n">
        <v>0.1</v>
      </c>
      <c r="P5006" s="11" t="n">
        <v>19.94</v>
      </c>
      <c r="Q5006" s="22" t="n">
        <f>M5008/H5006</f>
        <v>1.292</v>
      </c>
    </row>
    <row r="5007" ht="22.5" customHeight="1">
      <c r="A5007" s="31"/>
      <c r="B5007" s="19"/>
      <c r="C5007" s="12"/>
      <c r="D5007" s="19"/>
      <c r="E5007" s="28"/>
      <c r="F5007" s="19"/>
      <c r="G5007" s="19"/>
      <c r="H5007" s="19"/>
      <c r="I5007" s="19"/>
      <c r="J5007" s="12" t="s">
        <v>120</v>
      </c>
      <c r="K5007" s="16" t="n">
        <v>15264</v>
      </c>
      <c r="L5007" s="14" t="n">
        <v>4170</v>
      </c>
      <c r="M5007" s="14" t="n">
        <v>233</v>
      </c>
      <c r="N5007" s="11" t="n">
        <v>0.01</v>
      </c>
      <c r="O5007" s="11" t="n">
        <v>0.11</v>
      </c>
      <c r="P5007" s="11" t="n">
        <v>25.14</v>
      </c>
      <c r="Q5007" s="25"/>
    </row>
    <row r="5008" ht="22.5" customHeight="1">
      <c r="A5008" s="31"/>
      <c r="B5008" s="19"/>
      <c r="C5008" s="12"/>
      <c r="D5008" s="19"/>
      <c r="E5008" s="28"/>
      <c r="F5008" s="19"/>
      <c r="G5008" s="19"/>
      <c r="H5008" s="19"/>
      <c r="I5008" s="19"/>
      <c r="J5008" s="12" t="s">
        <v>121</v>
      </c>
      <c r="K5008" s="14" t="n">
        <v>60322</v>
      </c>
      <c r="L5008" s="14" t="n">
        <v>16932</v>
      </c>
      <c r="M5008" s="14" t="n">
        <v>646</v>
      </c>
      <c r="N5008" s="11" t="n">
        <v>0.01</v>
      </c>
      <c r="O5008" s="11" t="n">
        <v>0.15</v>
      </c>
      <c r="P5008" s="11" t="n">
        <v>97.56</v>
      </c>
      <c r="Q5008" s="25"/>
    </row>
    <row r="5009" ht="22.5" customHeight="1">
      <c r="A5009" s="31"/>
      <c r="B5009" s="19"/>
      <c r="C5009" s="52" t="n">
        <v>11080098</v>
      </c>
      <c r="D5009" s="12" t="s">
        <v>22</v>
      </c>
      <c r="E5009" s="13" t="s">
        <v>24</v>
      </c>
      <c r="F5009" s="12" t="s">
        <v>15</v>
      </c>
      <c r="G5009" s="20" t="n">
        <v>0.33</v>
      </c>
      <c r="H5009" s="12" t="n">
        <v>100</v>
      </c>
      <c r="I5009" s="20" t="n">
        <f>G5009*H5009*7</f>
        <v>231</v>
      </c>
      <c r="J5009" s="12" t="s">
        <v>119</v>
      </c>
      <c r="K5009" s="14" t="n">
        <v>0</v>
      </c>
      <c r="L5009" s="14" t="n">
        <v>0</v>
      </c>
      <c r="M5009" s="14" t="n">
        <v>0</v>
      </c>
      <c r="N5009" s="11" t="n">
        <v>0</v>
      </c>
      <c r="O5009" s="11" t="n">
        <v>0</v>
      </c>
      <c r="P5009" s="11" t="n">
        <v>0</v>
      </c>
      <c r="Q5009" s="22" t="n">
        <f>M5011/H5009</f>
        <v>0.02</v>
      </c>
    </row>
    <row r="5010" ht="22.5" customHeight="1">
      <c r="A5010" s="31"/>
      <c r="B5010" s="19"/>
      <c r="C5010" s="12"/>
      <c r="D5010" s="19"/>
      <c r="E5010" s="28"/>
      <c r="F5010" s="19"/>
      <c r="G5010" s="19"/>
      <c r="H5010" s="19"/>
      <c r="I5010" s="19"/>
      <c r="J5010" s="12" t="s">
        <v>120</v>
      </c>
      <c r="K5010" s="16" t="n">
        <v>235</v>
      </c>
      <c r="L5010" s="14" t="n">
        <v>141</v>
      </c>
      <c r="M5010" s="14" t="n">
        <v>1</v>
      </c>
      <c r="N5010" s="11" t="n">
        <v>0.002</v>
      </c>
      <c r="O5010" s="11" t="n">
        <v>0.33</v>
      </c>
      <c r="P5010" s="11" t="n">
        <v>0.33</v>
      </c>
      <c r="Q5010" s="25"/>
    </row>
    <row r="5011" ht="22.5" customHeight="1">
      <c r="A5011" s="31"/>
      <c r="B5011" s="19"/>
      <c r="C5011" s="12"/>
      <c r="D5011" s="19"/>
      <c r="E5011" s="28"/>
      <c r="F5011" s="19"/>
      <c r="G5011" s="19"/>
      <c r="H5011" s="19"/>
      <c r="I5011" s="19"/>
      <c r="J5011" s="12" t="s">
        <v>121</v>
      </c>
      <c r="K5011" s="14" t="n">
        <v>394</v>
      </c>
      <c r="L5011" s="14" t="n">
        <v>222</v>
      </c>
      <c r="M5011" s="14" t="n">
        <v>2</v>
      </c>
      <c r="N5011" s="11" t="n">
        <v>0.002</v>
      </c>
      <c r="O5011" s="11" t="n">
        <v>0.33</v>
      </c>
      <c r="P5011" s="11" t="n">
        <v>0.66</v>
      </c>
      <c r="Q5011" s="25"/>
    </row>
    <row r="5012" ht="22.5" customHeight="1">
      <c r="A5012" s="31"/>
      <c r="B5012" s="19"/>
      <c r="C5012" s="52" t="n">
        <v>91540124</v>
      </c>
      <c r="D5012" s="12" t="s">
        <v>33</v>
      </c>
      <c r="E5012" s="13" t="s">
        <v>34</v>
      </c>
      <c r="F5012" s="12" t="s">
        <v>12</v>
      </c>
      <c r="G5012" s="20" t="n">
        <v>0.5</v>
      </c>
      <c r="H5012" s="12" t="n">
        <v>50</v>
      </c>
      <c r="I5012" s="20" t="n">
        <f>G5012*H5012*7</f>
        <v>175</v>
      </c>
      <c r="J5012" s="12" t="s">
        <v>119</v>
      </c>
      <c r="K5012" s="14" t="n">
        <v>32</v>
      </c>
      <c r="L5012" s="14" t="n">
        <v>8</v>
      </c>
      <c r="M5012" s="14" t="n">
        <v>0</v>
      </c>
      <c r="N5012" s="11" t="n">
        <v>0</v>
      </c>
      <c r="O5012" s="11" t="n">
        <v>0</v>
      </c>
      <c r="P5012" s="11" t="n">
        <v>0.1562</v>
      </c>
      <c r="Q5012" s="22" t="n">
        <f>M5014/H5012</f>
        <v>0.1</v>
      </c>
    </row>
    <row r="5013" ht="22.5" customHeight="1">
      <c r="A5013" s="31"/>
      <c r="B5013" s="19"/>
      <c r="C5013" s="12"/>
      <c r="D5013" s="19"/>
      <c r="E5013" s="28"/>
      <c r="F5013" s="19"/>
      <c r="G5013" s="19"/>
      <c r="H5013" s="19"/>
      <c r="I5013" s="19"/>
      <c r="J5013" s="12" t="s">
        <v>120</v>
      </c>
      <c r="K5013" s="14" t="n">
        <v>521</v>
      </c>
      <c r="L5013" s="14" t="n">
        <v>132</v>
      </c>
      <c r="M5013" s="14" t="n">
        <v>4</v>
      </c>
      <c r="N5013" s="11" t="n">
        <v>0.019</v>
      </c>
      <c r="O5013" s="11" t="n">
        <v>0.613</v>
      </c>
      <c r="P5013" s="11" t="n">
        <v>2.4509</v>
      </c>
      <c r="Q5013" s="25"/>
    </row>
    <row r="5014" ht="22.5" customHeight="1">
      <c r="A5014" s="31"/>
      <c r="B5014" s="19"/>
      <c r="C5014" s="12"/>
      <c r="D5014" s="19"/>
      <c r="E5014" s="28"/>
      <c r="F5014" s="19"/>
      <c r="G5014" s="19"/>
      <c r="H5014" s="19"/>
      <c r="I5014" s="19"/>
      <c r="J5014" s="12" t="s">
        <v>121</v>
      </c>
      <c r="K5014" s="14" t="n">
        <v>774</v>
      </c>
      <c r="L5014" s="14" t="n">
        <v>184</v>
      </c>
      <c r="M5014" s="14" t="n">
        <v>5</v>
      </c>
      <c r="N5014" s="11" t="n">
        <v>0.018</v>
      </c>
      <c r="O5014" s="11" t="n">
        <v>0.668</v>
      </c>
      <c r="P5014" s="11" t="n">
        <v>3.339</v>
      </c>
      <c r="Q5014" s="25"/>
    </row>
    <row r="5015" ht="22.5" customHeight="1">
      <c r="A5015" s="31"/>
      <c r="B5015" s="19"/>
      <c r="C5015" s="52" t="n">
        <v>91548042</v>
      </c>
      <c r="D5015" s="12" t="s">
        <v>13</v>
      </c>
      <c r="E5015" s="13" t="s">
        <v>14</v>
      </c>
      <c r="F5015" s="12" t="s">
        <v>12</v>
      </c>
      <c r="G5015" s="20" t="n">
        <v>0.3</v>
      </c>
      <c r="H5015" s="12" t="n">
        <v>50</v>
      </c>
      <c r="I5015" s="20" t="n">
        <f>G5015*H5015*7</f>
        <v>105</v>
      </c>
      <c r="J5015" s="12" t="s">
        <v>119</v>
      </c>
      <c r="K5015" s="14" t="n">
        <v>0</v>
      </c>
      <c r="L5015" s="14" t="n">
        <v>0</v>
      </c>
      <c r="M5015" s="14" t="n">
        <v>0</v>
      </c>
      <c r="N5015" s="11" t="n">
        <v>0</v>
      </c>
      <c r="O5015" s="11" t="n">
        <v>0</v>
      </c>
      <c r="P5015" s="11" t="n">
        <v>0</v>
      </c>
      <c r="Q5015" s="22" t="n">
        <f>M5017/H5015</f>
        <v>0</v>
      </c>
    </row>
    <row r="5016" ht="22.5" customHeight="1">
      <c r="A5016" s="31"/>
      <c r="B5016" s="19"/>
      <c r="C5016" s="12"/>
      <c r="D5016" s="19"/>
      <c r="E5016" s="28"/>
      <c r="F5016" s="19"/>
      <c r="G5016" s="19"/>
      <c r="H5016" s="19"/>
      <c r="I5016" s="19"/>
      <c r="J5016" s="12" t="s">
        <v>120</v>
      </c>
      <c r="K5016" s="14" t="n">
        <v>2241</v>
      </c>
      <c r="L5016" s="14" t="n">
        <v>6</v>
      </c>
      <c r="M5016" s="14" t="n">
        <v>0</v>
      </c>
      <c r="N5016" s="11" t="n">
        <v>0</v>
      </c>
      <c r="O5016" s="11" t="n">
        <v>0</v>
      </c>
      <c r="P5016" s="11" t="n">
        <v>0.0218</v>
      </c>
      <c r="Q5016" s="25"/>
    </row>
    <row r="5017" ht="22.5" customHeight="1">
      <c r="A5017" s="31"/>
      <c r="B5017" s="19"/>
      <c r="C5017" s="12"/>
      <c r="D5017" s="19"/>
      <c r="E5017" s="28"/>
      <c r="F5017" s="19"/>
      <c r="G5017" s="19"/>
      <c r="H5017" s="19"/>
      <c r="I5017" s="19"/>
      <c r="J5017" s="12" t="s">
        <v>121</v>
      </c>
      <c r="K5017" s="14" t="n">
        <v>6589</v>
      </c>
      <c r="L5017" s="14" t="n">
        <v>27</v>
      </c>
      <c r="M5017" s="14" t="n">
        <v>0</v>
      </c>
      <c r="N5017" s="11" t="n">
        <v>0</v>
      </c>
      <c r="O5017" s="11" t="n">
        <v>0</v>
      </c>
      <c r="P5017" s="11" t="n">
        <v>0.0617</v>
      </c>
      <c r="Q5017" s="25"/>
    </row>
    <row r="5018" ht="22.5" customHeight="1">
      <c r="A5018" s="31"/>
      <c r="B5018" s="19"/>
      <c r="C5018" s="52" t="n">
        <v>91548044</v>
      </c>
      <c r="D5018" s="12" t="s">
        <v>98</v>
      </c>
      <c r="E5018" s="13" t="s">
        <v>14</v>
      </c>
      <c r="F5018" s="12" t="s">
        <v>12</v>
      </c>
      <c r="G5018" s="20" t="n">
        <v>1</v>
      </c>
      <c r="H5018" s="12" t="n">
        <v>50</v>
      </c>
      <c r="I5018" s="20" t="n">
        <f>G5018*H5018*7</f>
        <v>350</v>
      </c>
      <c r="J5018" s="12" t="s">
        <v>119</v>
      </c>
      <c r="K5018" s="14" t="n">
        <v>10206</v>
      </c>
      <c r="L5018" s="14" t="n">
        <v>612</v>
      </c>
      <c r="M5018" s="14" t="n">
        <v>0</v>
      </c>
      <c r="N5018" s="11" t="n">
        <v>0</v>
      </c>
      <c r="O5018" s="11" t="n">
        <v>0</v>
      </c>
      <c r="P5018" s="11" t="n">
        <v>6.9023</v>
      </c>
      <c r="Q5018" s="22" t="n">
        <f>M5020/H5018</f>
        <v>0</v>
      </c>
    </row>
    <row r="5019" ht="22.5" customHeight="1">
      <c r="A5019" s="31"/>
      <c r="B5019" s="19"/>
      <c r="C5019" s="12"/>
      <c r="D5019" s="19"/>
      <c r="E5019" s="28"/>
      <c r="F5019" s="19"/>
      <c r="G5019" s="19"/>
      <c r="H5019" s="19"/>
      <c r="I5019" s="19"/>
      <c r="J5019" s="12" t="s">
        <v>120</v>
      </c>
      <c r="K5019" s="14" t="n">
        <v>30493</v>
      </c>
      <c r="L5019" s="14" t="n">
        <v>1936</v>
      </c>
      <c r="M5019" s="14" t="n">
        <v>0</v>
      </c>
      <c r="N5019" s="11" t="n">
        <v>0</v>
      </c>
      <c r="O5019" s="11" t="n">
        <v>0</v>
      </c>
      <c r="P5019" s="11" t="n">
        <v>19.0009</v>
      </c>
      <c r="Q5019" s="25"/>
      <c r="R5019" s="4" t="s">
        <v>179</v>
      </c>
    </row>
    <row r="5020" ht="22.5" customHeight="1">
      <c r="A5020" s="31"/>
      <c r="B5020" s="19"/>
      <c r="C5020" s="12"/>
      <c r="D5020" s="19"/>
      <c r="E5020" s="28"/>
      <c r="F5020" s="19"/>
      <c r="G5020" s="19"/>
      <c r="H5020" s="19"/>
      <c r="I5020" s="19"/>
      <c r="J5020" s="12" t="s">
        <v>121</v>
      </c>
      <c r="K5020" s="14" t="n">
        <v>30916</v>
      </c>
      <c r="L5020" s="14" t="n">
        <v>1995</v>
      </c>
      <c r="M5020" s="14" t="n">
        <v>0</v>
      </c>
      <c r="N5020" s="11" t="n">
        <v>0</v>
      </c>
      <c r="O5020" s="11" t="n">
        <v>0</v>
      </c>
      <c r="P5020" s="11" t="n">
        <v>19.4317</v>
      </c>
      <c r="Q5020" s="25"/>
    </row>
    <row r="5021" ht="22.5" customHeight="1">
      <c r="A5021" s="31"/>
      <c r="B5021" s="19"/>
      <c r="C5021" s="52" t="n">
        <v>91548043</v>
      </c>
      <c r="D5021" s="12" t="s">
        <v>28</v>
      </c>
      <c r="E5021" s="13" t="s">
        <v>36</v>
      </c>
      <c r="F5021" s="12" t="s">
        <v>15</v>
      </c>
      <c r="G5021" s="20" t="n">
        <v>0.1</v>
      </c>
      <c r="H5021" s="12" t="n">
        <v>200</v>
      </c>
      <c r="I5021" s="20" t="n">
        <f>G5021*H5021*7</f>
        <v>140</v>
      </c>
      <c r="J5021" s="12" t="s">
        <v>119</v>
      </c>
      <c r="K5021" s="14" t="n">
        <v>102</v>
      </c>
      <c r="L5021" s="14" t="n">
        <v>27</v>
      </c>
      <c r="M5021" s="14" t="n">
        <v>0</v>
      </c>
      <c r="N5021" s="11" t="n">
        <v>0</v>
      </c>
      <c r="O5021" s="11" t="n">
        <v>0</v>
      </c>
      <c r="P5021" s="11" t="n">
        <v>0</v>
      </c>
      <c r="Q5021" s="22" t="n">
        <f>M5023/H5021</f>
        <v>0.975</v>
      </c>
    </row>
    <row r="5022" ht="22.5" customHeight="1">
      <c r="A5022" s="31"/>
      <c r="B5022" s="19"/>
      <c r="C5022" s="12"/>
      <c r="D5022" s="19"/>
      <c r="E5022" s="28"/>
      <c r="F5022" s="19"/>
      <c r="G5022" s="19"/>
      <c r="H5022" s="19"/>
      <c r="I5022" s="19"/>
      <c r="J5022" s="12" t="s">
        <v>120</v>
      </c>
      <c r="K5022" s="14" t="n">
        <v>10713</v>
      </c>
      <c r="L5022" s="14" t="n">
        <v>4646</v>
      </c>
      <c r="M5022" s="14" t="n">
        <v>66</v>
      </c>
      <c r="N5022" s="11" t="n">
        <v>0.001</v>
      </c>
      <c r="O5022" s="11" t="n">
        <v>0.1</v>
      </c>
      <c r="P5022" s="11" t="n">
        <v>6.6</v>
      </c>
      <c r="Q5022" s="25"/>
    </row>
    <row r="5023" ht="22.5" customHeight="1">
      <c r="A5023" s="31"/>
      <c r="B5023" s="19"/>
      <c r="C5023" s="12"/>
      <c r="D5023" s="19"/>
      <c r="E5023" s="28"/>
      <c r="F5023" s="19"/>
      <c r="G5023" s="19"/>
      <c r="H5023" s="19"/>
      <c r="I5023" s="19"/>
      <c r="J5023" s="12" t="s">
        <v>121</v>
      </c>
      <c r="K5023" s="14" t="n">
        <v>56601</v>
      </c>
      <c r="L5023" s="14" t="n">
        <v>23967</v>
      </c>
      <c r="M5023" s="14" t="n">
        <v>195</v>
      </c>
      <c r="N5023" s="11" t="n">
        <v>0.001</v>
      </c>
      <c r="O5023" s="11" t="n">
        <v>0.1</v>
      </c>
      <c r="P5023" s="11" t="n">
        <v>19.5</v>
      </c>
      <c r="Q5023" s="25"/>
    </row>
    <row r="5024" ht="22.5" customHeight="1">
      <c r="A5024" s="31"/>
      <c r="B5024" s="19"/>
      <c r="C5024" s="52" t="n">
        <v>91552653</v>
      </c>
      <c r="D5024" s="12" t="s">
        <v>99</v>
      </c>
      <c r="E5024" s="13" t="s">
        <v>14</v>
      </c>
      <c r="F5024" s="12" t="s">
        <v>12</v>
      </c>
      <c r="G5024" s="20" t="n">
        <v>0.4</v>
      </c>
      <c r="H5024" s="12" t="n">
        <v>100</v>
      </c>
      <c r="I5024" s="20" t="n">
        <f>G5024*H5024*7</f>
        <v>280</v>
      </c>
      <c r="J5024" s="12" t="s">
        <v>119</v>
      </c>
      <c r="K5024" s="14" t="n">
        <v>1140</v>
      </c>
      <c r="L5024" s="14" t="n">
        <v>154</v>
      </c>
      <c r="M5024" s="14" t="n">
        <v>0</v>
      </c>
      <c r="N5024" s="11" t="n">
        <v>0</v>
      </c>
      <c r="O5024" s="11" t="n">
        <v>0</v>
      </c>
      <c r="P5024" s="11" t="n">
        <v>1.6647</v>
      </c>
      <c r="Q5024" s="22" t="n">
        <f>M5026/H5024</f>
        <v>0</v>
      </c>
    </row>
    <row r="5025" ht="22.5" customHeight="1">
      <c r="A5025" s="31"/>
      <c r="B5025" s="19"/>
      <c r="C5025" s="12"/>
      <c r="D5025" s="19"/>
      <c r="E5025" s="28"/>
      <c r="F5025" s="19"/>
      <c r="G5025" s="19"/>
      <c r="H5025" s="19"/>
      <c r="I5025" s="19"/>
      <c r="J5025" s="12" t="s">
        <v>120</v>
      </c>
      <c r="K5025" s="14" t="n">
        <v>5626</v>
      </c>
      <c r="L5025" s="14" t="n">
        <v>545</v>
      </c>
      <c r="M5025" s="14" t="n">
        <v>0</v>
      </c>
      <c r="N5025" s="11" t="n">
        <v>0</v>
      </c>
      <c r="O5025" s="11" t="n">
        <v>0</v>
      </c>
      <c r="P5025" s="11" t="n">
        <v>5.3585</v>
      </c>
      <c r="Q5025" s="25"/>
      <c r="R5025" s="4" t="s">
        <v>179</v>
      </c>
    </row>
    <row r="5026" ht="22.5" customHeight="1">
      <c r="A5026" s="31"/>
      <c r="B5026" s="19"/>
      <c r="C5026" s="12"/>
      <c r="D5026" s="19"/>
      <c r="E5026" s="28"/>
      <c r="F5026" s="19"/>
      <c r="G5026" s="19"/>
      <c r="H5026" s="19"/>
      <c r="I5026" s="19"/>
      <c r="J5026" s="12" t="s">
        <v>121</v>
      </c>
      <c r="K5026" s="14" t="n">
        <v>5673</v>
      </c>
      <c r="L5026" s="14" t="n">
        <v>551</v>
      </c>
      <c r="M5026" s="14" t="n">
        <v>0</v>
      </c>
      <c r="N5026" s="11" t="n">
        <v>0</v>
      </c>
      <c r="O5026" s="11" t="n">
        <v>0</v>
      </c>
      <c r="P5026" s="11" t="n">
        <v>5.4119</v>
      </c>
      <c r="Q5026" s="25"/>
    </row>
    <row r="5027" ht="22.5" customHeight="1">
      <c r="A5027" s="31"/>
      <c r="B5027" s="19"/>
      <c r="C5027" s="52" t="n">
        <v>11715627</v>
      </c>
      <c r="D5027" s="12" t="s">
        <v>31</v>
      </c>
      <c r="E5027" s="13" t="s">
        <v>14</v>
      </c>
      <c r="F5027" s="12" t="s">
        <v>15</v>
      </c>
      <c r="G5027" s="20" t="n">
        <v>0.4</v>
      </c>
      <c r="H5027" s="12" t="n">
        <v>100</v>
      </c>
      <c r="I5027" s="20" t="n">
        <f>G5027*H5027*7</f>
        <v>280</v>
      </c>
      <c r="J5027" s="12" t="s">
        <v>119</v>
      </c>
      <c r="K5027" s="14" t="n">
        <v>0</v>
      </c>
      <c r="L5027" s="14" t="n">
        <v>0</v>
      </c>
      <c r="M5027" s="14" t="n">
        <v>0</v>
      </c>
      <c r="N5027" s="11" t="n">
        <v>0</v>
      </c>
      <c r="O5027" s="11" t="n">
        <v>0</v>
      </c>
      <c r="P5027" s="11" t="n">
        <v>0</v>
      </c>
      <c r="Q5027" s="22" t="n">
        <f>M5029/H5027</f>
        <v>0</v>
      </c>
    </row>
    <row r="5028" ht="22.5" customHeight="1">
      <c r="A5028" s="31"/>
      <c r="B5028" s="19"/>
      <c r="C5028" s="12"/>
      <c r="D5028" s="19"/>
      <c r="E5028" s="28"/>
      <c r="F5028" s="19"/>
      <c r="G5028" s="19"/>
      <c r="H5028" s="19"/>
      <c r="I5028" s="19"/>
      <c r="J5028" s="12" t="s">
        <v>120</v>
      </c>
      <c r="K5028" s="14" t="n">
        <v>18</v>
      </c>
      <c r="L5028" s="14" t="n">
        <v>1</v>
      </c>
      <c r="M5028" s="14" t="n">
        <v>0</v>
      </c>
      <c r="N5028" s="11" t="n">
        <v>0</v>
      </c>
      <c r="O5028" s="11" t="n">
        <v>0</v>
      </c>
      <c r="P5028" s="11" t="n">
        <v>0</v>
      </c>
      <c r="Q5028" s="25"/>
    </row>
    <row r="5029" ht="22.5" customHeight="1">
      <c r="A5029" s="31"/>
      <c r="B5029" s="19"/>
      <c r="C5029" s="12"/>
      <c r="D5029" s="19"/>
      <c r="E5029" s="28"/>
      <c r="F5029" s="19"/>
      <c r="G5029" s="19"/>
      <c r="H5029" s="19"/>
      <c r="I5029" s="19"/>
      <c r="J5029" s="12" t="s">
        <v>121</v>
      </c>
      <c r="K5029" s="14" t="n">
        <v>37</v>
      </c>
      <c r="L5029" s="14" t="n">
        <v>3</v>
      </c>
      <c r="M5029" s="14" t="n">
        <v>0</v>
      </c>
      <c r="N5029" s="11" t="n">
        <v>0</v>
      </c>
      <c r="O5029" s="11" t="n">
        <v>0</v>
      </c>
      <c r="P5029" s="11" t="n">
        <v>0</v>
      </c>
      <c r="Q5029" s="25"/>
    </row>
    <row r="5030" ht="22.5" customHeight="1">
      <c r="A5030" s="31"/>
      <c r="B5030" s="19"/>
      <c r="C5030" s="52" t="n">
        <v>11715655</v>
      </c>
      <c r="D5030" s="12" t="s">
        <v>16</v>
      </c>
      <c r="E5030" s="13" t="s">
        <v>11</v>
      </c>
      <c r="F5030" s="12" t="s">
        <v>15</v>
      </c>
      <c r="G5030" s="20" t="n">
        <v>0.15</v>
      </c>
      <c r="H5030" s="12" t="n">
        <v>100</v>
      </c>
      <c r="I5030" s="20" t="n">
        <f>G5030*H5030*7</f>
        <v>105</v>
      </c>
      <c r="J5030" s="12" t="s">
        <v>119</v>
      </c>
      <c r="K5030" s="14" t="n">
        <v>0</v>
      </c>
      <c r="L5030" s="14" t="n">
        <v>0</v>
      </c>
      <c r="M5030" s="14" t="n">
        <v>0</v>
      </c>
      <c r="N5030" s="11" t="n">
        <v>0</v>
      </c>
      <c r="O5030" s="11" t="n">
        <v>0</v>
      </c>
      <c r="P5030" s="11" t="n">
        <v>0</v>
      </c>
      <c r="Q5030" s="22" t="n">
        <f>M5032/H5030</f>
        <v>0</v>
      </c>
    </row>
    <row r="5031" ht="22.5" customHeight="1">
      <c r="A5031" s="31"/>
      <c r="B5031" s="19"/>
      <c r="C5031" s="12"/>
      <c r="D5031" s="19"/>
      <c r="E5031" s="28"/>
      <c r="F5031" s="19"/>
      <c r="G5031" s="19"/>
      <c r="H5031" s="19"/>
      <c r="I5031" s="19"/>
      <c r="J5031" s="12" t="s">
        <v>120</v>
      </c>
      <c r="K5031" s="14" t="n">
        <v>49</v>
      </c>
      <c r="L5031" s="14" t="n">
        <v>2</v>
      </c>
      <c r="M5031" s="14" t="n">
        <v>0</v>
      </c>
      <c r="N5031" s="11" t="n">
        <v>0</v>
      </c>
      <c r="O5031" s="11" t="n">
        <v>0</v>
      </c>
      <c r="P5031" s="11" t="n">
        <v>0</v>
      </c>
      <c r="Q5031" s="25"/>
    </row>
    <row r="5032" ht="22.5" customHeight="1">
      <c r="A5032" s="31"/>
      <c r="B5032" s="19"/>
      <c r="C5032" s="12"/>
      <c r="D5032" s="19"/>
      <c r="E5032" s="28"/>
      <c r="F5032" s="19"/>
      <c r="G5032" s="19"/>
      <c r="H5032" s="19"/>
      <c r="I5032" s="19"/>
      <c r="J5032" s="12" t="s">
        <v>121</v>
      </c>
      <c r="K5032" s="14" t="n">
        <v>267</v>
      </c>
      <c r="L5032" s="14" t="n">
        <v>3</v>
      </c>
      <c r="M5032" s="14" t="n">
        <v>0</v>
      </c>
      <c r="N5032" s="11" t="n">
        <v>0</v>
      </c>
      <c r="O5032" s="11" t="n">
        <v>0</v>
      </c>
      <c r="P5032" s="11" t="n">
        <v>0</v>
      </c>
      <c r="Q5032" s="25"/>
    </row>
    <row r="5033" ht="22.5" customHeight="1">
      <c r="A5033" s="31"/>
      <c r="B5033" s="19"/>
      <c r="C5033" s="52" t="n">
        <v>11715811</v>
      </c>
      <c r="D5033" s="12" t="s">
        <v>16</v>
      </c>
      <c r="E5033" s="13" t="s">
        <v>17</v>
      </c>
      <c r="F5033" s="12" t="s">
        <v>15</v>
      </c>
      <c r="G5033" s="20" t="n">
        <v>0.17</v>
      </c>
      <c r="H5033" s="12" t="n">
        <v>100</v>
      </c>
      <c r="I5033" s="20" t="n">
        <f>G5033*H5033*7</f>
        <v>119</v>
      </c>
      <c r="J5033" s="12" t="s">
        <v>119</v>
      </c>
      <c r="K5033" s="14" t="n">
        <v>0</v>
      </c>
      <c r="L5033" s="14" t="n">
        <v>0</v>
      </c>
      <c r="M5033" s="14" t="n">
        <v>0</v>
      </c>
      <c r="N5033" s="11" t="n">
        <v>0</v>
      </c>
      <c r="O5033" s="11" t="n">
        <v>0</v>
      </c>
      <c r="P5033" s="11" t="n">
        <v>0</v>
      </c>
      <c r="Q5033" s="22" t="n">
        <f>M5035/H5033</f>
        <v>0</v>
      </c>
    </row>
    <row r="5034" ht="22.5" customHeight="1">
      <c r="A5034" s="31"/>
      <c r="B5034" s="19"/>
      <c r="C5034" s="12"/>
      <c r="D5034" s="19"/>
      <c r="E5034" s="28"/>
      <c r="F5034" s="19"/>
      <c r="G5034" s="19"/>
      <c r="H5034" s="19"/>
      <c r="I5034" s="19"/>
      <c r="J5034" s="12" t="s">
        <v>120</v>
      </c>
      <c r="K5034" s="14" t="n">
        <v>59</v>
      </c>
      <c r="L5034" s="14" t="n">
        <v>0</v>
      </c>
      <c r="M5034" s="14" t="n">
        <v>0</v>
      </c>
      <c r="N5034" s="11" t="n">
        <v>0</v>
      </c>
      <c r="O5034" s="11" t="n">
        <v>0</v>
      </c>
      <c r="P5034" s="11" t="n">
        <v>0</v>
      </c>
      <c r="Q5034" s="25"/>
    </row>
    <row r="5035" ht="22.5" customHeight="1">
      <c r="A5035" s="31"/>
      <c r="B5035" s="19"/>
      <c r="C5035" s="12"/>
      <c r="D5035" s="19"/>
      <c r="E5035" s="28"/>
      <c r="F5035" s="19"/>
      <c r="G5035" s="19"/>
      <c r="H5035" s="19"/>
      <c r="I5035" s="19"/>
      <c r="J5035" s="12" t="s">
        <v>121</v>
      </c>
      <c r="K5035" s="14" t="n">
        <v>127</v>
      </c>
      <c r="L5035" s="14" t="n">
        <v>2</v>
      </c>
      <c r="M5035" s="14" t="n">
        <v>0</v>
      </c>
      <c r="N5035" s="11" t="n">
        <v>0</v>
      </c>
      <c r="O5035" s="11" t="n">
        <v>0</v>
      </c>
      <c r="P5035" s="11" t="n">
        <v>0</v>
      </c>
      <c r="Q5035" s="25"/>
    </row>
    <row r="5036" ht="22.5" customHeight="1">
      <c r="A5036" s="31"/>
      <c r="B5036" s="19"/>
      <c r="C5036" s="52" t="n">
        <v>11729927</v>
      </c>
      <c r="D5036" s="12" t="s">
        <v>10</v>
      </c>
      <c r="E5036" s="13" t="s">
        <v>20</v>
      </c>
      <c r="F5036" s="12" t="s">
        <v>15</v>
      </c>
      <c r="G5036" s="20" t="n">
        <v>0.25</v>
      </c>
      <c r="H5036" s="12" t="n">
        <v>100</v>
      </c>
      <c r="I5036" s="20" t="n">
        <f>G5036*H5036*7</f>
        <v>175</v>
      </c>
      <c r="J5036" s="12" t="s">
        <v>119</v>
      </c>
      <c r="K5036" s="14" t="n">
        <v>0</v>
      </c>
      <c r="L5036" s="14" t="n">
        <v>0</v>
      </c>
      <c r="M5036" s="14" t="n">
        <v>0</v>
      </c>
      <c r="N5036" s="11" t="n">
        <v>0</v>
      </c>
      <c r="O5036" s="11" t="n">
        <v>0</v>
      </c>
      <c r="P5036" s="11" t="n">
        <v>0</v>
      </c>
      <c r="Q5036" s="22" t="n">
        <f>M5038/H5036</f>
        <v>0.52</v>
      </c>
    </row>
    <row r="5037" ht="22.5" customHeight="1">
      <c r="A5037" s="31"/>
      <c r="B5037" s="19"/>
      <c r="C5037" s="12"/>
      <c r="D5037" s="19"/>
      <c r="E5037" s="28"/>
      <c r="F5037" s="19"/>
      <c r="G5037" s="19"/>
      <c r="H5037" s="19"/>
      <c r="I5037" s="19"/>
      <c r="J5037" s="12" t="s">
        <v>120</v>
      </c>
      <c r="K5037" s="14" t="n">
        <v>23737</v>
      </c>
      <c r="L5037" s="14" t="n">
        <v>2499</v>
      </c>
      <c r="M5037" s="14" t="n">
        <v>14</v>
      </c>
      <c r="N5037" s="11" t="n">
        <v>0.001</v>
      </c>
      <c r="O5037" s="11" t="n">
        <v>0.25</v>
      </c>
      <c r="P5037" s="11" t="n">
        <v>3.5</v>
      </c>
      <c r="Q5037" s="25"/>
    </row>
    <row r="5038" ht="22.5" customHeight="1">
      <c r="A5038" s="31"/>
      <c r="B5038" s="19"/>
      <c r="C5038" s="12"/>
      <c r="D5038" s="19"/>
      <c r="E5038" s="28"/>
      <c r="F5038" s="19"/>
      <c r="G5038" s="19"/>
      <c r="H5038" s="19"/>
      <c r="I5038" s="19"/>
      <c r="J5038" s="12" t="s">
        <v>121</v>
      </c>
      <c r="K5038" s="14" t="n">
        <v>80215</v>
      </c>
      <c r="L5038" s="14" t="n">
        <v>5808</v>
      </c>
      <c r="M5038" s="14" t="n">
        <v>52</v>
      </c>
      <c r="N5038" s="11" t="n">
        <v>0.002</v>
      </c>
      <c r="O5038" s="11" t="n">
        <v>0.25</v>
      </c>
      <c r="P5038" s="11" t="n">
        <v>13</v>
      </c>
      <c r="Q5038" s="25"/>
    </row>
    <row r="5039" ht="22.5" customHeight="1">
      <c r="A5039" s="31"/>
      <c r="B5039" s="19"/>
      <c r="C5039" s="52" t="n">
        <v>11729820</v>
      </c>
      <c r="D5039" s="12" t="s">
        <v>10</v>
      </c>
      <c r="E5039" s="13" t="s">
        <v>25</v>
      </c>
      <c r="F5039" s="12" t="s">
        <v>15</v>
      </c>
      <c r="G5039" s="20" t="n">
        <v>0.3</v>
      </c>
      <c r="H5039" s="12" t="n">
        <v>100</v>
      </c>
      <c r="I5039" s="20" t="n">
        <f>G5039*H5039*7</f>
        <v>210</v>
      </c>
      <c r="J5039" s="12" t="s">
        <v>119</v>
      </c>
      <c r="K5039" s="14" t="n">
        <v>0</v>
      </c>
      <c r="L5039" s="14" t="n">
        <v>0</v>
      </c>
      <c r="M5039" s="14" t="n">
        <v>0</v>
      </c>
      <c r="N5039" s="11" t="n">
        <v>0</v>
      </c>
      <c r="O5039" s="11" t="n">
        <v>0</v>
      </c>
      <c r="P5039" s="11" t="n">
        <v>0</v>
      </c>
      <c r="Q5039" s="22" t="n">
        <f>M5041/H5039</f>
        <v>0</v>
      </c>
    </row>
    <row r="5040" ht="22.5" customHeight="1">
      <c r="A5040" s="31"/>
      <c r="B5040" s="19"/>
      <c r="C5040" s="12"/>
      <c r="D5040" s="19"/>
      <c r="E5040" s="28"/>
      <c r="F5040" s="19"/>
      <c r="G5040" s="19"/>
      <c r="H5040" s="19"/>
      <c r="I5040" s="19"/>
      <c r="J5040" s="12" t="s">
        <v>120</v>
      </c>
      <c r="K5040" s="14" t="n">
        <v>11</v>
      </c>
      <c r="L5040" s="14" t="n">
        <v>1</v>
      </c>
      <c r="M5040" s="14" t="n">
        <v>0</v>
      </c>
      <c r="N5040" s="11" t="n">
        <v>0</v>
      </c>
      <c r="O5040" s="11" t="n">
        <v>0</v>
      </c>
      <c r="P5040" s="11" t="n">
        <v>0</v>
      </c>
      <c r="Q5040" s="25"/>
    </row>
    <row r="5041" ht="22.5" customHeight="1">
      <c r="A5041" s="31"/>
      <c r="B5041" s="19"/>
      <c r="C5041" s="12"/>
      <c r="D5041" s="19"/>
      <c r="E5041" s="28"/>
      <c r="F5041" s="19"/>
      <c r="G5041" s="19"/>
      <c r="H5041" s="19"/>
      <c r="I5041" s="19"/>
      <c r="J5041" s="12" t="s">
        <v>121</v>
      </c>
      <c r="K5041" s="14" t="n">
        <v>29</v>
      </c>
      <c r="L5041" s="14" t="n">
        <v>3</v>
      </c>
      <c r="M5041" s="14" t="n">
        <v>0</v>
      </c>
      <c r="N5041" s="11" t="n">
        <v>0</v>
      </c>
      <c r="O5041" s="11" t="n">
        <v>0</v>
      </c>
      <c r="P5041" s="11" t="n">
        <v>0</v>
      </c>
      <c r="Q5041" s="25"/>
    </row>
    <row r="5042" ht="22.5" customHeight="1">
      <c r="A5042" s="31"/>
      <c r="B5042" s="19"/>
      <c r="C5042" s="52" t="n">
        <v>11729830</v>
      </c>
      <c r="D5042" s="12" t="s">
        <v>10</v>
      </c>
      <c r="E5042" s="13" t="s">
        <v>11</v>
      </c>
      <c r="F5042" s="12" t="s">
        <v>12</v>
      </c>
      <c r="G5042" s="20" t="n">
        <v>0.17</v>
      </c>
      <c r="H5042" s="12" t="n">
        <v>100</v>
      </c>
      <c r="I5042" s="20" t="n">
        <f>G5042*H5042*7</f>
        <v>119</v>
      </c>
      <c r="J5042" s="12" t="s">
        <v>119</v>
      </c>
      <c r="K5042" s="14" t="n">
        <v>0</v>
      </c>
      <c r="L5042" s="14" t="n">
        <v>0</v>
      </c>
      <c r="M5042" s="14" t="n">
        <v>0</v>
      </c>
      <c r="N5042" s="11" t="n">
        <v>0</v>
      </c>
      <c r="O5042" s="11" t="n">
        <v>0</v>
      </c>
      <c r="P5042" s="11" t="n">
        <v>0</v>
      </c>
      <c r="Q5042" s="22" t="n">
        <f>M5044/H5042</f>
        <v>0</v>
      </c>
    </row>
    <row r="5043" ht="22.5" customHeight="1">
      <c r="A5043" s="31"/>
      <c r="B5043" s="19"/>
      <c r="C5043" s="12"/>
      <c r="D5043" s="19"/>
      <c r="E5043" s="28"/>
      <c r="F5043" s="19"/>
      <c r="G5043" s="19"/>
      <c r="H5043" s="19"/>
      <c r="I5043" s="19"/>
      <c r="J5043" s="12" t="s">
        <v>120</v>
      </c>
      <c r="K5043" s="14" t="n">
        <v>4</v>
      </c>
      <c r="L5043" s="14" t="n">
        <v>1</v>
      </c>
      <c r="M5043" s="14" t="n">
        <v>0</v>
      </c>
      <c r="N5043" s="11" t="n">
        <v>0</v>
      </c>
      <c r="O5043" s="11" t="n">
        <v>0</v>
      </c>
      <c r="P5043" s="11" t="n">
        <v>0</v>
      </c>
      <c r="Q5043" s="25"/>
    </row>
    <row r="5044" ht="22.5" customHeight="1">
      <c r="A5044" s="31"/>
      <c r="B5044" s="19"/>
      <c r="C5044" s="12"/>
      <c r="D5044" s="19"/>
      <c r="E5044" s="28"/>
      <c r="F5044" s="19"/>
      <c r="G5044" s="19"/>
      <c r="H5044" s="19"/>
      <c r="I5044" s="19"/>
      <c r="J5044" s="12" t="s">
        <v>121</v>
      </c>
      <c r="K5044" s="14" t="n">
        <v>9</v>
      </c>
      <c r="L5044" s="14" t="n">
        <v>1</v>
      </c>
      <c r="M5044" s="14" t="n">
        <v>0</v>
      </c>
      <c r="N5044" s="11" t="n">
        <v>0</v>
      </c>
      <c r="O5044" s="11" t="n">
        <v>0</v>
      </c>
      <c r="P5044" s="11" t="n">
        <v>0</v>
      </c>
      <c r="Q5044" s="25"/>
    </row>
    <row r="5045" ht="22.5" customHeight="1">
      <c r="A5045" s="31"/>
      <c r="B5045" s="50" t="s">
        <v>122</v>
      </c>
      <c r="C5045" s="12" t="n">
        <v>6061077</v>
      </c>
      <c r="D5045" s="12" t="s">
        <v>38</v>
      </c>
      <c r="E5045" s="13" t="s">
        <v>14</v>
      </c>
      <c r="F5045" s="12" t="s">
        <v>15</v>
      </c>
      <c r="G5045" s="20" t="n">
        <v>2</v>
      </c>
      <c r="H5045" s="12" t="n">
        <v>20</v>
      </c>
      <c r="I5045" s="20" t="n">
        <f>G5045*H5045*7</f>
        <v>280</v>
      </c>
      <c r="J5045" s="12" t="s">
        <v>119</v>
      </c>
      <c r="K5045" s="16" t="n">
        <v>69</v>
      </c>
      <c r="L5045" s="14" t="n">
        <v>0</v>
      </c>
      <c r="M5045" s="14" t="n">
        <v>0</v>
      </c>
      <c r="N5045" s="11" t="n">
        <v>0</v>
      </c>
      <c r="O5045" s="11" t="n">
        <v>0</v>
      </c>
      <c r="P5045" s="11" t="n">
        <v>0</v>
      </c>
      <c r="Q5045" s="22" t="n">
        <f>M5047/H5045</f>
        <v>0.15</v>
      </c>
    </row>
    <row r="5046" ht="22.5" customHeight="1">
      <c r="A5046" s="31"/>
      <c r="B5046" s="19"/>
      <c r="C5046" s="12"/>
      <c r="D5046" s="19"/>
      <c r="E5046" s="28"/>
      <c r="F5046" s="19"/>
      <c r="G5046" s="19"/>
      <c r="H5046" s="19"/>
      <c r="I5046" s="19"/>
      <c r="J5046" s="12" t="s">
        <v>120</v>
      </c>
      <c r="K5046" s="16" t="n">
        <v>3626</v>
      </c>
      <c r="L5046" s="14" t="n">
        <v>34</v>
      </c>
      <c r="M5046" s="14" t="n">
        <v>1</v>
      </c>
      <c r="N5046" s="11" t="n">
        <v>0.022</v>
      </c>
      <c r="O5046" s="11" t="n">
        <v>0.735</v>
      </c>
      <c r="P5046" s="11" t="n">
        <v>0.735</v>
      </c>
      <c r="Q5046" s="25"/>
    </row>
    <row r="5047" ht="22.5" customHeight="1">
      <c r="A5047" s="31"/>
      <c r="B5047" s="19"/>
      <c r="C5047" s="12"/>
      <c r="D5047" s="19"/>
      <c r="E5047" s="28"/>
      <c r="F5047" s="19"/>
      <c r="G5047" s="19"/>
      <c r="H5047" s="19"/>
      <c r="I5047" s="19"/>
      <c r="J5047" s="12" t="s">
        <v>121</v>
      </c>
      <c r="K5047" s="16" t="n">
        <v>10713</v>
      </c>
      <c r="L5047" s="14" t="n">
        <v>70</v>
      </c>
      <c r="M5047" s="16" t="n">
        <v>3</v>
      </c>
      <c r="N5047" s="11" t="n">
        <v>0.035</v>
      </c>
      <c r="O5047" s="11" t="n">
        <v>0.826</v>
      </c>
      <c r="P5047" s="11" t="n">
        <v>2.477</v>
      </c>
      <c r="Q5047" s="25"/>
    </row>
    <row r="5048" ht="22.5" customHeight="1">
      <c r="A5048" s="31"/>
      <c r="B5048" s="19"/>
      <c r="C5048" s="12" t="n">
        <v>6607117</v>
      </c>
      <c r="D5048" s="12" t="s">
        <v>38</v>
      </c>
      <c r="E5048" s="13" t="s">
        <v>14</v>
      </c>
      <c r="F5048" s="12" t="s">
        <v>15</v>
      </c>
      <c r="G5048" s="20" t="n">
        <v>2</v>
      </c>
      <c r="H5048" s="12" t="n">
        <v>300</v>
      </c>
      <c r="I5048" s="20" t="n">
        <f>G5048*H5048*7</f>
        <v>4200</v>
      </c>
      <c r="J5048" s="12" t="s">
        <v>119</v>
      </c>
      <c r="K5048" s="16" t="n">
        <v>1008</v>
      </c>
      <c r="L5048" s="14" t="n">
        <v>84</v>
      </c>
      <c r="M5048" s="14" t="n">
        <v>5</v>
      </c>
      <c r="N5048" s="11" t="n">
        <v>0.026</v>
      </c>
      <c r="O5048" s="11" t="n">
        <v>0.444</v>
      </c>
      <c r="P5048" s="11" t="n">
        <v>2.221</v>
      </c>
      <c r="Q5048" s="22" t="n">
        <f>M5050/H5048</f>
        <v>0.97</v>
      </c>
    </row>
    <row r="5049" ht="22.5" customHeight="1">
      <c r="A5049" s="31"/>
      <c r="B5049" s="19"/>
      <c r="C5049" s="12"/>
      <c r="D5049" s="19"/>
      <c r="E5049" s="28"/>
      <c r="F5049" s="19"/>
      <c r="G5049" s="19"/>
      <c r="H5049" s="19"/>
      <c r="I5049" s="19"/>
      <c r="J5049" s="12" t="s">
        <v>120</v>
      </c>
      <c r="K5049" s="14" t="n">
        <v>21500</v>
      </c>
      <c r="L5049" s="14" t="n">
        <v>1565</v>
      </c>
      <c r="M5049" s="14" t="n">
        <v>49</v>
      </c>
      <c r="N5049" s="11" t="n">
        <v>0.019</v>
      </c>
      <c r="O5049" s="11" t="n">
        <v>0.615</v>
      </c>
      <c r="P5049" s="11" t="n">
        <v>30.123</v>
      </c>
      <c r="Q5049" s="25"/>
    </row>
    <row r="5050" ht="22.5" customHeight="1">
      <c r="A5050" s="31"/>
      <c r="B5050" s="19"/>
      <c r="C5050" s="12"/>
      <c r="D5050" s="19"/>
      <c r="E5050" s="28"/>
      <c r="F5050" s="19"/>
      <c r="G5050" s="19"/>
      <c r="H5050" s="19"/>
      <c r="I5050" s="19"/>
      <c r="J5050" s="12" t="s">
        <v>121</v>
      </c>
      <c r="K5050" s="43" t="n">
        <v>55249</v>
      </c>
      <c r="L5050" s="14" t="n">
        <v>4209</v>
      </c>
      <c r="M5050" s="14" t="n">
        <v>291</v>
      </c>
      <c r="N5050" s="11" t="n">
        <v>0.042</v>
      </c>
      <c r="O5050" s="11" t="n">
        <v>0.605</v>
      </c>
      <c r="P5050" s="11" t="n">
        <v>176.036</v>
      </c>
      <c r="Q5050" s="25"/>
    </row>
    <row r="5051" ht="22.5" customHeight="1">
      <c r="A5051" s="31"/>
      <c r="B5051" s="19"/>
      <c r="C5051" s="12" t="n">
        <v>5497580</v>
      </c>
      <c r="D5051" s="12" t="s">
        <v>28</v>
      </c>
      <c r="E5051" s="13" t="s">
        <v>17</v>
      </c>
      <c r="F5051" s="12" t="s">
        <v>15</v>
      </c>
      <c r="G5051" s="20" t="n">
        <v>0.28</v>
      </c>
      <c r="H5051" s="12" t="n">
        <v>1300</v>
      </c>
      <c r="I5051" s="20" t="n">
        <f>G5051*H5051*7</f>
        <v>2548</v>
      </c>
      <c r="J5051" s="12" t="s">
        <v>119</v>
      </c>
      <c r="K5051" s="16" t="n">
        <v>3674</v>
      </c>
      <c r="L5051" s="14" t="n">
        <v>914</v>
      </c>
      <c r="M5051" s="14" t="n">
        <v>21</v>
      </c>
      <c r="N5051" s="11" t="n">
        <v>0.006</v>
      </c>
      <c r="O5051" s="11" t="n">
        <v>0.245</v>
      </c>
      <c r="P5051" s="11" t="n">
        <v>5.137</v>
      </c>
      <c r="Q5051" s="22" t="n">
        <f>M5053/H5051</f>
        <v>1.05153846153846</v>
      </c>
    </row>
    <row r="5052" ht="22.5" customHeight="1">
      <c r="A5052" s="31"/>
      <c r="B5052" s="19"/>
      <c r="C5052" s="12"/>
      <c r="D5052" s="19"/>
      <c r="E5052" s="28"/>
      <c r="F5052" s="19"/>
      <c r="G5052" s="19"/>
      <c r="H5052" s="19"/>
      <c r="I5052" s="19"/>
      <c r="J5052" s="12" t="s">
        <v>120</v>
      </c>
      <c r="K5052" s="16" t="n">
        <v>99754</v>
      </c>
      <c r="L5052" s="14" t="n">
        <v>28377</v>
      </c>
      <c r="M5052" s="14" t="n">
        <v>572</v>
      </c>
      <c r="N5052" s="11" t="n">
        <v>0.005</v>
      </c>
      <c r="O5052" s="11" t="n">
        <v>0.247</v>
      </c>
      <c r="P5052" s="11" t="n">
        <v>141.288</v>
      </c>
      <c r="Q5052" s="25"/>
    </row>
    <row r="5053" ht="22.5" customHeight="1">
      <c r="A5053" s="31"/>
      <c r="B5053" s="19"/>
      <c r="C5053" s="12"/>
      <c r="D5053" s="19"/>
      <c r="E5053" s="28"/>
      <c r="F5053" s="19"/>
      <c r="G5053" s="19"/>
      <c r="H5053" s="19"/>
      <c r="I5053" s="19"/>
      <c r="J5053" s="12" t="s">
        <v>121</v>
      </c>
      <c r="K5053" s="16" t="n">
        <v>304121</v>
      </c>
      <c r="L5053" s="14" t="n">
        <v>93256</v>
      </c>
      <c r="M5053" s="14" t="n">
        <v>1367</v>
      </c>
      <c r="N5053" s="11" t="n">
        <v>0.004</v>
      </c>
      <c r="O5053" s="11" t="n">
        <v>0.248</v>
      </c>
      <c r="P5053" s="11" t="n">
        <v>338.334</v>
      </c>
      <c r="Q5053" s="25"/>
    </row>
    <row r="5054" ht="22.5" customHeight="1">
      <c r="A5054" s="31"/>
      <c r="B5054" s="19"/>
      <c r="C5054" s="12" t="n">
        <v>91407542</v>
      </c>
      <c r="D5054" s="12" t="s">
        <v>28</v>
      </c>
      <c r="E5054" s="13" t="s">
        <v>39</v>
      </c>
      <c r="F5054" s="12" t="s">
        <v>15</v>
      </c>
      <c r="G5054" s="20" t="n">
        <v>0.02</v>
      </c>
      <c r="H5054" s="12" t="n">
        <v>1000</v>
      </c>
      <c r="I5054" s="20" t="n">
        <f>G5054*H5054*7</f>
        <v>140</v>
      </c>
      <c r="J5054" s="12" t="s">
        <v>119</v>
      </c>
      <c r="K5054" s="16" t="n">
        <v>632</v>
      </c>
      <c r="L5054" s="14" t="n">
        <v>48</v>
      </c>
      <c r="M5054" s="14" t="n">
        <v>1</v>
      </c>
      <c r="N5054" s="11" t="n">
        <v>0</v>
      </c>
      <c r="O5054" s="11" t="n">
        <v>0.02</v>
      </c>
      <c r="P5054" s="11" t="n">
        <v>0.02</v>
      </c>
      <c r="Q5054" s="22" t="n">
        <f>M5056/H5054</f>
        <v>0.099</v>
      </c>
    </row>
    <row r="5055" ht="22.5" customHeight="1">
      <c r="A5055" s="31"/>
      <c r="B5055" s="19"/>
      <c r="C5055" s="12"/>
      <c r="D5055" s="19"/>
      <c r="E5055" s="28"/>
      <c r="F5055" s="19"/>
      <c r="G5055" s="19"/>
      <c r="H5055" s="19"/>
      <c r="I5055" s="19"/>
      <c r="J5055" s="12" t="s">
        <v>120</v>
      </c>
      <c r="K5055" s="16" t="n">
        <v>90254</v>
      </c>
      <c r="L5055" s="14" t="n">
        <v>15294</v>
      </c>
      <c r="M5055" s="14" t="n">
        <v>99</v>
      </c>
      <c r="N5055" s="11" t="n">
        <v>0</v>
      </c>
      <c r="O5055" s="11" t="n">
        <v>0.02</v>
      </c>
      <c r="P5055" s="11" t="n">
        <v>2.014</v>
      </c>
      <c r="Q5055" s="25"/>
    </row>
    <row r="5056" ht="22.5" customHeight="1">
      <c r="A5056" s="31"/>
      <c r="B5056" s="19"/>
      <c r="C5056" s="12"/>
      <c r="D5056" s="19"/>
      <c r="E5056" s="28"/>
      <c r="F5056" s="19"/>
      <c r="G5056" s="19"/>
      <c r="H5056" s="19"/>
      <c r="I5056" s="19"/>
      <c r="J5056" s="12" t="s">
        <v>121</v>
      </c>
      <c r="K5056" s="16" t="n">
        <v>110520</v>
      </c>
      <c r="L5056" s="14" t="n">
        <v>17608</v>
      </c>
      <c r="M5056" s="14" t="n">
        <v>99</v>
      </c>
      <c r="N5056" s="11" t="n">
        <v>0</v>
      </c>
      <c r="O5056" s="11" t="n">
        <v>0.02</v>
      </c>
      <c r="P5056" s="11" t="n">
        <v>2.014</v>
      </c>
      <c r="Q5056" s="25"/>
    </row>
    <row r="5057" ht="22.5" customHeight="1">
      <c r="A5057" s="31"/>
      <c r="B5057" s="19"/>
      <c r="C5057" s="12" t="n">
        <v>8998645</v>
      </c>
      <c r="D5057" s="12" t="s">
        <v>28</v>
      </c>
      <c r="E5057" s="13" t="s">
        <v>17</v>
      </c>
      <c r="F5057" s="12" t="s">
        <v>15</v>
      </c>
      <c r="G5057" s="20" t="n">
        <v>0.28</v>
      </c>
      <c r="H5057" s="12" t="n">
        <v>200</v>
      </c>
      <c r="I5057" s="20" t="n">
        <f>G5057*H5057*7</f>
        <v>392</v>
      </c>
      <c r="J5057" s="12" t="s">
        <v>119</v>
      </c>
      <c r="K5057" s="16" t="n">
        <v>4067</v>
      </c>
      <c r="L5057" s="14" t="n">
        <v>44</v>
      </c>
      <c r="M5057" s="14" t="n">
        <v>0</v>
      </c>
      <c r="N5057" s="11" t="n">
        <v>0</v>
      </c>
      <c r="O5057" s="11" t="n">
        <v>0</v>
      </c>
      <c r="P5057" s="11" t="n">
        <v>0</v>
      </c>
      <c r="Q5057" s="22" t="n">
        <f>M5059/H5057</f>
        <v>0.105</v>
      </c>
    </row>
    <row r="5058" ht="22.5" customHeight="1">
      <c r="A5058" s="31"/>
      <c r="B5058" s="19"/>
      <c r="C5058" s="12"/>
      <c r="D5058" s="19"/>
      <c r="E5058" s="28"/>
      <c r="F5058" s="19"/>
      <c r="G5058" s="19"/>
      <c r="H5058" s="19"/>
      <c r="I5058" s="19"/>
      <c r="J5058" s="12" t="s">
        <v>120</v>
      </c>
      <c r="K5058" s="16" t="n">
        <v>23819</v>
      </c>
      <c r="L5058" s="14" t="n">
        <v>434</v>
      </c>
      <c r="M5058" s="14" t="n">
        <v>4</v>
      </c>
      <c r="N5058" s="11" t="n">
        <v>0.002</v>
      </c>
      <c r="O5058" s="11" t="n">
        <v>0.225</v>
      </c>
      <c r="P5058" s="11" t="n">
        <v>0.9</v>
      </c>
      <c r="Q5058" s="25"/>
    </row>
    <row r="5059" ht="22.5" customHeight="1">
      <c r="A5059" s="31"/>
      <c r="B5059" s="19"/>
      <c r="C5059" s="12"/>
      <c r="D5059" s="19"/>
      <c r="E5059" s="28"/>
      <c r="F5059" s="19"/>
      <c r="G5059" s="19"/>
      <c r="H5059" s="19"/>
      <c r="I5059" s="19"/>
      <c r="J5059" s="12" t="s">
        <v>121</v>
      </c>
      <c r="K5059" s="16" t="n">
        <v>78937</v>
      </c>
      <c r="L5059" s="14" t="n">
        <v>1108</v>
      </c>
      <c r="M5059" s="16" t="n">
        <v>21</v>
      </c>
      <c r="N5059" s="11" t="n">
        <v>0.008</v>
      </c>
      <c r="O5059" s="11" t="n">
        <v>0.417</v>
      </c>
      <c r="P5059" s="11" t="n">
        <v>8.759</v>
      </c>
      <c r="Q5059" s="25"/>
    </row>
    <row r="5060" ht="22.5" customHeight="1">
      <c r="A5060" s="31"/>
      <c r="B5060" s="19"/>
      <c r="C5060" s="12" t="n">
        <v>9102719</v>
      </c>
      <c r="D5060" s="12" t="s">
        <v>95</v>
      </c>
      <c r="E5060" s="13" t="s">
        <v>62</v>
      </c>
      <c r="F5060" s="12" t="s">
        <v>15</v>
      </c>
      <c r="G5060" s="20" t="n">
        <v>0.05</v>
      </c>
      <c r="H5060" s="12" t="n">
        <v>200</v>
      </c>
      <c r="I5060" s="20" t="n">
        <f>G5060*H5060*7</f>
        <v>70</v>
      </c>
      <c r="J5060" s="12" t="s">
        <v>119</v>
      </c>
      <c r="K5060" s="16" t="n">
        <v>4977</v>
      </c>
      <c r="L5060" s="14" t="n">
        <v>127</v>
      </c>
      <c r="M5060" s="14" t="n">
        <v>1</v>
      </c>
      <c r="N5060" s="11" t="n">
        <v>0</v>
      </c>
      <c r="O5060" s="11" t="n">
        <v>0.021</v>
      </c>
      <c r="P5060" s="11" t="n">
        <v>0.021</v>
      </c>
      <c r="Q5060" s="22" t="n">
        <f>M5062/H5060</f>
        <v>0.245</v>
      </c>
    </row>
    <row r="5061" ht="22.5" customHeight="1">
      <c r="A5061" s="31"/>
      <c r="B5061" s="19"/>
      <c r="C5061" s="12"/>
      <c r="D5061" s="19"/>
      <c r="E5061" s="28"/>
      <c r="F5061" s="19"/>
      <c r="G5061" s="19"/>
      <c r="H5061" s="19"/>
      <c r="I5061" s="19"/>
      <c r="J5061" s="12" t="s">
        <v>120</v>
      </c>
      <c r="K5061" s="16" t="n">
        <v>22855</v>
      </c>
      <c r="L5061" s="14" t="n">
        <v>735</v>
      </c>
      <c r="M5061" s="14" t="n">
        <v>7</v>
      </c>
      <c r="N5061" s="11" t="n">
        <v>0.002</v>
      </c>
      <c r="O5061" s="11" t="n">
        <v>0.179</v>
      </c>
      <c r="P5061" s="11" t="n">
        <v>1.252</v>
      </c>
      <c r="Q5061" s="25"/>
    </row>
    <row r="5062" ht="22.5" customHeight="1">
      <c r="A5062" s="31"/>
      <c r="B5062" s="19"/>
      <c r="C5062" s="12"/>
      <c r="D5062" s="19"/>
      <c r="E5062" s="28"/>
      <c r="F5062" s="19"/>
      <c r="G5062" s="19"/>
      <c r="H5062" s="19"/>
      <c r="I5062" s="19"/>
      <c r="J5062" s="12" t="s">
        <v>121</v>
      </c>
      <c r="K5062" s="16" t="n">
        <v>108858</v>
      </c>
      <c r="L5062" s="14" t="n">
        <v>3893</v>
      </c>
      <c r="M5062" s="14" t="n">
        <v>49</v>
      </c>
      <c r="N5062" s="11" t="n">
        <v>0.002</v>
      </c>
      <c r="O5062" s="11" t="n">
        <v>0.157</v>
      </c>
      <c r="P5062" s="11" t="n">
        <v>7.71</v>
      </c>
      <c r="Q5062" s="25"/>
    </row>
    <row r="5063" ht="22.5" customHeight="1">
      <c r="A5063" s="31"/>
      <c r="B5063" s="19"/>
      <c r="C5063" s="12" t="n">
        <v>4383473</v>
      </c>
      <c r="D5063" s="12" t="s">
        <v>38</v>
      </c>
      <c r="E5063" s="13" t="s">
        <v>14</v>
      </c>
      <c r="F5063" s="12" t="s">
        <v>15</v>
      </c>
      <c r="G5063" s="20" t="n">
        <v>0.2</v>
      </c>
      <c r="H5063" s="12" t="n">
        <v>150</v>
      </c>
      <c r="I5063" s="20" t="n">
        <f>G5063*H5063*7</f>
        <v>210</v>
      </c>
      <c r="J5063" s="12" t="s">
        <v>119</v>
      </c>
      <c r="K5063" s="16" t="n">
        <v>178</v>
      </c>
      <c r="L5063" s="14" t="n">
        <v>10</v>
      </c>
      <c r="M5063" s="14" t="n">
        <v>1</v>
      </c>
      <c r="N5063" s="11" t="n">
        <v>0.022</v>
      </c>
      <c r="O5063" s="11" t="n">
        <v>0.216</v>
      </c>
      <c r="P5063" s="11" t="n">
        <v>0.216</v>
      </c>
      <c r="Q5063" s="22" t="n">
        <f>M5065/H5063</f>
        <v>1</v>
      </c>
    </row>
    <row r="5064" ht="22.5" customHeight="1">
      <c r="A5064" s="31"/>
      <c r="B5064" s="19"/>
      <c r="C5064" s="12"/>
      <c r="D5064" s="19"/>
      <c r="E5064" s="28"/>
      <c r="F5064" s="19"/>
      <c r="G5064" s="19"/>
      <c r="H5064" s="19"/>
      <c r="I5064" s="19"/>
      <c r="J5064" s="12" t="s">
        <v>120</v>
      </c>
      <c r="K5064" s="16" t="n">
        <v>29985</v>
      </c>
      <c r="L5064" s="14" t="n">
        <v>3418</v>
      </c>
      <c r="M5064" s="14" t="n">
        <v>111</v>
      </c>
      <c r="N5064" s="11" t="n">
        <v>0.006</v>
      </c>
      <c r="O5064" s="11" t="n">
        <v>0.185</v>
      </c>
      <c r="P5064" s="11" t="n">
        <v>20.52</v>
      </c>
      <c r="Q5064" s="25"/>
    </row>
    <row r="5065" ht="22.5" customHeight="1">
      <c r="A5065" s="31"/>
      <c r="B5065" s="19"/>
      <c r="C5065" s="12"/>
      <c r="D5065" s="19"/>
      <c r="E5065" s="28"/>
      <c r="F5065" s="19"/>
      <c r="G5065" s="19"/>
      <c r="H5065" s="19"/>
      <c r="I5065" s="19"/>
      <c r="J5065" s="12" t="s">
        <v>121</v>
      </c>
      <c r="K5065" s="16" t="n">
        <v>48862</v>
      </c>
      <c r="L5065" s="14" t="n">
        <v>5436</v>
      </c>
      <c r="M5065" s="14" t="n">
        <v>150</v>
      </c>
      <c r="N5065" s="11" t="n">
        <v>0.005</v>
      </c>
      <c r="O5065" s="11" t="n">
        <v>0.182</v>
      </c>
      <c r="P5065" s="11" t="n">
        <v>27.288</v>
      </c>
      <c r="Q5065" s="25"/>
    </row>
    <row r="5066" ht="22.5" customHeight="1">
      <c r="A5066" s="31"/>
      <c r="B5066" s="19"/>
      <c r="C5066" s="12" t="n">
        <v>8094753</v>
      </c>
      <c r="D5066" s="12" t="s">
        <v>38</v>
      </c>
      <c r="E5066" s="13" t="s">
        <v>14</v>
      </c>
      <c r="F5066" s="12" t="s">
        <v>26</v>
      </c>
      <c r="G5066" s="20" t="n">
        <v>0.3</v>
      </c>
      <c r="H5066" s="12" t="n">
        <v>200</v>
      </c>
      <c r="I5066" s="20" t="n">
        <f>G5066*H5066*7</f>
        <v>420</v>
      </c>
      <c r="J5066" s="12" t="s">
        <v>119</v>
      </c>
      <c r="K5066" s="16" t="n">
        <v>584054</v>
      </c>
      <c r="L5066" s="14" t="n">
        <v>1008</v>
      </c>
      <c r="M5066" s="14" t="n">
        <v>36</v>
      </c>
      <c r="N5066" s="11" t="n">
        <v>0.01</v>
      </c>
      <c r="O5066" s="11" t="n">
        <v>0.22</v>
      </c>
      <c r="P5066" s="11" t="n">
        <v>7.86</v>
      </c>
      <c r="Q5066" s="22" t="n">
        <f>M5068/H5066</f>
        <v>0.935</v>
      </c>
    </row>
    <row r="5067" ht="22.5" customHeight="1">
      <c r="A5067" s="31"/>
      <c r="B5067" s="19"/>
      <c r="C5067" s="12"/>
      <c r="D5067" s="19"/>
      <c r="E5067" s="28"/>
      <c r="F5067" s="19"/>
      <c r="G5067" s="19"/>
      <c r="H5067" s="19"/>
      <c r="I5067" s="19"/>
      <c r="J5067" s="12" t="s">
        <v>120</v>
      </c>
      <c r="K5067" s="16" t="n">
        <v>1871307</v>
      </c>
      <c r="L5067" s="14" t="n">
        <v>4006</v>
      </c>
      <c r="M5067" s="14" t="n">
        <v>135</v>
      </c>
      <c r="N5067" s="11" t="n">
        <v>0.01</v>
      </c>
      <c r="O5067" s="11" t="n">
        <v>0.24</v>
      </c>
      <c r="P5067" s="11" t="n">
        <v>32.06</v>
      </c>
      <c r="Q5067" s="25"/>
    </row>
    <row r="5068" ht="22.5" customHeight="1">
      <c r="A5068" s="31"/>
      <c r="B5068" s="19"/>
      <c r="C5068" s="12"/>
      <c r="D5068" s="19"/>
      <c r="E5068" s="28"/>
      <c r="F5068" s="19"/>
      <c r="G5068" s="19"/>
      <c r="H5068" s="19"/>
      <c r="I5068" s="19"/>
      <c r="J5068" s="12" t="s">
        <v>121</v>
      </c>
      <c r="K5068" s="16" t="n">
        <v>1958081</v>
      </c>
      <c r="L5068" s="14" t="n">
        <v>4716</v>
      </c>
      <c r="M5068" s="14" t="n">
        <v>187</v>
      </c>
      <c r="N5068" s="11" t="n">
        <v>0.01</v>
      </c>
      <c r="O5068" s="11" t="n">
        <v>0.22</v>
      </c>
      <c r="P5068" s="11" t="n">
        <v>40.66</v>
      </c>
      <c r="Q5068" s="25"/>
    </row>
    <row r="5069" ht="22.5" customHeight="1">
      <c r="A5069" s="31"/>
      <c r="B5069" s="19"/>
      <c r="C5069" s="12" t="n">
        <v>9415350</v>
      </c>
      <c r="D5069" s="12" t="s">
        <v>40</v>
      </c>
      <c r="E5069" s="13" t="s">
        <v>14</v>
      </c>
      <c r="F5069" s="12" t="s">
        <v>26</v>
      </c>
      <c r="G5069" s="20" t="n">
        <v>0.15</v>
      </c>
      <c r="H5069" s="12" t="n">
        <v>50</v>
      </c>
      <c r="I5069" s="20" t="n">
        <f>G5069*H5069*7</f>
        <v>52.5</v>
      </c>
      <c r="J5069" s="12" t="s">
        <v>119</v>
      </c>
      <c r="K5069" s="16" t="n">
        <v>613</v>
      </c>
      <c r="L5069" s="14" t="n">
        <v>11</v>
      </c>
      <c r="M5069" s="14" t="n">
        <v>1</v>
      </c>
      <c r="N5069" s="11" t="n">
        <v>0.02</v>
      </c>
      <c r="O5069" s="11" t="n">
        <v>0.22</v>
      </c>
      <c r="P5069" s="11" t="n">
        <v>0.22</v>
      </c>
      <c r="Q5069" s="22" t="n">
        <f>M5071/H5069</f>
        <v>0.68</v>
      </c>
    </row>
    <row r="5070" ht="22.5" customHeight="1">
      <c r="A5070" s="31"/>
      <c r="B5070" s="19"/>
      <c r="C5070" s="12"/>
      <c r="D5070" s="19"/>
      <c r="E5070" s="28"/>
      <c r="F5070" s="19"/>
      <c r="G5070" s="19"/>
      <c r="H5070" s="19"/>
      <c r="I5070" s="19"/>
      <c r="J5070" s="12" t="s">
        <v>120</v>
      </c>
      <c r="K5070" s="16" t="n">
        <v>4070</v>
      </c>
      <c r="L5070" s="14" t="n">
        <v>99</v>
      </c>
      <c r="M5070" s="14" t="n">
        <v>14</v>
      </c>
      <c r="N5070" s="11" t="n">
        <v>0.02</v>
      </c>
      <c r="O5070" s="11" t="n">
        <v>0.13</v>
      </c>
      <c r="P5070" s="11" t="n">
        <v>1.86</v>
      </c>
      <c r="Q5070" s="25"/>
    </row>
    <row r="5071" ht="22.5" customHeight="1">
      <c r="A5071" s="31"/>
      <c r="B5071" s="19"/>
      <c r="C5071" s="12"/>
      <c r="D5071" s="19"/>
      <c r="E5071" s="28"/>
      <c r="F5071" s="19"/>
      <c r="G5071" s="19"/>
      <c r="H5071" s="19"/>
      <c r="I5071" s="19"/>
      <c r="J5071" s="12" t="s">
        <v>121</v>
      </c>
      <c r="K5071" s="16" t="n">
        <v>11893</v>
      </c>
      <c r="L5071" s="14" t="n">
        <v>206</v>
      </c>
      <c r="M5071" s="14" t="n">
        <v>34</v>
      </c>
      <c r="N5071" s="11" t="n">
        <v>0.02</v>
      </c>
      <c r="O5071" s="11" t="n">
        <v>0.11</v>
      </c>
      <c r="P5071" s="11" t="n">
        <v>3.68</v>
      </c>
      <c r="Q5071" s="25"/>
    </row>
    <row r="5072" ht="22.5" customHeight="1">
      <c r="A5072" s="31"/>
      <c r="B5072" s="19"/>
      <c r="C5072" s="12" t="n">
        <v>2783561</v>
      </c>
      <c r="D5072" s="12" t="s">
        <v>41</v>
      </c>
      <c r="E5072" s="13" t="s">
        <v>14</v>
      </c>
      <c r="F5072" s="12" t="s">
        <v>15</v>
      </c>
      <c r="G5072" s="20" t="n">
        <v>0.1</v>
      </c>
      <c r="H5072" s="12" t="n">
        <v>300</v>
      </c>
      <c r="I5072" s="20" t="n">
        <f>G5072*H5072*7</f>
        <v>210</v>
      </c>
      <c r="J5072" s="12" t="s">
        <v>119</v>
      </c>
      <c r="K5072" s="16" t="n">
        <v>27</v>
      </c>
      <c r="L5072" s="14" t="n">
        <v>1</v>
      </c>
      <c r="M5072" s="14" t="n">
        <v>0</v>
      </c>
      <c r="N5072" s="11" t="n">
        <v>0</v>
      </c>
      <c r="O5072" s="11" t="n">
        <v>0</v>
      </c>
      <c r="P5072" s="11" t="n">
        <v>0</v>
      </c>
      <c r="Q5072" s="22" t="n">
        <f>M5074/H5072</f>
        <v>0.426666666666667</v>
      </c>
    </row>
    <row r="5073" ht="22.5" customHeight="1">
      <c r="A5073" s="31"/>
      <c r="B5073" s="19"/>
      <c r="C5073" s="12"/>
      <c r="D5073" s="19"/>
      <c r="E5073" s="28"/>
      <c r="F5073" s="19"/>
      <c r="G5073" s="19"/>
      <c r="H5073" s="19"/>
      <c r="I5073" s="19"/>
      <c r="J5073" s="12" t="s">
        <v>120</v>
      </c>
      <c r="K5073" s="16" t="n">
        <v>9891</v>
      </c>
      <c r="L5073" s="14" t="n">
        <v>2250</v>
      </c>
      <c r="M5073" s="16" t="n">
        <v>89</v>
      </c>
      <c r="N5073" s="11" t="n">
        <v>0.003</v>
      </c>
      <c r="O5073" s="11" t="n">
        <v>0.082</v>
      </c>
      <c r="P5073" s="11" t="n">
        <v>7.316</v>
      </c>
      <c r="Q5073" s="25"/>
      <c r="R5073" s="4" t="s">
        <v>180</v>
      </c>
    </row>
    <row r="5074" ht="22.5" customHeight="1">
      <c r="A5074" s="31"/>
      <c r="B5074" s="19"/>
      <c r="C5074" s="12"/>
      <c r="D5074" s="19"/>
      <c r="E5074" s="28"/>
      <c r="F5074" s="19"/>
      <c r="G5074" s="19"/>
      <c r="H5074" s="19"/>
      <c r="I5074" s="19"/>
      <c r="J5074" s="12" t="s">
        <v>121</v>
      </c>
      <c r="K5074" s="16" t="n">
        <v>13504</v>
      </c>
      <c r="L5074" s="14" t="n">
        <v>2791</v>
      </c>
      <c r="M5074" s="16" t="n">
        <v>128</v>
      </c>
      <c r="N5074" s="11" t="n">
        <v>0.004</v>
      </c>
      <c r="O5074" s="11" t="n">
        <v>0.087</v>
      </c>
      <c r="P5074" s="11" t="n">
        <v>11.088</v>
      </c>
      <c r="Q5074" s="25"/>
    </row>
    <row r="5075" ht="22.5" customHeight="1">
      <c r="A5075" s="31"/>
      <c r="B5075" s="19"/>
      <c r="C5075" s="12" t="n">
        <v>10599157</v>
      </c>
      <c r="D5075" s="12" t="s">
        <v>42</v>
      </c>
      <c r="E5075" s="13" t="s">
        <v>14</v>
      </c>
      <c r="F5075" s="12" t="s">
        <v>15</v>
      </c>
      <c r="G5075" s="20" t="n">
        <v>0.3</v>
      </c>
      <c r="H5075" s="12" t="n">
        <v>150</v>
      </c>
      <c r="I5075" s="20" t="n">
        <f>G5075*H5075*7</f>
        <v>315</v>
      </c>
      <c r="J5075" s="12" t="s">
        <v>119</v>
      </c>
      <c r="K5075" s="16" t="n">
        <v>118</v>
      </c>
      <c r="L5075" s="14" t="n">
        <v>18</v>
      </c>
      <c r="M5075" s="14" t="n">
        <v>0</v>
      </c>
      <c r="N5075" s="11" t="n">
        <v>0</v>
      </c>
      <c r="O5075" s="11" t="n">
        <v>0</v>
      </c>
      <c r="P5075" s="11" t="n">
        <v>0</v>
      </c>
      <c r="Q5075" s="22" t="n">
        <f>M5077/H5075</f>
        <v>0.673333333333333</v>
      </c>
    </row>
    <row r="5076" ht="22.5" customHeight="1">
      <c r="A5076" s="31"/>
      <c r="B5076" s="19"/>
      <c r="C5076" s="12"/>
      <c r="D5076" s="19"/>
      <c r="E5076" s="28"/>
      <c r="F5076" s="19"/>
      <c r="G5076" s="19"/>
      <c r="H5076" s="19"/>
      <c r="I5076" s="19"/>
      <c r="J5076" s="12" t="s">
        <v>120</v>
      </c>
      <c r="K5076" s="16" t="n">
        <v>10063</v>
      </c>
      <c r="L5076" s="14" t="n">
        <v>2588</v>
      </c>
      <c r="M5076" s="16" t="n">
        <v>51</v>
      </c>
      <c r="N5076" s="11" t="n">
        <v>0.006</v>
      </c>
      <c r="O5076" s="11" t="n">
        <v>0.285</v>
      </c>
      <c r="P5076" s="11" t="n">
        <v>14.55</v>
      </c>
      <c r="Q5076" s="25"/>
    </row>
    <row r="5077" ht="22.5" customHeight="1">
      <c r="A5077" s="31"/>
      <c r="B5077" s="19"/>
      <c r="C5077" s="12"/>
      <c r="D5077" s="19"/>
      <c r="E5077" s="28"/>
      <c r="F5077" s="19"/>
      <c r="G5077" s="19"/>
      <c r="H5077" s="19"/>
      <c r="I5077" s="19"/>
      <c r="J5077" s="12" t="s">
        <v>121</v>
      </c>
      <c r="K5077" s="16" t="n">
        <v>15155</v>
      </c>
      <c r="L5077" s="14" t="n">
        <v>3891</v>
      </c>
      <c r="M5077" s="16" t="n">
        <v>101</v>
      </c>
      <c r="N5077" s="11" t="n">
        <v>0.007</v>
      </c>
      <c r="O5077" s="11" t="n">
        <v>0.284</v>
      </c>
      <c r="P5077" s="11" t="n">
        <v>28.65</v>
      </c>
      <c r="Q5077" s="25"/>
    </row>
    <row r="5078" ht="22.5" customHeight="1">
      <c r="A5078" s="31"/>
      <c r="B5078" s="19"/>
      <c r="C5078" s="12" t="n">
        <v>10599681</v>
      </c>
      <c r="D5078" s="12" t="s">
        <v>43</v>
      </c>
      <c r="E5078" s="13" t="s">
        <v>14</v>
      </c>
      <c r="F5078" s="12" t="s">
        <v>15</v>
      </c>
      <c r="G5078" s="20" t="n">
        <v>0.13</v>
      </c>
      <c r="H5078" s="12" t="n">
        <v>400</v>
      </c>
      <c r="I5078" s="20" t="n">
        <f>G5078*H5078*7</f>
        <v>364</v>
      </c>
      <c r="J5078" s="12" t="s">
        <v>119</v>
      </c>
      <c r="K5078" s="14" t="n">
        <v>295</v>
      </c>
      <c r="L5078" s="14" t="n">
        <v>63</v>
      </c>
      <c r="M5078" s="14" t="n">
        <v>1</v>
      </c>
      <c r="N5078" s="11" t="n">
        <v>0.002</v>
      </c>
      <c r="O5078" s="11" t="n">
        <v>0.13</v>
      </c>
      <c r="P5078" s="11" t="n">
        <v>0.13</v>
      </c>
      <c r="Q5078" s="22" t="n">
        <f>M5080/H5078</f>
        <v>0.7475</v>
      </c>
    </row>
    <row r="5079" ht="22.5" customHeight="1">
      <c r="A5079" s="31"/>
      <c r="B5079" s="19"/>
      <c r="C5079" s="12"/>
      <c r="D5079" s="19"/>
      <c r="E5079" s="28"/>
      <c r="F5079" s="19"/>
      <c r="G5079" s="19"/>
      <c r="H5079" s="19"/>
      <c r="I5079" s="19"/>
      <c r="J5079" s="12" t="s">
        <v>120</v>
      </c>
      <c r="K5079" s="16" t="n">
        <v>5073</v>
      </c>
      <c r="L5079" s="14" t="n">
        <v>1212</v>
      </c>
      <c r="M5079" s="16" t="n">
        <v>61</v>
      </c>
      <c r="N5079" s="11" t="n">
        <v>0.007</v>
      </c>
      <c r="O5079" s="11" t="n">
        <v>0.13</v>
      </c>
      <c r="P5079" s="11" t="n">
        <v>7.93</v>
      </c>
      <c r="Q5079" s="25"/>
    </row>
    <row r="5080" ht="22.5" customHeight="1">
      <c r="A5080" s="31"/>
      <c r="B5080" s="19"/>
      <c r="C5080" s="12"/>
      <c r="D5080" s="19"/>
      <c r="E5080" s="28"/>
      <c r="F5080" s="19"/>
      <c r="G5080" s="19"/>
      <c r="H5080" s="19"/>
      <c r="I5080" s="19"/>
      <c r="J5080" s="12" t="s">
        <v>121</v>
      </c>
      <c r="K5080" s="16" t="n">
        <v>18799</v>
      </c>
      <c r="L5080" s="14" t="n">
        <v>5338</v>
      </c>
      <c r="M5080" s="16" t="n">
        <v>299</v>
      </c>
      <c r="N5080" s="11" t="n">
        <v>0.007</v>
      </c>
      <c r="O5080" s="11" t="n">
        <v>0.13</v>
      </c>
      <c r="P5080" s="11" t="n">
        <v>38.87</v>
      </c>
      <c r="Q5080" s="25"/>
    </row>
    <row r="5081" ht="22.5" customHeight="1">
      <c r="A5081" s="31"/>
      <c r="B5081" s="19"/>
      <c r="C5081" s="12" t="n">
        <v>6060965</v>
      </c>
      <c r="D5081" s="12" t="s">
        <v>38</v>
      </c>
      <c r="E5081" s="69" t="s">
        <v>14</v>
      </c>
      <c r="F5081" s="37" t="s">
        <v>15</v>
      </c>
      <c r="G5081" s="39" t="n">
        <v>0.3</v>
      </c>
      <c r="H5081" s="37" t="n">
        <v>200</v>
      </c>
      <c r="I5081" s="39" t="n">
        <f>G5081*H5081*7</f>
        <v>420</v>
      </c>
      <c r="J5081" s="12" t="s">
        <v>119</v>
      </c>
      <c r="K5081" s="14" t="n">
        <v>2886</v>
      </c>
      <c r="L5081" s="14" t="n">
        <v>80</v>
      </c>
      <c r="M5081" s="14" t="n">
        <v>4</v>
      </c>
      <c r="N5081" s="11" t="n">
        <v>0.014</v>
      </c>
      <c r="O5081" s="11" t="n">
        <v>0.288</v>
      </c>
      <c r="P5081" s="11" t="n">
        <v>1.15</v>
      </c>
      <c r="Q5081" s="22" t="n">
        <f>M5083/H5081</f>
        <v>0.875</v>
      </c>
    </row>
    <row r="5082" ht="22.5" customHeight="1">
      <c r="A5082" s="31"/>
      <c r="B5082" s="19"/>
      <c r="C5082" s="19"/>
      <c r="D5082" s="19"/>
      <c r="E5082" s="44"/>
      <c r="F5082" s="33"/>
      <c r="G5082" s="33"/>
      <c r="H5082" s="33"/>
      <c r="I5082" s="33"/>
      <c r="J5082" s="12" t="s">
        <v>120</v>
      </c>
      <c r="K5082" s="14" t="n">
        <v>26469</v>
      </c>
      <c r="L5082" s="14" t="n">
        <v>1697</v>
      </c>
      <c r="M5082" s="15" t="n">
        <v>62</v>
      </c>
      <c r="N5082" s="11" t="n">
        <v>0.011</v>
      </c>
      <c r="O5082" s="11" t="n">
        <v>0.292</v>
      </c>
      <c r="P5082" s="11" t="n">
        <v>18.1</v>
      </c>
      <c r="Q5082" s="25"/>
    </row>
    <row r="5083" ht="22.5" customHeight="1">
      <c r="A5083" s="31"/>
      <c r="B5083" s="19"/>
      <c r="C5083" s="19"/>
      <c r="D5083" s="19"/>
      <c r="E5083" s="45"/>
      <c r="F5083" s="29"/>
      <c r="G5083" s="29"/>
      <c r="H5083" s="29"/>
      <c r="I5083" s="29"/>
      <c r="J5083" s="12" t="s">
        <v>121</v>
      </c>
      <c r="K5083" s="14" t="n">
        <v>57393</v>
      </c>
      <c r="L5083" s="14" t="n">
        <v>4513</v>
      </c>
      <c r="M5083" s="15" t="n">
        <v>175</v>
      </c>
      <c r="N5083" s="11" t="n">
        <v>0.011</v>
      </c>
      <c r="O5083" s="11" t="n">
        <v>0.292</v>
      </c>
      <c r="P5083" s="11" t="n">
        <v>51.11</v>
      </c>
      <c r="Q5083" s="25"/>
    </row>
    <row r="5084" ht="22.5" customHeight="1">
      <c r="A5084" s="31"/>
      <c r="B5084" s="19"/>
      <c r="C5084" s="12" t="n">
        <v>10842514</v>
      </c>
      <c r="D5084" s="12" t="s">
        <v>44</v>
      </c>
      <c r="E5084" s="69" t="s">
        <v>14</v>
      </c>
      <c r="F5084" s="37" t="s">
        <v>26</v>
      </c>
      <c r="G5084" s="39" t="n">
        <v>0.15</v>
      </c>
      <c r="H5084" s="37" t="n">
        <v>100</v>
      </c>
      <c r="I5084" s="39" t="n">
        <f>G5084*H5084*7</f>
        <v>105</v>
      </c>
      <c r="J5084" s="12" t="s">
        <v>119</v>
      </c>
      <c r="K5084" s="14" t="n">
        <v>15</v>
      </c>
      <c r="L5084" s="14" t="n">
        <v>6</v>
      </c>
      <c r="M5084" s="14" t="n">
        <v>0</v>
      </c>
      <c r="N5084" s="11" t="n">
        <v>0</v>
      </c>
      <c r="O5084" s="11" t="n">
        <v>0</v>
      </c>
      <c r="P5084" s="11" t="n">
        <v>0.02</v>
      </c>
      <c r="Q5084" s="22" t="n">
        <f>M5086/H5084</f>
        <v>0</v>
      </c>
    </row>
    <row r="5085" ht="22.5" customHeight="1">
      <c r="A5085" s="31"/>
      <c r="B5085" s="19"/>
      <c r="C5085" s="19"/>
      <c r="D5085" s="19"/>
      <c r="E5085" s="44"/>
      <c r="F5085" s="33"/>
      <c r="G5085" s="33"/>
      <c r="H5085" s="33"/>
      <c r="I5085" s="33"/>
      <c r="J5085" s="12" t="s">
        <v>120</v>
      </c>
      <c r="K5085" s="14" t="n">
        <v>225</v>
      </c>
      <c r="L5085" s="14" t="n">
        <v>14</v>
      </c>
      <c r="M5085" s="14" t="n">
        <v>0</v>
      </c>
      <c r="N5085" s="11" t="n">
        <v>0</v>
      </c>
      <c r="O5085" s="11" t="n">
        <v>0</v>
      </c>
      <c r="P5085" s="11" t="n">
        <v>0.06</v>
      </c>
      <c r="Q5085" s="25"/>
    </row>
    <row r="5086" ht="22.5" customHeight="1">
      <c r="A5086" s="31"/>
      <c r="B5086" s="19"/>
      <c r="C5086" s="19"/>
      <c r="D5086" s="19"/>
      <c r="E5086" s="45"/>
      <c r="F5086" s="29"/>
      <c r="G5086" s="29"/>
      <c r="H5086" s="29"/>
      <c r="I5086" s="29"/>
      <c r="J5086" s="12" t="s">
        <v>121</v>
      </c>
      <c r="K5086" s="14" t="n">
        <v>413</v>
      </c>
      <c r="L5086" s="14" t="n">
        <v>15</v>
      </c>
      <c r="M5086" s="14" t="n">
        <v>0</v>
      </c>
      <c r="N5086" s="11" t="n">
        <v>0</v>
      </c>
      <c r="O5086" s="11" t="n">
        <v>0</v>
      </c>
      <c r="P5086" s="11" t="n">
        <v>0.06</v>
      </c>
      <c r="Q5086" s="25"/>
    </row>
    <row r="5087" ht="22.5" customHeight="1">
      <c r="A5087" s="31"/>
      <c r="B5087" s="19"/>
      <c r="C5087" s="12" t="n">
        <v>10815258</v>
      </c>
      <c r="D5087" s="12" t="s">
        <v>44</v>
      </c>
      <c r="E5087" s="69" t="s">
        <v>14</v>
      </c>
      <c r="F5087" s="37" t="s">
        <v>15</v>
      </c>
      <c r="G5087" s="39" t="n">
        <v>0.15</v>
      </c>
      <c r="H5087" s="37" t="n">
        <v>100</v>
      </c>
      <c r="I5087" s="39" t="n">
        <f>G5087*H5087*7</f>
        <v>105</v>
      </c>
      <c r="J5087" s="12" t="s">
        <v>119</v>
      </c>
      <c r="K5087" s="14" t="n">
        <v>39</v>
      </c>
      <c r="L5087" s="14" t="n">
        <v>0</v>
      </c>
      <c r="M5087" s="14" t="n">
        <v>0</v>
      </c>
      <c r="N5087" s="11" t="n">
        <v>0</v>
      </c>
      <c r="O5087" s="11" t="n">
        <v>0</v>
      </c>
      <c r="P5087" s="11" t="n">
        <v>0</v>
      </c>
      <c r="Q5087" s="22" t="n">
        <f>M5089/H5087</f>
        <v>0.09</v>
      </c>
    </row>
    <row r="5088" ht="22.5" customHeight="1">
      <c r="A5088" s="31"/>
      <c r="B5088" s="19"/>
      <c r="C5088" s="19"/>
      <c r="D5088" s="19"/>
      <c r="E5088" s="44"/>
      <c r="F5088" s="33"/>
      <c r="G5088" s="33"/>
      <c r="H5088" s="33"/>
      <c r="I5088" s="33"/>
      <c r="J5088" s="12" t="s">
        <v>120</v>
      </c>
      <c r="K5088" s="14" t="n">
        <v>3282</v>
      </c>
      <c r="L5088" s="14" t="n">
        <v>28</v>
      </c>
      <c r="M5088" s="14" t="n">
        <v>1</v>
      </c>
      <c r="N5088" s="11" t="n">
        <v>0.007</v>
      </c>
      <c r="O5088" s="11" t="n">
        <v>0.203</v>
      </c>
      <c r="P5088" s="11" t="n">
        <v>0.203</v>
      </c>
      <c r="Q5088" s="25"/>
    </row>
    <row r="5089" ht="22.5" customHeight="1">
      <c r="A5089" s="31"/>
      <c r="B5089" s="19"/>
      <c r="C5089" s="19"/>
      <c r="D5089" s="19"/>
      <c r="E5089" s="45"/>
      <c r="F5089" s="29"/>
      <c r="G5089" s="29"/>
      <c r="H5089" s="29"/>
      <c r="I5089" s="29"/>
      <c r="J5089" s="12" t="s">
        <v>121</v>
      </c>
      <c r="K5089" s="14" t="n">
        <v>7154</v>
      </c>
      <c r="L5089" s="14" t="n">
        <v>63</v>
      </c>
      <c r="M5089" s="14" t="n">
        <v>9</v>
      </c>
      <c r="N5089" s="11" t="n">
        <v>0.029</v>
      </c>
      <c r="O5089" s="11" t="n">
        <v>0.203</v>
      </c>
      <c r="P5089" s="11" t="n">
        <v>1.827</v>
      </c>
      <c r="Q5089" s="25"/>
    </row>
    <row r="5090" ht="22.5" customHeight="1">
      <c r="A5090" s="31"/>
      <c r="B5090" s="19"/>
      <c r="C5090" s="12" t="n">
        <v>91535229</v>
      </c>
      <c r="D5090" s="12" t="s">
        <v>28</v>
      </c>
      <c r="E5090" s="69" t="s">
        <v>39</v>
      </c>
      <c r="F5090" s="37" t="s">
        <v>15</v>
      </c>
      <c r="G5090" s="39" t="n">
        <v>0.02</v>
      </c>
      <c r="H5090" s="37" t="n">
        <v>500</v>
      </c>
      <c r="I5090" s="39" t="n">
        <f>G5090*H5090*7</f>
        <v>70</v>
      </c>
      <c r="J5090" s="12" t="s">
        <v>119</v>
      </c>
      <c r="K5090" s="14" t="n">
        <v>61</v>
      </c>
      <c r="L5090" s="14" t="n">
        <v>6</v>
      </c>
      <c r="M5090" s="14" t="n">
        <v>0</v>
      </c>
      <c r="N5090" s="11" t="n">
        <v>0</v>
      </c>
      <c r="O5090" s="11" t="n">
        <v>0</v>
      </c>
      <c r="P5090" s="11" t="n">
        <v>0</v>
      </c>
      <c r="Q5090" s="22" t="n">
        <f>M5092/H5090</f>
        <v>0.008</v>
      </c>
    </row>
    <row r="5091" ht="22.5" customHeight="1">
      <c r="A5091" s="31"/>
      <c r="B5091" s="19"/>
      <c r="C5091" s="19"/>
      <c r="D5091" s="19"/>
      <c r="E5091" s="44"/>
      <c r="F5091" s="33"/>
      <c r="G5091" s="33"/>
      <c r="H5091" s="33"/>
      <c r="I5091" s="33"/>
      <c r="J5091" s="12" t="s">
        <v>120</v>
      </c>
      <c r="K5091" s="14" t="n">
        <v>1048</v>
      </c>
      <c r="L5091" s="14" t="n">
        <v>194</v>
      </c>
      <c r="M5091" s="14" t="n">
        <v>4</v>
      </c>
      <c r="N5091" s="11" t="n">
        <v>0.001</v>
      </c>
      <c r="O5091" s="11" t="n">
        <v>0.03</v>
      </c>
      <c r="P5091" s="11" t="n">
        <v>0.12</v>
      </c>
      <c r="Q5091" s="25"/>
    </row>
    <row r="5092" ht="22.5" customHeight="1">
      <c r="A5092" s="31"/>
      <c r="B5092" s="19"/>
      <c r="C5092" s="19"/>
      <c r="D5092" s="19"/>
      <c r="E5092" s="45"/>
      <c r="F5092" s="29"/>
      <c r="G5092" s="29"/>
      <c r="H5092" s="29"/>
      <c r="I5092" s="29"/>
      <c r="J5092" s="12" t="s">
        <v>121</v>
      </c>
      <c r="K5092" s="14" t="n">
        <v>1639</v>
      </c>
      <c r="L5092" s="14" t="n">
        <v>318</v>
      </c>
      <c r="M5092" s="14" t="n">
        <v>4</v>
      </c>
      <c r="N5092" s="11" t="n">
        <v>0.001</v>
      </c>
      <c r="O5092" s="11" t="n">
        <v>0.03</v>
      </c>
      <c r="P5092" s="11" t="n">
        <v>0.12</v>
      </c>
      <c r="Q5092" s="25"/>
    </row>
    <row r="5093" ht="22.5" customHeight="1">
      <c r="A5093" s="31"/>
      <c r="B5093" s="19"/>
      <c r="C5093" s="12" t="n">
        <v>91535331</v>
      </c>
      <c r="D5093" s="12" t="s">
        <v>28</v>
      </c>
      <c r="E5093" s="69" t="s">
        <v>29</v>
      </c>
      <c r="F5093" s="37" t="s">
        <v>15</v>
      </c>
      <c r="G5093" s="39" t="n">
        <v>0.02</v>
      </c>
      <c r="H5093" s="37" t="n">
        <v>750</v>
      </c>
      <c r="I5093" s="39" t="n">
        <f>G5093*H5093*7</f>
        <v>105</v>
      </c>
      <c r="J5093" s="12" t="s">
        <v>119</v>
      </c>
      <c r="K5093" s="14" t="n">
        <v>34</v>
      </c>
      <c r="L5093" s="14" t="n">
        <v>17</v>
      </c>
      <c r="M5093" s="14" t="n">
        <v>0</v>
      </c>
      <c r="N5093" s="11" t="n">
        <v>0</v>
      </c>
      <c r="O5093" s="11" t="n">
        <v>0</v>
      </c>
      <c r="P5093" s="11" t="n">
        <v>0</v>
      </c>
      <c r="Q5093" s="22" t="n">
        <f>M5095/H5093</f>
        <v>0.0106666666666667</v>
      </c>
    </row>
    <row r="5094" ht="22.5" customHeight="1">
      <c r="A5094" s="31"/>
      <c r="B5094" s="19"/>
      <c r="C5094" s="19"/>
      <c r="D5094" s="19"/>
      <c r="E5094" s="44"/>
      <c r="F5094" s="33"/>
      <c r="G5094" s="33"/>
      <c r="H5094" s="33"/>
      <c r="I5094" s="33"/>
      <c r="J5094" s="12" t="s">
        <v>120</v>
      </c>
      <c r="K5094" s="14" t="n">
        <v>740</v>
      </c>
      <c r="L5094" s="14" t="n">
        <v>288</v>
      </c>
      <c r="M5094" s="14" t="n">
        <v>4</v>
      </c>
      <c r="N5094" s="11" t="n">
        <v>0</v>
      </c>
      <c r="O5094" s="11" t="n">
        <v>0.03</v>
      </c>
      <c r="P5094" s="11" t="n">
        <v>0.12</v>
      </c>
      <c r="Q5094" s="25"/>
    </row>
    <row r="5095" ht="22.5" customHeight="1">
      <c r="A5095" s="31"/>
      <c r="B5095" s="19"/>
      <c r="C5095" s="19"/>
      <c r="D5095" s="19"/>
      <c r="E5095" s="45"/>
      <c r="F5095" s="29"/>
      <c r="G5095" s="29"/>
      <c r="H5095" s="29"/>
      <c r="I5095" s="29"/>
      <c r="J5095" s="12" t="s">
        <v>121</v>
      </c>
      <c r="K5095" s="14" t="n">
        <v>1598</v>
      </c>
      <c r="L5095" s="14" t="n">
        <v>589</v>
      </c>
      <c r="M5095" s="15" t="n">
        <v>8</v>
      </c>
      <c r="N5095" s="11" t="n">
        <v>0</v>
      </c>
      <c r="O5095" s="11" t="n">
        <v>0.03</v>
      </c>
      <c r="P5095" s="11" t="n">
        <v>0.24</v>
      </c>
      <c r="Q5095" s="25"/>
    </row>
    <row r="5096" ht="22.5" customHeight="1">
      <c r="A5096" s="31"/>
      <c r="B5096" s="19"/>
      <c r="C5096" s="12" t="n">
        <v>11324493</v>
      </c>
      <c r="D5096" s="12" t="s">
        <v>28</v>
      </c>
      <c r="E5096" s="69" t="s">
        <v>17</v>
      </c>
      <c r="F5096" s="37" t="s">
        <v>15</v>
      </c>
      <c r="G5096" s="39" t="n">
        <v>0.28</v>
      </c>
      <c r="H5096" s="37" t="n">
        <v>100</v>
      </c>
      <c r="I5096" s="39" t="n">
        <f>G5096*H5096*7</f>
        <v>196</v>
      </c>
      <c r="J5096" s="12" t="s">
        <v>119</v>
      </c>
      <c r="K5096" s="14" t="n">
        <v>10</v>
      </c>
      <c r="L5096" s="14" t="n">
        <v>1</v>
      </c>
      <c r="M5096" s="14" t="n">
        <v>0</v>
      </c>
      <c r="N5096" s="11" t="n">
        <v>0</v>
      </c>
      <c r="O5096" s="11" t="n">
        <v>0</v>
      </c>
      <c r="P5096" s="11" t="n">
        <v>0</v>
      </c>
      <c r="Q5096" s="22" t="n">
        <f>M5098/H5096</f>
        <v>0.04</v>
      </c>
    </row>
    <row r="5097" ht="22.5" customHeight="1">
      <c r="A5097" s="31"/>
      <c r="B5097" s="19"/>
      <c r="C5097" s="19"/>
      <c r="D5097" s="19"/>
      <c r="E5097" s="44"/>
      <c r="F5097" s="33"/>
      <c r="G5097" s="33"/>
      <c r="H5097" s="33"/>
      <c r="I5097" s="33"/>
      <c r="J5097" s="12" t="s">
        <v>120</v>
      </c>
      <c r="K5097" s="14" t="n">
        <v>131</v>
      </c>
      <c r="L5097" s="14" t="n">
        <v>38</v>
      </c>
      <c r="M5097" s="14" t="n">
        <v>2</v>
      </c>
      <c r="N5097" s="11" t="n">
        <v>0.015</v>
      </c>
      <c r="O5097" s="11" t="n">
        <v>0.28</v>
      </c>
      <c r="P5097" s="11" t="n">
        <v>0.56</v>
      </c>
      <c r="Q5097" s="25"/>
    </row>
    <row r="5098" ht="22.5" customHeight="1">
      <c r="A5098" s="31"/>
      <c r="B5098" s="19"/>
      <c r="C5098" s="19"/>
      <c r="D5098" s="19"/>
      <c r="E5098" s="45"/>
      <c r="F5098" s="29"/>
      <c r="G5098" s="29"/>
      <c r="H5098" s="29"/>
      <c r="I5098" s="29"/>
      <c r="J5098" s="12" t="s">
        <v>121</v>
      </c>
      <c r="K5098" s="14" t="n">
        <v>375</v>
      </c>
      <c r="L5098" s="14" t="n">
        <v>126</v>
      </c>
      <c r="M5098" s="14" t="n">
        <v>4</v>
      </c>
      <c r="N5098" s="11" t="n">
        <v>0.009</v>
      </c>
      <c r="O5098" s="11" t="n">
        <v>0.28</v>
      </c>
      <c r="P5098" s="11" t="n">
        <v>1.12</v>
      </c>
      <c r="Q5098" s="25"/>
    </row>
    <row r="5099" ht="22.5" customHeight="1">
      <c r="A5099" s="31"/>
      <c r="B5099" s="19"/>
      <c r="C5099" s="12" t="n">
        <v>10298628</v>
      </c>
      <c r="D5099" s="12" t="s">
        <v>45</v>
      </c>
      <c r="E5099" s="69" t="s">
        <v>14</v>
      </c>
      <c r="F5099" s="37" t="s">
        <v>26</v>
      </c>
      <c r="G5099" s="39" t="n">
        <v>0.15</v>
      </c>
      <c r="H5099" s="37" t="n">
        <v>300</v>
      </c>
      <c r="I5099" s="39" t="n">
        <f>G5099*H5099*7</f>
        <v>315</v>
      </c>
      <c r="J5099" s="12" t="s">
        <v>119</v>
      </c>
      <c r="K5099" s="14" t="n">
        <v>26</v>
      </c>
      <c r="L5099" s="14" t="n">
        <v>1</v>
      </c>
      <c r="M5099" s="14" t="n">
        <v>0</v>
      </c>
      <c r="N5099" s="11" t="n">
        <v>0</v>
      </c>
      <c r="O5099" s="11" t="n">
        <v>0</v>
      </c>
      <c r="P5099" s="11" t="n">
        <v>0.01</v>
      </c>
      <c r="Q5099" s="22" t="n">
        <f>M5101/H5099</f>
        <v>0.00333333333333333</v>
      </c>
    </row>
    <row r="5100" ht="22.5" customHeight="1">
      <c r="A5100" s="31"/>
      <c r="B5100" s="19"/>
      <c r="C5100" s="19"/>
      <c r="D5100" s="19"/>
      <c r="E5100" s="44"/>
      <c r="F5100" s="33"/>
      <c r="G5100" s="33"/>
      <c r="H5100" s="33"/>
      <c r="I5100" s="33"/>
      <c r="J5100" s="12" t="s">
        <v>120</v>
      </c>
      <c r="K5100" s="14" t="n">
        <v>767</v>
      </c>
      <c r="L5100" s="14" t="n">
        <v>5</v>
      </c>
      <c r="M5100" s="14" t="n">
        <v>0</v>
      </c>
      <c r="N5100" s="11" t="n">
        <v>0</v>
      </c>
      <c r="O5100" s="11" t="n">
        <v>0</v>
      </c>
      <c r="P5100" s="11" t="n">
        <v>0.07</v>
      </c>
      <c r="Q5100" s="25"/>
    </row>
    <row r="5101" ht="22.5" customHeight="1">
      <c r="A5101" s="31"/>
      <c r="B5101" s="19"/>
      <c r="C5101" s="19"/>
      <c r="D5101" s="19"/>
      <c r="E5101" s="45"/>
      <c r="F5101" s="29"/>
      <c r="G5101" s="29"/>
      <c r="H5101" s="29"/>
      <c r="I5101" s="29"/>
      <c r="J5101" s="12" t="s">
        <v>121</v>
      </c>
      <c r="K5101" s="14" t="n">
        <v>5371</v>
      </c>
      <c r="L5101" s="14" t="n">
        <v>38</v>
      </c>
      <c r="M5101" s="15" t="n">
        <v>1</v>
      </c>
      <c r="N5101" s="11" t="n">
        <v>0</v>
      </c>
      <c r="O5101" s="11" t="n">
        <v>0.57</v>
      </c>
      <c r="P5101" s="11" t="n">
        <v>0.57</v>
      </c>
      <c r="Q5101" s="25"/>
    </row>
    <row r="5102" ht="22.5" customHeight="1">
      <c r="A5102" s="31"/>
      <c r="B5102" s="19"/>
      <c r="C5102" s="12" t="n">
        <v>11655595</v>
      </c>
      <c r="D5102" s="12" t="s">
        <v>46</v>
      </c>
      <c r="E5102" s="69" t="s">
        <v>14</v>
      </c>
      <c r="F5102" s="37" t="s">
        <v>26</v>
      </c>
      <c r="G5102" s="39" t="n">
        <v>0.4</v>
      </c>
      <c r="H5102" s="37" t="n">
        <v>100</v>
      </c>
      <c r="I5102" s="39" t="n">
        <f>G5102*H5102*7</f>
        <v>280</v>
      </c>
      <c r="J5102" s="12" t="s">
        <v>119</v>
      </c>
      <c r="K5102" s="14" t="n">
        <v>15</v>
      </c>
      <c r="L5102" s="14" t="n">
        <v>1</v>
      </c>
      <c r="M5102" s="14" t="n">
        <v>0</v>
      </c>
      <c r="N5102" s="11" t="n">
        <v>0</v>
      </c>
      <c r="O5102" s="11" t="n">
        <v>0</v>
      </c>
      <c r="P5102" s="11" t="n">
        <v>0.02</v>
      </c>
      <c r="Q5102" s="22" t="n">
        <f>M5104/H5102</f>
        <v>0.01</v>
      </c>
    </row>
    <row r="5103" ht="22.5" customHeight="1">
      <c r="A5103" s="31"/>
      <c r="B5103" s="19"/>
      <c r="C5103" s="19"/>
      <c r="D5103" s="19"/>
      <c r="E5103" s="44"/>
      <c r="F5103" s="33"/>
      <c r="G5103" s="33"/>
      <c r="H5103" s="33"/>
      <c r="I5103" s="33"/>
      <c r="J5103" s="12" t="s">
        <v>120</v>
      </c>
      <c r="K5103" s="14" t="n">
        <v>103</v>
      </c>
      <c r="L5103" s="14" t="n">
        <v>4</v>
      </c>
      <c r="M5103" s="14" t="n">
        <v>0</v>
      </c>
      <c r="N5103" s="11" t="n">
        <v>0</v>
      </c>
      <c r="O5103" s="11" t="n">
        <v>0</v>
      </c>
      <c r="P5103" s="11" t="n">
        <v>0.04</v>
      </c>
      <c r="Q5103" s="25"/>
    </row>
    <row r="5104" ht="22.5" customHeight="1">
      <c r="A5104" s="31"/>
      <c r="B5104" s="19"/>
      <c r="C5104" s="19"/>
      <c r="D5104" s="19"/>
      <c r="E5104" s="45"/>
      <c r="F5104" s="29"/>
      <c r="G5104" s="29"/>
      <c r="H5104" s="29"/>
      <c r="I5104" s="29"/>
      <c r="J5104" s="12" t="s">
        <v>121</v>
      </c>
      <c r="K5104" s="14" t="n">
        <v>59907</v>
      </c>
      <c r="L5104" s="14" t="n">
        <v>891</v>
      </c>
      <c r="M5104" s="14" t="n">
        <v>1</v>
      </c>
      <c r="N5104" s="11" t="n">
        <v>0</v>
      </c>
      <c r="O5104" s="11" t="n">
        <v>0.65</v>
      </c>
      <c r="P5104" s="11" t="n">
        <v>0.65</v>
      </c>
      <c r="Q5104" s="25"/>
    </row>
    <row r="5105" ht="22.5" customHeight="1">
      <c r="A5105" s="31"/>
      <c r="B5105" s="19"/>
      <c r="C5105" s="12" t="n">
        <v>11655596</v>
      </c>
      <c r="D5105" s="12" t="s">
        <v>46</v>
      </c>
      <c r="E5105" s="69" t="s">
        <v>14</v>
      </c>
      <c r="F5105" s="37" t="s">
        <v>12</v>
      </c>
      <c r="G5105" s="39" t="n">
        <v>0.3</v>
      </c>
      <c r="H5105" s="37" t="n">
        <v>50</v>
      </c>
      <c r="I5105" s="39" t="n">
        <f>G5105*H5105*7</f>
        <v>105</v>
      </c>
      <c r="J5105" s="12" t="s">
        <v>119</v>
      </c>
      <c r="K5105" s="14" t="n">
        <v>9</v>
      </c>
      <c r="L5105" s="14" t="n">
        <v>0</v>
      </c>
      <c r="M5105" s="14" t="n">
        <v>0</v>
      </c>
      <c r="N5105" s="11" t="n">
        <v>0</v>
      </c>
      <c r="O5105" s="11" t="n">
        <v>0</v>
      </c>
      <c r="P5105" s="11" t="n">
        <v>0</v>
      </c>
      <c r="Q5105" s="22" t="n">
        <f>M5107/H5105</f>
        <v>0</v>
      </c>
    </row>
    <row r="5106" ht="22.5" customHeight="1">
      <c r="A5106" s="31"/>
      <c r="B5106" s="19"/>
      <c r="C5106" s="19"/>
      <c r="D5106" s="19"/>
      <c r="E5106" s="44"/>
      <c r="F5106" s="33"/>
      <c r="G5106" s="33"/>
      <c r="H5106" s="33"/>
      <c r="I5106" s="33"/>
      <c r="J5106" s="12" t="s">
        <v>120</v>
      </c>
      <c r="K5106" s="14" t="n">
        <v>188</v>
      </c>
      <c r="L5106" s="14" t="n">
        <v>0</v>
      </c>
      <c r="M5106" s="14" t="n">
        <v>0</v>
      </c>
      <c r="N5106" s="11" t="n">
        <v>0</v>
      </c>
      <c r="O5106" s="11" t="n">
        <v>0</v>
      </c>
      <c r="P5106" s="11" t="n">
        <v>0</v>
      </c>
      <c r="Q5106" s="25"/>
      <c r="R5106" s="4" t="s">
        <v>125</v>
      </c>
    </row>
    <row r="5107" ht="22.5" customHeight="1">
      <c r="A5107" s="31"/>
      <c r="B5107" s="19"/>
      <c r="C5107" s="19"/>
      <c r="D5107" s="19"/>
      <c r="E5107" s="45"/>
      <c r="F5107" s="29"/>
      <c r="G5107" s="29"/>
      <c r="H5107" s="29"/>
      <c r="I5107" s="29"/>
      <c r="J5107" s="12" t="s">
        <v>121</v>
      </c>
      <c r="K5107" s="14" t="n">
        <v>680</v>
      </c>
      <c r="L5107" s="14" t="n">
        <v>0</v>
      </c>
      <c r="M5107" s="14" t="n">
        <v>0</v>
      </c>
      <c r="N5107" s="11" t="n">
        <v>0</v>
      </c>
      <c r="O5107" s="11" t="n">
        <v>0</v>
      </c>
      <c r="P5107" s="11" t="n">
        <v>0</v>
      </c>
      <c r="Q5107" s="25"/>
    </row>
    <row r="5108" ht="22.5" customHeight="1">
      <c r="A5108" s="31"/>
      <c r="B5108" s="19"/>
      <c r="C5108" s="12" t="n">
        <v>11690183</v>
      </c>
      <c r="D5108" s="12" t="s">
        <v>41</v>
      </c>
      <c r="E5108" s="69" t="s">
        <v>14</v>
      </c>
      <c r="F5108" s="37" t="s">
        <v>15</v>
      </c>
      <c r="G5108" s="39" t="n">
        <v>0.1</v>
      </c>
      <c r="H5108" s="37" t="n">
        <v>100</v>
      </c>
      <c r="I5108" s="39" t="n">
        <f>G5108*H5108*7</f>
        <v>70</v>
      </c>
      <c r="J5108" s="12" t="s">
        <v>119</v>
      </c>
      <c r="K5108" s="14" t="n">
        <v>23</v>
      </c>
      <c r="L5108" s="14" t="n">
        <v>2</v>
      </c>
      <c r="M5108" s="14" t="n">
        <v>0</v>
      </c>
      <c r="N5108" s="11" t="n">
        <v>0</v>
      </c>
      <c r="O5108" s="11" t="n">
        <v>0</v>
      </c>
      <c r="P5108" s="11" t="n">
        <v>0</v>
      </c>
      <c r="Q5108" s="22" t="n">
        <f>M5110/H5108</f>
        <v>0.24</v>
      </c>
    </row>
    <row r="5109" ht="22.5" customHeight="1">
      <c r="A5109" s="31"/>
      <c r="B5109" s="19"/>
      <c r="C5109" s="19"/>
      <c r="D5109" s="19"/>
      <c r="E5109" s="44"/>
      <c r="F5109" s="33"/>
      <c r="G5109" s="33"/>
      <c r="H5109" s="33"/>
      <c r="I5109" s="33"/>
      <c r="J5109" s="12" t="s">
        <v>120</v>
      </c>
      <c r="K5109" s="14" t="n">
        <v>1549</v>
      </c>
      <c r="L5109" s="14" t="n">
        <v>433</v>
      </c>
      <c r="M5109" s="15" t="n">
        <v>11</v>
      </c>
      <c r="N5109" s="11" t="n">
        <v>0.003</v>
      </c>
      <c r="O5109" s="11" t="n">
        <v>0.1</v>
      </c>
      <c r="P5109" s="11" t="n">
        <v>1.1</v>
      </c>
      <c r="Q5109" s="25"/>
    </row>
    <row r="5110" ht="22.5" customHeight="1">
      <c r="A5110" s="31"/>
      <c r="B5110" s="19"/>
      <c r="C5110" s="19"/>
      <c r="D5110" s="19"/>
      <c r="E5110" s="45"/>
      <c r="F5110" s="29"/>
      <c r="G5110" s="29"/>
      <c r="H5110" s="29"/>
      <c r="I5110" s="29"/>
      <c r="J5110" s="12" t="s">
        <v>121</v>
      </c>
      <c r="K5110" s="14" t="n">
        <v>3857</v>
      </c>
      <c r="L5110" s="14" t="n">
        <v>777</v>
      </c>
      <c r="M5110" s="15" t="n">
        <v>24</v>
      </c>
      <c r="N5110" s="11" t="n">
        <v>0.004</v>
      </c>
      <c r="O5110" s="11" t="n">
        <v>0.138</v>
      </c>
      <c r="P5110" s="11" t="n">
        <v>3.3</v>
      </c>
      <c r="Q5110" s="25"/>
    </row>
    <row r="5111" ht="22.5" customHeight="1">
      <c r="A5111" s="31"/>
      <c r="B5111" s="19"/>
      <c r="C5111" s="12" t="n">
        <v>7953512</v>
      </c>
      <c r="D5111" s="12" t="s">
        <v>45</v>
      </c>
      <c r="E5111" s="69" t="s">
        <v>14</v>
      </c>
      <c r="F5111" s="37" t="s">
        <v>15</v>
      </c>
      <c r="G5111" s="39" t="n">
        <v>0.18</v>
      </c>
      <c r="H5111" s="37" t="n">
        <v>300</v>
      </c>
      <c r="I5111" s="39" t="n">
        <f>G5111*H5111*7</f>
        <v>378</v>
      </c>
      <c r="J5111" s="12" t="s">
        <v>119</v>
      </c>
      <c r="K5111" s="14" t="n">
        <v>2452</v>
      </c>
      <c r="L5111" s="14" t="n">
        <v>12</v>
      </c>
      <c r="M5111" s="14" t="n">
        <v>1</v>
      </c>
      <c r="N5111" s="11" t="n">
        <v>0.013</v>
      </c>
      <c r="O5111" s="11" t="n">
        <v>0.16</v>
      </c>
      <c r="P5111" s="11" t="n">
        <v>0.16</v>
      </c>
      <c r="Q5111" s="22" t="n">
        <f>M5113/H5111</f>
        <v>1</v>
      </c>
    </row>
    <row r="5112" ht="22.5" customHeight="1">
      <c r="A5112" s="31"/>
      <c r="B5112" s="19"/>
      <c r="C5112" s="19"/>
      <c r="D5112" s="19"/>
      <c r="E5112" s="44"/>
      <c r="F5112" s="33"/>
      <c r="G5112" s="33"/>
      <c r="H5112" s="33"/>
      <c r="I5112" s="33"/>
      <c r="J5112" s="12" t="s">
        <v>120</v>
      </c>
      <c r="K5112" s="14" t="n">
        <v>172298</v>
      </c>
      <c r="L5112" s="14" t="n">
        <v>1743</v>
      </c>
      <c r="M5112" s="15" t="n">
        <v>300</v>
      </c>
      <c r="N5112" s="11" t="n">
        <v>0.028</v>
      </c>
      <c r="O5112" s="11" t="n">
        <v>0.16</v>
      </c>
      <c r="P5112" s="11" t="n">
        <v>48</v>
      </c>
      <c r="Q5112" s="25"/>
    </row>
    <row r="5113" ht="22.5" customHeight="1">
      <c r="A5113" s="31"/>
      <c r="B5113" s="19"/>
      <c r="C5113" s="19"/>
      <c r="D5113" s="19"/>
      <c r="E5113" s="45"/>
      <c r="F5113" s="29"/>
      <c r="G5113" s="29"/>
      <c r="H5113" s="29"/>
      <c r="I5113" s="29"/>
      <c r="J5113" s="12" t="s">
        <v>121</v>
      </c>
      <c r="K5113" s="14" t="n">
        <v>192914</v>
      </c>
      <c r="L5113" s="14" t="n">
        <v>2245</v>
      </c>
      <c r="M5113" s="15" t="n">
        <v>300</v>
      </c>
      <c r="N5113" s="11" t="n">
        <v>0.021</v>
      </c>
      <c r="O5113" s="11" t="n">
        <v>0.16</v>
      </c>
      <c r="P5113" s="11" t="n">
        <v>48</v>
      </c>
      <c r="Q5113" s="25"/>
    </row>
    <row r="5114" ht="22.5" customHeight="1">
      <c r="A5114" s="31"/>
      <c r="B5114" s="19"/>
      <c r="C5114" s="12" t="n">
        <v>11763482</v>
      </c>
      <c r="D5114" s="12" t="s">
        <v>46</v>
      </c>
      <c r="E5114" s="69" t="s">
        <v>14</v>
      </c>
      <c r="F5114" s="37" t="s">
        <v>12</v>
      </c>
      <c r="G5114" s="39" t="n">
        <v>0.4</v>
      </c>
      <c r="H5114" s="37" t="n">
        <v>100</v>
      </c>
      <c r="I5114" s="39" t="n">
        <f>G5114*H5114*7</f>
        <v>280</v>
      </c>
      <c r="J5114" s="12" t="s">
        <v>119</v>
      </c>
      <c r="K5114" s="14" t="n">
        <v>19</v>
      </c>
      <c r="L5114" s="14" t="n">
        <v>1</v>
      </c>
      <c r="M5114" s="14" t="n">
        <v>0</v>
      </c>
      <c r="N5114" s="11" t="n">
        <v>0</v>
      </c>
      <c r="O5114" s="11" t="n">
        <v>0</v>
      </c>
      <c r="P5114" s="11" t="n">
        <v>0.0002</v>
      </c>
      <c r="Q5114" s="22" t="n">
        <f>M5116/H5114</f>
        <v>0</v>
      </c>
    </row>
    <row r="5115" ht="22.5" customHeight="1">
      <c r="A5115" s="31"/>
      <c r="B5115" s="19"/>
      <c r="C5115" s="19"/>
      <c r="D5115" s="19"/>
      <c r="E5115" s="44"/>
      <c r="F5115" s="33"/>
      <c r="G5115" s="33"/>
      <c r="H5115" s="33"/>
      <c r="I5115" s="33"/>
      <c r="J5115" s="12" t="s">
        <v>120</v>
      </c>
      <c r="K5115" s="14" t="n">
        <v>193</v>
      </c>
      <c r="L5115" s="14" t="n">
        <v>39</v>
      </c>
      <c r="M5115" s="14" t="n">
        <v>0</v>
      </c>
      <c r="N5115" s="11" t="n">
        <v>0.002</v>
      </c>
      <c r="O5115" s="11" t="n">
        <v>0</v>
      </c>
      <c r="P5115" s="11" t="n">
        <v>0.0817</v>
      </c>
      <c r="Q5115" s="25"/>
    </row>
    <row r="5116" ht="22.5" customHeight="1">
      <c r="A5116" s="31"/>
      <c r="B5116" s="19"/>
      <c r="C5116" s="19"/>
      <c r="D5116" s="19"/>
      <c r="E5116" s="45"/>
      <c r="F5116" s="29"/>
      <c r="G5116" s="29"/>
      <c r="H5116" s="29"/>
      <c r="I5116" s="29"/>
      <c r="J5116" s="12" t="s">
        <v>121</v>
      </c>
      <c r="K5116" s="14" t="n">
        <v>565</v>
      </c>
      <c r="L5116" s="14" t="n">
        <v>162</v>
      </c>
      <c r="M5116" s="15" t="n">
        <v>0</v>
      </c>
      <c r="N5116" s="11" t="n">
        <v>0.002</v>
      </c>
      <c r="O5116" s="11" t="n">
        <v>0</v>
      </c>
      <c r="P5116" s="11" t="n">
        <v>0.3211</v>
      </c>
      <c r="Q5116" s="25"/>
    </row>
    <row r="5117" ht="22.5" customHeight="1">
      <c r="A5117" s="31"/>
      <c r="B5117" s="75" t="s">
        <v>127</v>
      </c>
      <c r="C5117" s="12" t="n">
        <v>5464039</v>
      </c>
      <c r="D5117" s="12" t="s">
        <v>28</v>
      </c>
      <c r="E5117" s="13" t="s">
        <v>47</v>
      </c>
      <c r="F5117" s="12" t="s">
        <v>15</v>
      </c>
      <c r="G5117" s="20" t="n">
        <v>0.28</v>
      </c>
      <c r="H5117" s="12" t="n">
        <v>1500</v>
      </c>
      <c r="I5117" s="20" t="n">
        <f>G5117*H5117*7</f>
        <v>2940</v>
      </c>
      <c r="J5117" s="12" t="s">
        <v>119</v>
      </c>
      <c r="K5117" s="14" t="n">
        <v>13175</v>
      </c>
      <c r="L5117" s="14" t="n">
        <v>1454</v>
      </c>
      <c r="M5117" s="14" t="n">
        <v>43</v>
      </c>
      <c r="N5117" s="11" t="n">
        <v>0.009</v>
      </c>
      <c r="O5117" s="11" t="n">
        <v>0.295</v>
      </c>
      <c r="P5117" s="11" t="n">
        <v>12.7</v>
      </c>
      <c r="Q5117" s="22" t="n">
        <f>M5119/H5117</f>
        <v>0.882666666666667</v>
      </c>
    </row>
    <row r="5118" ht="22.5" customHeight="1">
      <c r="A5118" s="31"/>
      <c r="B5118" s="33"/>
      <c r="C5118" s="12"/>
      <c r="D5118" s="19"/>
      <c r="E5118" s="28"/>
      <c r="F5118" s="19"/>
      <c r="G5118" s="19"/>
      <c r="H5118" s="19"/>
      <c r="I5118" s="19"/>
      <c r="J5118" s="12" t="s">
        <v>120</v>
      </c>
      <c r="K5118" s="14" t="n">
        <v>193812</v>
      </c>
      <c r="L5118" s="14" t="n">
        <v>34955</v>
      </c>
      <c r="M5118" s="14" t="n">
        <v>603</v>
      </c>
      <c r="N5118" s="11" t="n">
        <v>0.005</v>
      </c>
      <c r="O5118" s="11" t="n">
        <v>0.295</v>
      </c>
      <c r="P5118" s="11" t="n">
        <v>177.67</v>
      </c>
      <c r="Q5118" s="25"/>
    </row>
    <row r="5119" ht="22.5" customHeight="1">
      <c r="A5119" s="31"/>
      <c r="B5119" s="33"/>
      <c r="C5119" s="12"/>
      <c r="D5119" s="19"/>
      <c r="E5119" s="28"/>
      <c r="F5119" s="19"/>
      <c r="G5119" s="19"/>
      <c r="H5119" s="19"/>
      <c r="I5119" s="19"/>
      <c r="J5119" s="12" t="s">
        <v>121</v>
      </c>
      <c r="K5119" s="14" t="n">
        <v>504038</v>
      </c>
      <c r="L5119" s="14" t="n">
        <v>88925</v>
      </c>
      <c r="M5119" s="14" t="n">
        <v>1324</v>
      </c>
      <c r="N5119" s="11" t="n">
        <v>0.004</v>
      </c>
      <c r="O5119" s="11" t="n">
        <v>0.295</v>
      </c>
      <c r="P5119" s="11" t="n">
        <v>390.415</v>
      </c>
      <c r="Q5119" s="25"/>
    </row>
    <row r="5120" ht="22.5" customHeight="1">
      <c r="A5120" s="31"/>
      <c r="B5120" s="33"/>
      <c r="C5120" s="12" t="n">
        <v>8057746</v>
      </c>
      <c r="D5120" s="12" t="s">
        <v>28</v>
      </c>
      <c r="E5120" s="13" t="s">
        <v>47</v>
      </c>
      <c r="F5120" s="12" t="s">
        <v>15</v>
      </c>
      <c r="G5120" s="20" t="n">
        <v>0.32</v>
      </c>
      <c r="H5120" s="12" t="n">
        <v>300</v>
      </c>
      <c r="I5120" s="20" t="n">
        <f>G5120*H5120*7</f>
        <v>672</v>
      </c>
      <c r="J5120" s="12" t="s">
        <v>119</v>
      </c>
      <c r="K5120" s="14" t="n">
        <v>0</v>
      </c>
      <c r="L5120" s="14" t="n">
        <v>0</v>
      </c>
      <c r="M5120" s="14" t="n">
        <v>0</v>
      </c>
      <c r="N5120" s="11" t="n">
        <v>0</v>
      </c>
      <c r="O5120" s="11" t="n">
        <v>0</v>
      </c>
      <c r="P5120" s="11" t="n">
        <v>0</v>
      </c>
      <c r="Q5120" s="22" t="n">
        <f>M5122/H5120</f>
        <v>0.00333333333333333</v>
      </c>
    </row>
    <row r="5121" ht="22.5" customHeight="1">
      <c r="A5121" s="31"/>
      <c r="B5121" s="33"/>
      <c r="C5121" s="12"/>
      <c r="D5121" s="19"/>
      <c r="E5121" s="28"/>
      <c r="F5121" s="19"/>
      <c r="G5121" s="19"/>
      <c r="H5121" s="19"/>
      <c r="I5121" s="19"/>
      <c r="J5121" s="12" t="s">
        <v>120</v>
      </c>
      <c r="K5121" s="14" t="n">
        <v>0</v>
      </c>
      <c r="L5121" s="14" t="n">
        <v>0</v>
      </c>
      <c r="M5121" s="14" t="n">
        <v>0</v>
      </c>
      <c r="N5121" s="11" t="n">
        <v>0</v>
      </c>
      <c r="O5121" s="11" t="n">
        <v>0</v>
      </c>
      <c r="P5121" s="11" t="n">
        <v>0</v>
      </c>
      <c r="Q5121" s="25"/>
    </row>
    <row r="5122" ht="22.5" customHeight="1">
      <c r="A5122" s="31"/>
      <c r="B5122" s="33"/>
      <c r="C5122" s="12"/>
      <c r="D5122" s="19"/>
      <c r="E5122" s="28"/>
      <c r="F5122" s="19"/>
      <c r="G5122" s="19"/>
      <c r="H5122" s="19"/>
      <c r="I5122" s="19"/>
      <c r="J5122" s="12" t="s">
        <v>121</v>
      </c>
      <c r="K5122" s="14" t="n">
        <v>557</v>
      </c>
      <c r="L5122" s="14" t="n">
        <v>125</v>
      </c>
      <c r="M5122" s="14" t="n">
        <v>1</v>
      </c>
      <c r="N5122" s="11" t="n">
        <v>0.002</v>
      </c>
      <c r="O5122" s="11" t="n">
        <v>0.28</v>
      </c>
      <c r="P5122" s="11" t="n">
        <v>0.28</v>
      </c>
      <c r="Q5122" s="25"/>
    </row>
    <row r="5123" ht="22.5" customHeight="1">
      <c r="A5123" s="31"/>
      <c r="B5123" s="33"/>
      <c r="C5123" s="12" t="n">
        <v>91399821</v>
      </c>
      <c r="D5123" s="12" t="s">
        <v>43</v>
      </c>
      <c r="E5123" s="13" t="s">
        <v>14</v>
      </c>
      <c r="F5123" s="12" t="s">
        <v>26</v>
      </c>
      <c r="G5123" s="20" t="n">
        <v>0.1</v>
      </c>
      <c r="H5123" s="12" t="n">
        <v>500</v>
      </c>
      <c r="I5123" s="20" t="n">
        <f>G5123*H5123*7</f>
        <v>350</v>
      </c>
      <c r="J5123" s="12" t="s">
        <v>119</v>
      </c>
      <c r="K5123" s="14" t="s">
        <v>181</v>
      </c>
      <c r="L5123" s="14"/>
      <c r="M5123" s="14"/>
      <c r="N5123" s="11"/>
      <c r="O5123" s="11"/>
      <c r="P5123" s="11"/>
      <c r="Q5123" s="22" t="n">
        <f>M5125/H5123</f>
        <v>0.798</v>
      </c>
    </row>
    <row r="5124" ht="22.5" customHeight="1">
      <c r="A5124" s="31"/>
      <c r="B5124" s="33"/>
      <c r="C5124" s="12"/>
      <c r="D5124" s="19"/>
      <c r="E5124" s="28"/>
      <c r="F5124" s="19"/>
      <c r="G5124" s="19"/>
      <c r="H5124" s="19"/>
      <c r="I5124" s="19"/>
      <c r="J5124" s="12" t="s">
        <v>120</v>
      </c>
      <c r="K5124" s="14" t="n">
        <v>11237</v>
      </c>
      <c r="L5124" s="14" t="n">
        <v>4303</v>
      </c>
      <c r="M5124" s="14" t="n">
        <v>220</v>
      </c>
      <c r="N5124" s="11" t="n">
        <v>0.01</v>
      </c>
      <c r="O5124" s="11" t="n">
        <v>0.01</v>
      </c>
      <c r="P5124" s="11" t="n">
        <v>23.07</v>
      </c>
      <c r="Q5124" s="25"/>
    </row>
    <row r="5125" ht="22.5" customHeight="1">
      <c r="A5125" s="31"/>
      <c r="B5125" s="33"/>
      <c r="C5125" s="12"/>
      <c r="D5125" s="19"/>
      <c r="E5125" s="28"/>
      <c r="F5125" s="19"/>
      <c r="G5125" s="19"/>
      <c r="H5125" s="19"/>
      <c r="I5125" s="19"/>
      <c r="J5125" s="12" t="s">
        <v>121</v>
      </c>
      <c r="K5125" s="14" t="n">
        <v>17846</v>
      </c>
      <c r="L5125" s="14" t="n">
        <v>6180</v>
      </c>
      <c r="M5125" s="14" t="n">
        <v>399</v>
      </c>
      <c r="N5125" s="11" t="n">
        <v>0.01</v>
      </c>
      <c r="O5125" s="11" t="n">
        <v>0.08</v>
      </c>
      <c r="P5125" s="11" t="n">
        <v>32.76</v>
      </c>
      <c r="Q5125" s="25"/>
    </row>
    <row r="5126" ht="22.5" customHeight="1">
      <c r="A5126" s="31"/>
      <c r="B5126" s="33"/>
      <c r="C5126" s="12" t="n">
        <v>8670368</v>
      </c>
      <c r="D5126" s="12" t="s">
        <v>16</v>
      </c>
      <c r="E5126" s="13" t="s">
        <v>11</v>
      </c>
      <c r="F5126" s="12" t="s">
        <v>32</v>
      </c>
      <c r="G5126" s="20" t="n">
        <v>0.12</v>
      </c>
      <c r="H5126" s="12" t="n">
        <v>100</v>
      </c>
      <c r="I5126" s="20" t="n">
        <f>G5126*H5126*7</f>
        <v>84</v>
      </c>
      <c r="J5126" s="12" t="s">
        <v>119</v>
      </c>
      <c r="K5126" s="14" t="n">
        <v>691</v>
      </c>
      <c r="L5126" s="35" t="n">
        <v>70</v>
      </c>
      <c r="M5126" s="14" t="n">
        <v>2</v>
      </c>
      <c r="N5126" s="11" t="n">
        <v>0</v>
      </c>
      <c r="O5126" s="11" t="n">
        <v>0.11</v>
      </c>
      <c r="P5126" s="11" t="n">
        <v>0.21</v>
      </c>
      <c r="Q5126" s="22" t="n">
        <f>M5128/H5126</f>
        <v>0.08</v>
      </c>
    </row>
    <row r="5127" ht="22.5" customHeight="1">
      <c r="A5127" s="31"/>
      <c r="B5127" s="33"/>
      <c r="C5127" s="12"/>
      <c r="D5127" s="19"/>
      <c r="E5127" s="28"/>
      <c r="F5127" s="19"/>
      <c r="G5127" s="19"/>
      <c r="H5127" s="19"/>
      <c r="I5127" s="19"/>
      <c r="J5127" s="12" t="s">
        <v>120</v>
      </c>
      <c r="K5127" s="14" t="n">
        <v>742</v>
      </c>
      <c r="L5127" s="14" t="n">
        <v>78</v>
      </c>
      <c r="M5127" s="14" t="n">
        <v>2</v>
      </c>
      <c r="N5127" s="11" t="n">
        <v>0</v>
      </c>
      <c r="O5127" s="11" t="n">
        <v>0.11</v>
      </c>
      <c r="P5127" s="11" t="n">
        <v>0.22</v>
      </c>
      <c r="Q5127" s="25"/>
    </row>
    <row r="5128" ht="22.5" customHeight="1">
      <c r="A5128" s="31"/>
      <c r="B5128" s="33"/>
      <c r="C5128" s="12"/>
      <c r="D5128" s="19"/>
      <c r="E5128" s="28"/>
      <c r="F5128" s="19"/>
      <c r="G5128" s="19"/>
      <c r="H5128" s="19"/>
      <c r="I5128" s="19"/>
      <c r="J5128" s="12" t="s">
        <v>121</v>
      </c>
      <c r="K5128" s="14" t="n">
        <v>5221</v>
      </c>
      <c r="L5128" s="14" t="n">
        <v>555</v>
      </c>
      <c r="M5128" s="14" t="n">
        <v>8</v>
      </c>
      <c r="N5128" s="11" t="n">
        <v>0</v>
      </c>
      <c r="O5128" s="11" t="n">
        <v>0.29</v>
      </c>
      <c r="P5128" s="11" t="n">
        <v>2.31</v>
      </c>
      <c r="Q5128" s="25"/>
    </row>
    <row r="5129" ht="22.5" customHeight="1">
      <c r="A5129" s="31"/>
      <c r="B5129" s="33"/>
      <c r="C5129" s="12" t="n">
        <v>10514860</v>
      </c>
      <c r="D5129" s="12" t="s">
        <v>46</v>
      </c>
      <c r="E5129" s="13" t="s">
        <v>14</v>
      </c>
      <c r="F5129" s="12" t="s">
        <v>15</v>
      </c>
      <c r="G5129" s="20" t="n">
        <v>0.7</v>
      </c>
      <c r="H5129" s="12" t="n">
        <v>200</v>
      </c>
      <c r="I5129" s="20" t="n">
        <f>G5129*H5129*7</f>
        <v>980</v>
      </c>
      <c r="J5129" s="12" t="s">
        <v>119</v>
      </c>
      <c r="K5129" s="14" t="n">
        <v>500</v>
      </c>
      <c r="L5129" s="14" t="n">
        <v>125</v>
      </c>
      <c r="M5129" s="14" t="n">
        <v>0</v>
      </c>
      <c r="N5129" s="11" t="n">
        <v>0</v>
      </c>
      <c r="O5129" s="11" t="n">
        <v>0</v>
      </c>
      <c r="P5129" s="11" t="n">
        <v>0</v>
      </c>
      <c r="Q5129" s="22" t="n">
        <f>M5131/H5129</f>
        <v>0.96</v>
      </c>
    </row>
    <row r="5130" ht="22.5" customHeight="1">
      <c r="A5130" s="31"/>
      <c r="B5130" s="33"/>
      <c r="C5130" s="12"/>
      <c r="D5130" s="19"/>
      <c r="E5130" s="28"/>
      <c r="F5130" s="19"/>
      <c r="G5130" s="19"/>
      <c r="H5130" s="19"/>
      <c r="I5130" s="19"/>
      <c r="J5130" s="12" t="s">
        <v>120</v>
      </c>
      <c r="K5130" s="14" t="n">
        <v>34205</v>
      </c>
      <c r="L5130" s="14" t="n">
        <v>12062</v>
      </c>
      <c r="M5130" s="14" t="n">
        <v>72</v>
      </c>
      <c r="N5130" s="11" t="n">
        <v>0.004</v>
      </c>
      <c r="O5130" s="11" t="n">
        <v>0.7</v>
      </c>
      <c r="P5130" s="11" t="n">
        <v>50.4</v>
      </c>
      <c r="Q5130" s="25"/>
    </row>
    <row r="5131" ht="22.5" customHeight="1">
      <c r="A5131" s="31"/>
      <c r="B5131" s="33"/>
      <c r="C5131" s="12"/>
      <c r="D5131" s="19"/>
      <c r="E5131" s="28"/>
      <c r="F5131" s="19"/>
      <c r="G5131" s="19"/>
      <c r="H5131" s="19"/>
      <c r="I5131" s="19"/>
      <c r="J5131" s="12" t="s">
        <v>121</v>
      </c>
      <c r="K5131" s="14" t="n">
        <v>106344</v>
      </c>
      <c r="L5131" s="14" t="n">
        <v>35427</v>
      </c>
      <c r="M5131" s="14" t="n">
        <v>192</v>
      </c>
      <c r="N5131" s="11" t="n">
        <v>0.004</v>
      </c>
      <c r="O5131" s="11" t="n">
        <v>0.7</v>
      </c>
      <c r="P5131" s="11" t="n">
        <v>134.4</v>
      </c>
      <c r="Q5131" s="25"/>
    </row>
    <row r="5132" ht="22.5" customHeight="1">
      <c r="A5132" s="31"/>
      <c r="B5132" s="33"/>
      <c r="C5132" s="12" t="n">
        <v>91532857</v>
      </c>
      <c r="D5132" s="12" t="s">
        <v>48</v>
      </c>
      <c r="E5132" s="13" t="s">
        <v>14</v>
      </c>
      <c r="F5132" s="12" t="s">
        <v>12</v>
      </c>
      <c r="G5132" s="20" t="n">
        <v>0.23</v>
      </c>
      <c r="H5132" s="12" t="n">
        <v>100</v>
      </c>
      <c r="I5132" s="20" t="n">
        <f>G5132*H5132*7</f>
        <v>161</v>
      </c>
      <c r="J5132" s="12" t="s">
        <v>119</v>
      </c>
      <c r="K5132" s="14" t="n">
        <v>307</v>
      </c>
      <c r="L5132" s="14" t="n">
        <v>23</v>
      </c>
      <c r="M5132" s="14" t="n">
        <v>0</v>
      </c>
      <c r="N5132" s="11" t="n">
        <v>0.006</v>
      </c>
      <c r="O5132" s="11" t="n">
        <v>0</v>
      </c>
      <c r="P5132" s="11" t="n">
        <v>0.1444</v>
      </c>
      <c r="Q5132" s="22" t="n">
        <f>M5134/H5132</f>
        <v>0.51</v>
      </c>
    </row>
    <row r="5133" ht="22.5" customHeight="1">
      <c r="A5133" s="31"/>
      <c r="B5133" s="33"/>
      <c r="C5133" s="12"/>
      <c r="D5133" s="19"/>
      <c r="E5133" s="28"/>
      <c r="F5133" s="19"/>
      <c r="G5133" s="19"/>
      <c r="H5133" s="19"/>
      <c r="I5133" s="19"/>
      <c r="J5133" s="12" t="s">
        <v>120</v>
      </c>
      <c r="K5133" s="14" t="n">
        <v>1532</v>
      </c>
      <c r="L5133" s="14" t="n">
        <v>183</v>
      </c>
      <c r="M5133" s="14" t="n">
        <v>11</v>
      </c>
      <c r="N5133" s="11" t="n">
        <v>0.009</v>
      </c>
      <c r="O5133" s="11" t="n">
        <v>0.157</v>
      </c>
      <c r="P5133" s="11" t="n">
        <v>1.73</v>
      </c>
      <c r="Q5133" s="25"/>
    </row>
    <row r="5134" ht="22.5" customHeight="1">
      <c r="A5134" s="31"/>
      <c r="B5134" s="33"/>
      <c r="C5134" s="12"/>
      <c r="D5134" s="19"/>
      <c r="E5134" s="28"/>
      <c r="F5134" s="19"/>
      <c r="G5134" s="19"/>
      <c r="H5134" s="19"/>
      <c r="I5134" s="19"/>
      <c r="J5134" s="12" t="s">
        <v>121</v>
      </c>
      <c r="K5134" s="14" t="n">
        <v>6045</v>
      </c>
      <c r="L5134" s="14" t="n">
        <v>771</v>
      </c>
      <c r="M5134" s="14" t="n">
        <v>51</v>
      </c>
      <c r="N5134" s="11" t="n">
        <v>0.011</v>
      </c>
      <c r="O5134" s="11" t="n">
        <v>0.161</v>
      </c>
      <c r="P5134" s="11" t="n">
        <v>8.2071</v>
      </c>
      <c r="Q5134" s="25"/>
    </row>
    <row r="5135" ht="22.5" customHeight="1">
      <c r="A5135" s="31"/>
      <c r="B5135" s="33"/>
      <c r="C5135" s="12" t="n">
        <v>91534913</v>
      </c>
      <c r="D5135" s="12" t="s">
        <v>49</v>
      </c>
      <c r="E5135" s="13" t="s">
        <v>50</v>
      </c>
      <c r="F5135" s="12" t="s">
        <v>15</v>
      </c>
      <c r="G5135" s="20" t="n">
        <v>0.5</v>
      </c>
      <c r="H5135" s="12" t="n">
        <v>100</v>
      </c>
      <c r="I5135" s="20" t="n">
        <f>G5135*H5135*7</f>
        <v>350</v>
      </c>
      <c r="J5135" s="12" t="s">
        <v>119</v>
      </c>
      <c r="K5135" s="14" t="n">
        <v>1063</v>
      </c>
      <c r="L5135" s="14" t="n">
        <v>213</v>
      </c>
      <c r="M5135" s="14" t="n">
        <v>0</v>
      </c>
      <c r="N5135" s="11" t="n">
        <v>0</v>
      </c>
      <c r="O5135" s="11" t="n">
        <v>0</v>
      </c>
      <c r="P5135" s="11" t="n">
        <v>0</v>
      </c>
      <c r="Q5135" s="22" t="n">
        <f>M5137/H5135</f>
        <v>0.15</v>
      </c>
    </row>
    <row r="5136" ht="22.5" customHeight="1">
      <c r="A5136" s="31"/>
      <c r="B5136" s="33"/>
      <c r="C5136" s="12"/>
      <c r="D5136" s="19"/>
      <c r="E5136" s="28"/>
      <c r="F5136" s="19"/>
      <c r="G5136" s="19"/>
      <c r="H5136" s="19"/>
      <c r="I5136" s="19"/>
      <c r="J5136" s="12" t="s">
        <v>120</v>
      </c>
      <c r="K5136" s="14" t="n">
        <v>18137</v>
      </c>
      <c r="L5136" s="14" t="n">
        <v>4335</v>
      </c>
      <c r="M5136" s="14" t="n">
        <v>8</v>
      </c>
      <c r="N5136" s="11" t="n">
        <v>0.002</v>
      </c>
      <c r="O5136" s="11" t="n">
        <v>1</v>
      </c>
      <c r="P5136" s="11" t="n">
        <v>8</v>
      </c>
      <c r="Q5136" s="25"/>
    </row>
    <row r="5137" ht="22.5" customHeight="1">
      <c r="A5137" s="31"/>
      <c r="B5137" s="33"/>
      <c r="C5137" s="12"/>
      <c r="D5137" s="19"/>
      <c r="E5137" s="28"/>
      <c r="F5137" s="19"/>
      <c r="G5137" s="19"/>
      <c r="H5137" s="19"/>
      <c r="I5137" s="19"/>
      <c r="J5137" s="12" t="s">
        <v>121</v>
      </c>
      <c r="K5137" s="14" t="n">
        <v>42134</v>
      </c>
      <c r="L5137" s="14" t="n">
        <v>9067</v>
      </c>
      <c r="M5137" s="14" t="n">
        <v>15</v>
      </c>
      <c r="N5137" s="11" t="n">
        <v>0.002</v>
      </c>
      <c r="O5137" s="11" t="n">
        <v>1</v>
      </c>
      <c r="P5137" s="11" t="n">
        <v>15</v>
      </c>
      <c r="Q5137" s="25"/>
    </row>
    <row r="5138" ht="22.5" customHeight="1">
      <c r="A5138" s="31"/>
      <c r="B5138" s="33"/>
      <c r="C5138" s="12" t="n">
        <v>91538336</v>
      </c>
      <c r="D5138" s="12" t="s">
        <v>90</v>
      </c>
      <c r="E5138" s="13" t="s">
        <v>36</v>
      </c>
      <c r="F5138" s="12" t="s">
        <v>15</v>
      </c>
      <c r="G5138" s="20" t="n">
        <v>0.25</v>
      </c>
      <c r="H5138" s="12" t="n">
        <v>100</v>
      </c>
      <c r="I5138" s="20" t="n">
        <f>G5138*H5138*7</f>
        <v>175</v>
      </c>
      <c r="J5138" s="12" t="s">
        <v>119</v>
      </c>
      <c r="K5138" s="14" t="n">
        <v>129</v>
      </c>
      <c r="L5138" s="14" t="n">
        <v>2</v>
      </c>
      <c r="M5138" s="14" t="n">
        <v>0</v>
      </c>
      <c r="N5138" s="11" t="n">
        <v>0</v>
      </c>
      <c r="O5138" s="11" t="n">
        <v>0</v>
      </c>
      <c r="P5138" s="11" t="n">
        <v>0</v>
      </c>
      <c r="Q5138" s="22" t="n">
        <f>M5140/H5138</f>
        <v>0.01</v>
      </c>
    </row>
    <row r="5139" ht="22.5" customHeight="1">
      <c r="A5139" s="31"/>
      <c r="B5139" s="33"/>
      <c r="C5139" s="12"/>
      <c r="D5139" s="19"/>
      <c r="E5139" s="28"/>
      <c r="F5139" s="19"/>
      <c r="G5139" s="19"/>
      <c r="H5139" s="19"/>
      <c r="I5139" s="19"/>
      <c r="J5139" s="12" t="s">
        <v>120</v>
      </c>
      <c r="K5139" s="14" t="n">
        <v>7206</v>
      </c>
      <c r="L5139" s="14" t="n">
        <v>96</v>
      </c>
      <c r="M5139" s="14" t="n">
        <v>0</v>
      </c>
      <c r="N5139" s="11" t="n">
        <v>0</v>
      </c>
      <c r="O5139" s="11" t="n">
        <v>0</v>
      </c>
      <c r="P5139" s="11" t="n">
        <v>0</v>
      </c>
      <c r="Q5139" s="25"/>
    </row>
    <row r="5140" ht="22.5" customHeight="1">
      <c r="A5140" s="31"/>
      <c r="B5140" s="33"/>
      <c r="C5140" s="12"/>
      <c r="D5140" s="19"/>
      <c r="E5140" s="28"/>
      <c r="F5140" s="19"/>
      <c r="G5140" s="19"/>
      <c r="H5140" s="19"/>
      <c r="I5140" s="19"/>
      <c r="J5140" s="12" t="s">
        <v>121</v>
      </c>
      <c r="K5140" s="14" t="n">
        <v>24260</v>
      </c>
      <c r="L5140" s="14" t="n">
        <v>234</v>
      </c>
      <c r="M5140" s="14" t="n">
        <v>1</v>
      </c>
      <c r="N5140" s="11" t="n">
        <v>0.003</v>
      </c>
      <c r="O5140" s="11" t="n">
        <v>0.8</v>
      </c>
      <c r="P5140" s="11" t="n">
        <v>0.8</v>
      </c>
      <c r="Q5140" s="25"/>
    </row>
    <row r="5141" ht="22.5" customHeight="1">
      <c r="A5141" s="31"/>
      <c r="B5141" s="33"/>
      <c r="C5141" s="12" t="n">
        <v>91533906</v>
      </c>
      <c r="D5141" s="12" t="s">
        <v>51</v>
      </c>
      <c r="E5141" s="13" t="s">
        <v>52</v>
      </c>
      <c r="F5141" s="12" t="s">
        <v>15</v>
      </c>
      <c r="G5141" s="20" t="n">
        <v>0.5</v>
      </c>
      <c r="H5141" s="12" t="n">
        <v>100</v>
      </c>
      <c r="I5141" s="20" t="n">
        <f>G5141*H5141*7</f>
        <v>350</v>
      </c>
      <c r="J5141" s="12" t="s">
        <v>119</v>
      </c>
      <c r="K5141" s="14" t="n">
        <v>184</v>
      </c>
      <c r="L5141" s="14" t="n">
        <v>24</v>
      </c>
      <c r="M5141" s="14" t="n">
        <v>0</v>
      </c>
      <c r="N5141" s="11" t="n">
        <v>0</v>
      </c>
      <c r="O5141" s="11" t="n">
        <v>0</v>
      </c>
      <c r="P5141" s="11" t="n">
        <v>0</v>
      </c>
      <c r="Q5141" s="22" t="n">
        <f>M5143/H5141</f>
        <v>0</v>
      </c>
    </row>
    <row r="5142" ht="22.5" customHeight="1">
      <c r="A5142" s="31"/>
      <c r="B5142" s="33"/>
      <c r="C5142" s="12"/>
      <c r="D5142" s="19"/>
      <c r="E5142" s="28"/>
      <c r="F5142" s="19"/>
      <c r="G5142" s="19"/>
      <c r="H5142" s="19"/>
      <c r="I5142" s="19"/>
      <c r="J5142" s="12" t="s">
        <v>120</v>
      </c>
      <c r="K5142" s="14" t="n">
        <v>5612</v>
      </c>
      <c r="L5142" s="14" t="n">
        <v>482</v>
      </c>
      <c r="M5142" s="14" t="n">
        <v>0</v>
      </c>
      <c r="N5142" s="11" t="n">
        <v>0</v>
      </c>
      <c r="O5142" s="11" t="n">
        <v>0</v>
      </c>
      <c r="P5142" s="11" t="n">
        <v>0</v>
      </c>
      <c r="Q5142" s="25"/>
    </row>
    <row r="5143" ht="22.5" customHeight="1">
      <c r="A5143" s="31"/>
      <c r="B5143" s="33"/>
      <c r="C5143" s="12"/>
      <c r="D5143" s="19"/>
      <c r="E5143" s="28"/>
      <c r="F5143" s="19"/>
      <c r="G5143" s="19"/>
      <c r="H5143" s="19"/>
      <c r="I5143" s="19"/>
      <c r="J5143" s="12" t="s">
        <v>121</v>
      </c>
      <c r="K5143" s="14" t="n">
        <v>15422</v>
      </c>
      <c r="L5143" s="14" t="n">
        <v>1374</v>
      </c>
      <c r="M5143" s="14" t="n">
        <v>0</v>
      </c>
      <c r="N5143" s="11" t="n">
        <v>0</v>
      </c>
      <c r="O5143" s="11" t="n">
        <v>0</v>
      </c>
      <c r="P5143" s="11" t="n">
        <v>0</v>
      </c>
      <c r="Q5143" s="25"/>
    </row>
    <row r="5144" ht="22.5" customHeight="1">
      <c r="A5144" s="31"/>
      <c r="B5144" s="33"/>
      <c r="C5144" s="12" t="n">
        <v>91538334</v>
      </c>
      <c r="D5144" s="12" t="s">
        <v>90</v>
      </c>
      <c r="E5144" s="13" t="s">
        <v>18</v>
      </c>
      <c r="F5144" s="12" t="s">
        <v>15</v>
      </c>
      <c r="G5144" s="20" t="n">
        <v>0.5</v>
      </c>
      <c r="H5144" s="12" t="n">
        <v>100</v>
      </c>
      <c r="I5144" s="20" t="n">
        <f>G5144*H5144*7</f>
        <v>350</v>
      </c>
      <c r="J5144" s="12" t="s">
        <v>119</v>
      </c>
      <c r="K5144" s="14" t="n">
        <v>50</v>
      </c>
      <c r="L5144" s="14" t="n">
        <v>1</v>
      </c>
      <c r="M5144" s="14" t="n">
        <v>0</v>
      </c>
      <c r="N5144" s="11" t="n">
        <v>0</v>
      </c>
      <c r="O5144" s="11" t="n">
        <v>0</v>
      </c>
      <c r="P5144" s="11" t="n">
        <v>0</v>
      </c>
      <c r="Q5144" s="22" t="n">
        <f>M5146/H5144</f>
        <v>0.02</v>
      </c>
    </row>
    <row r="5145" ht="22.5" customHeight="1">
      <c r="A5145" s="31"/>
      <c r="B5145" s="33"/>
      <c r="C5145" s="12"/>
      <c r="D5145" s="19"/>
      <c r="E5145" s="28"/>
      <c r="F5145" s="19"/>
      <c r="G5145" s="19"/>
      <c r="H5145" s="19"/>
      <c r="I5145" s="19"/>
      <c r="J5145" s="12" t="s">
        <v>120</v>
      </c>
      <c r="K5145" s="14" t="n">
        <v>2924</v>
      </c>
      <c r="L5145" s="14" t="n">
        <v>26</v>
      </c>
      <c r="M5145" s="14" t="n">
        <v>1</v>
      </c>
      <c r="N5145" s="11" t="n">
        <v>0.031</v>
      </c>
      <c r="O5145" s="11" t="n">
        <v>0.8</v>
      </c>
      <c r="P5145" s="11" t="n">
        <v>0.8</v>
      </c>
      <c r="Q5145" s="25"/>
    </row>
    <row r="5146" ht="22.5" customHeight="1">
      <c r="A5146" s="31"/>
      <c r="B5146" s="33"/>
      <c r="C5146" s="12"/>
      <c r="D5146" s="19"/>
      <c r="E5146" s="28"/>
      <c r="F5146" s="19"/>
      <c r="G5146" s="19"/>
      <c r="H5146" s="19"/>
      <c r="I5146" s="19"/>
      <c r="J5146" s="12" t="s">
        <v>121</v>
      </c>
      <c r="K5146" s="14" t="n">
        <v>7824</v>
      </c>
      <c r="L5146" s="14" t="n">
        <v>73</v>
      </c>
      <c r="M5146" s="14" t="n">
        <v>2</v>
      </c>
      <c r="N5146" s="11" t="n">
        <v>0.022</v>
      </c>
      <c r="O5146" s="11" t="n">
        <v>0.8</v>
      </c>
      <c r="P5146" s="11" t="n">
        <v>1.6</v>
      </c>
      <c r="Q5146" s="25"/>
    </row>
    <row r="5147" ht="22.5" customHeight="1">
      <c r="A5147" s="31"/>
      <c r="B5147" s="33"/>
      <c r="C5147" s="12" t="n">
        <v>91545519</v>
      </c>
      <c r="D5147" s="12" t="s">
        <v>53</v>
      </c>
      <c r="E5147" s="13" t="s">
        <v>47</v>
      </c>
      <c r="F5147" s="12" t="s">
        <v>15</v>
      </c>
      <c r="G5147" s="20" t="n">
        <v>0.2</v>
      </c>
      <c r="H5147" s="12" t="n">
        <v>100</v>
      </c>
      <c r="I5147" s="20" t="n">
        <f>G5147*H5147*7</f>
        <v>140</v>
      </c>
      <c r="J5147" s="12" t="s">
        <v>119</v>
      </c>
      <c r="K5147" s="14" t="n">
        <v>208</v>
      </c>
      <c r="L5147" s="14" t="n">
        <v>27</v>
      </c>
      <c r="M5147" s="14" t="n">
        <v>2</v>
      </c>
      <c r="N5147" s="11" t="n">
        <v>0.014</v>
      </c>
      <c r="O5147" s="11" t="n">
        <v>0.195</v>
      </c>
      <c r="P5147" s="11" t="n">
        <v>0.39</v>
      </c>
      <c r="Q5147" s="22" t="n">
        <f>M5149/H5147</f>
        <v>0.5</v>
      </c>
    </row>
    <row r="5148" ht="22.5" customHeight="1">
      <c r="A5148" s="31"/>
      <c r="B5148" s="33"/>
      <c r="C5148" s="12"/>
      <c r="D5148" s="19"/>
      <c r="E5148" s="28"/>
      <c r="F5148" s="19"/>
      <c r="G5148" s="19"/>
      <c r="H5148" s="19"/>
      <c r="I5148" s="19"/>
      <c r="J5148" s="12" t="s">
        <v>120</v>
      </c>
      <c r="K5148" s="14" t="n">
        <v>13489</v>
      </c>
      <c r="L5148" s="14" t="n">
        <v>2171</v>
      </c>
      <c r="M5148" s="14" t="n">
        <v>50</v>
      </c>
      <c r="N5148" s="11" t="n">
        <v>0.005</v>
      </c>
      <c r="O5148" s="11" t="n">
        <v>0.198</v>
      </c>
      <c r="P5148" s="11" t="n">
        <v>9.89</v>
      </c>
      <c r="Q5148" s="25"/>
    </row>
    <row r="5149" ht="22.5" customHeight="1">
      <c r="A5149" s="31"/>
      <c r="B5149" s="33"/>
      <c r="C5149" s="12"/>
      <c r="D5149" s="19"/>
      <c r="E5149" s="28"/>
      <c r="F5149" s="19"/>
      <c r="G5149" s="19"/>
      <c r="H5149" s="19"/>
      <c r="I5149" s="19"/>
      <c r="J5149" s="12" t="s">
        <v>121</v>
      </c>
      <c r="K5149" s="14" t="n">
        <v>19290</v>
      </c>
      <c r="L5149" s="14" t="n">
        <v>2572</v>
      </c>
      <c r="M5149" s="14" t="n">
        <v>50</v>
      </c>
      <c r="N5149" s="11" t="n">
        <v>0.004</v>
      </c>
      <c r="O5149" s="11" t="n">
        <v>0.198</v>
      </c>
      <c r="P5149" s="11" t="n">
        <v>9.89</v>
      </c>
      <c r="Q5149" s="25"/>
    </row>
    <row r="5150" ht="22.5" customHeight="1">
      <c r="A5150" s="31"/>
      <c r="B5150" s="33"/>
      <c r="C5150" s="12" t="n">
        <v>91551388</v>
      </c>
      <c r="D5150" s="12" t="s">
        <v>54</v>
      </c>
      <c r="E5150" s="13" t="s">
        <v>34</v>
      </c>
      <c r="F5150" s="12" t="s">
        <v>12</v>
      </c>
      <c r="G5150" s="20" t="n">
        <v>0.5</v>
      </c>
      <c r="H5150" s="12" t="n">
        <v>50</v>
      </c>
      <c r="I5150" s="20" t="n">
        <f>G5150*H5150*7</f>
        <v>175</v>
      </c>
      <c r="J5150" s="12" t="s">
        <v>119</v>
      </c>
      <c r="K5150" s="14" t="n">
        <v>358</v>
      </c>
      <c r="L5150" s="14" t="n">
        <v>204</v>
      </c>
      <c r="M5150" s="14" t="n">
        <v>16</v>
      </c>
      <c r="N5150" s="11" t="n">
        <v>0.038</v>
      </c>
      <c r="O5150" s="11" t="n">
        <v>0.486</v>
      </c>
      <c r="P5150" s="11" t="n">
        <v>7.7835</v>
      </c>
      <c r="Q5150" s="22" t="n">
        <f>M5152/H5150</f>
        <v>0.42</v>
      </c>
    </row>
    <row r="5151" ht="22.5" customHeight="1">
      <c r="A5151" s="31"/>
      <c r="B5151" s="33"/>
      <c r="C5151" s="12"/>
      <c r="D5151" s="19"/>
      <c r="E5151" s="28"/>
      <c r="F5151" s="19"/>
      <c r="G5151" s="19"/>
      <c r="H5151" s="19"/>
      <c r="I5151" s="19"/>
      <c r="J5151" s="12" t="s">
        <v>120</v>
      </c>
      <c r="K5151" s="14" t="n">
        <v>701</v>
      </c>
      <c r="L5151" s="14" t="n">
        <v>351</v>
      </c>
      <c r="M5151" s="14" t="n">
        <v>19</v>
      </c>
      <c r="N5151" s="11" t="n">
        <v>0.032</v>
      </c>
      <c r="O5151" s="11" t="n">
        <v>0.595</v>
      </c>
      <c r="P5151" s="11" t="n">
        <v>11.2991</v>
      </c>
      <c r="Q5151" s="25"/>
    </row>
    <row r="5152" ht="22.5" customHeight="1">
      <c r="A5152" s="31"/>
      <c r="B5152" s="33"/>
      <c r="C5152" s="12"/>
      <c r="D5152" s="19"/>
      <c r="E5152" s="28"/>
      <c r="F5152" s="19"/>
      <c r="G5152" s="19"/>
      <c r="H5152" s="19"/>
      <c r="I5152" s="19"/>
      <c r="J5152" s="12" t="s">
        <v>121</v>
      </c>
      <c r="K5152" s="14" t="n">
        <v>1152</v>
      </c>
      <c r="L5152" s="14" t="n">
        <v>446</v>
      </c>
      <c r="M5152" s="14" t="n">
        <v>21</v>
      </c>
      <c r="N5152" s="11" t="n">
        <v>0.032</v>
      </c>
      <c r="O5152" s="11" t="n">
        <v>0.669</v>
      </c>
      <c r="P5152" s="11" t="n">
        <v>14.0534</v>
      </c>
      <c r="Q5152" s="25"/>
    </row>
    <row r="5153" ht="22.5" customHeight="1">
      <c r="A5153" s="31"/>
      <c r="B5153" s="33"/>
      <c r="C5153" s="12" t="n">
        <v>91550293</v>
      </c>
      <c r="D5153" s="12" t="s">
        <v>55</v>
      </c>
      <c r="E5153" s="13" t="s">
        <v>56</v>
      </c>
      <c r="F5153" s="12" t="s">
        <v>15</v>
      </c>
      <c r="G5153" s="20" t="n">
        <v>0.35</v>
      </c>
      <c r="H5153" s="12" t="n">
        <v>66</v>
      </c>
      <c r="I5153" s="20" t="n">
        <f>G5153*H5153*7</f>
        <v>161.7</v>
      </c>
      <c r="J5153" s="12" t="s">
        <v>119</v>
      </c>
      <c r="K5153" s="14" t="n">
        <v>174</v>
      </c>
      <c r="L5153" s="14" t="n">
        <v>34</v>
      </c>
      <c r="M5153" s="14" t="n">
        <v>0</v>
      </c>
      <c r="N5153" s="11" t="n">
        <v>0</v>
      </c>
      <c r="O5153" s="11" t="n">
        <v>0</v>
      </c>
      <c r="P5153" s="11" t="n">
        <v>0</v>
      </c>
      <c r="Q5153" s="22" t="n">
        <f>M5155/H5153</f>
        <v>1</v>
      </c>
    </row>
    <row r="5154" ht="22.5" customHeight="1">
      <c r="A5154" s="31"/>
      <c r="B5154" s="33"/>
      <c r="C5154" s="12"/>
      <c r="D5154" s="19"/>
      <c r="E5154" s="28"/>
      <c r="F5154" s="19"/>
      <c r="G5154" s="19"/>
      <c r="H5154" s="19"/>
      <c r="I5154" s="19"/>
      <c r="J5154" s="12" t="s">
        <v>120</v>
      </c>
      <c r="K5154" s="14" t="n">
        <v>10372</v>
      </c>
      <c r="L5154" s="14" t="n">
        <v>1979</v>
      </c>
      <c r="M5154" s="14" t="n">
        <v>11</v>
      </c>
      <c r="N5154" s="11" t="n">
        <v>0.002</v>
      </c>
      <c r="O5154" s="11" t="n">
        <v>0.35</v>
      </c>
      <c r="P5154" s="11" t="n">
        <v>3.85</v>
      </c>
      <c r="Q5154" s="25"/>
    </row>
    <row r="5155" ht="22.5" customHeight="1">
      <c r="A5155" s="31"/>
      <c r="B5155" s="33"/>
      <c r="C5155" s="12"/>
      <c r="D5155" s="19"/>
      <c r="E5155" s="28"/>
      <c r="F5155" s="19"/>
      <c r="G5155" s="19"/>
      <c r="H5155" s="19"/>
      <c r="I5155" s="19"/>
      <c r="J5155" s="12" t="s">
        <v>121</v>
      </c>
      <c r="K5155" s="14" t="n">
        <v>71039</v>
      </c>
      <c r="L5155" s="14" t="n">
        <v>11788</v>
      </c>
      <c r="M5155" s="14" t="n">
        <v>66</v>
      </c>
      <c r="N5155" s="11" t="n">
        <v>0.002</v>
      </c>
      <c r="O5155" s="11" t="n">
        <v>0.35</v>
      </c>
      <c r="P5155" s="11" t="n">
        <v>23.1</v>
      </c>
      <c r="Q5155" s="25"/>
    </row>
    <row r="5156" ht="22.5" customHeight="1">
      <c r="A5156" s="31"/>
      <c r="B5156" s="33"/>
      <c r="C5156" s="12" t="n">
        <v>91552556</v>
      </c>
      <c r="D5156" s="12" t="s">
        <v>100</v>
      </c>
      <c r="E5156" s="13" t="s">
        <v>34</v>
      </c>
      <c r="F5156" s="12" t="s">
        <v>12</v>
      </c>
      <c r="G5156" s="20" t="n">
        <v>1</v>
      </c>
      <c r="H5156" s="12" t="n">
        <v>100</v>
      </c>
      <c r="I5156" s="20" t="n">
        <f>G5156*H5156*7</f>
        <v>700</v>
      </c>
      <c r="J5156" s="12" t="s">
        <v>119</v>
      </c>
      <c r="K5156" s="14" t="n">
        <v>44</v>
      </c>
      <c r="L5156" s="14" t="n">
        <v>21</v>
      </c>
      <c r="M5156" s="14" t="n">
        <v>1</v>
      </c>
      <c r="N5156" s="11" t="n">
        <v>0.069</v>
      </c>
      <c r="O5156" s="11" t="n">
        <v>1.449</v>
      </c>
      <c r="P5156" s="11" t="n">
        <v>1.4491</v>
      </c>
      <c r="Q5156" s="22" t="n">
        <f>M5158/H5156</f>
        <v>0.05</v>
      </c>
    </row>
    <row r="5157" ht="22.5" customHeight="1">
      <c r="A5157" s="31"/>
      <c r="B5157" s="33"/>
      <c r="C5157" s="12"/>
      <c r="D5157" s="19"/>
      <c r="E5157" s="28"/>
      <c r="F5157" s="19"/>
      <c r="G5157" s="19"/>
      <c r="H5157" s="19"/>
      <c r="I5157" s="19"/>
      <c r="J5157" s="12" t="s">
        <v>120</v>
      </c>
      <c r="K5157" s="14" t="n">
        <v>525</v>
      </c>
      <c r="L5157" s="14" t="n">
        <v>253</v>
      </c>
      <c r="M5157" s="14" t="n">
        <v>5</v>
      </c>
      <c r="N5157" s="11" t="n">
        <v>0.029</v>
      </c>
      <c r="O5157" s="11" t="n">
        <v>1.455</v>
      </c>
      <c r="P5157" s="11" t="n">
        <v>7.2755</v>
      </c>
      <c r="Q5157" s="25"/>
      <c r="R5157" s="4" t="s">
        <v>179</v>
      </c>
    </row>
    <row r="5158" ht="22.5" customHeight="1">
      <c r="A5158" s="31"/>
      <c r="B5158" s="33"/>
      <c r="C5158" s="12"/>
      <c r="D5158" s="19"/>
      <c r="E5158" s="28"/>
      <c r="F5158" s="19"/>
      <c r="G5158" s="19"/>
      <c r="H5158" s="19"/>
      <c r="I5158" s="19"/>
      <c r="J5158" s="12" t="s">
        <v>121</v>
      </c>
      <c r="K5158" s="14" t="n">
        <v>541</v>
      </c>
      <c r="L5158" s="14" t="n">
        <v>266</v>
      </c>
      <c r="M5158" s="14" t="n">
        <v>5</v>
      </c>
      <c r="N5158" s="11" t="n">
        <v>0.028</v>
      </c>
      <c r="O5158" s="11" t="n">
        <v>1.488</v>
      </c>
      <c r="P5158" s="11" t="n">
        <v>7.4419</v>
      </c>
      <c r="Q5158" s="25"/>
    </row>
    <row r="5159" ht="22.5" customHeight="1">
      <c r="A5159" s="31"/>
      <c r="B5159" s="33"/>
      <c r="C5159" s="12" t="n">
        <v>91551415</v>
      </c>
      <c r="D5159" s="12" t="s">
        <v>100</v>
      </c>
      <c r="E5159" s="13" t="s">
        <v>34</v>
      </c>
      <c r="F5159" s="12" t="s">
        <v>21</v>
      </c>
      <c r="G5159" s="20" t="n">
        <v>0.1</v>
      </c>
      <c r="H5159" s="12" t="n">
        <v>200</v>
      </c>
      <c r="I5159" s="20" t="n">
        <f>G5159*H5159*7</f>
        <v>140</v>
      </c>
      <c r="J5159" s="12" t="s">
        <v>119</v>
      </c>
      <c r="K5159" s="14" t="n">
        <v>0</v>
      </c>
      <c r="L5159" s="14" t="n">
        <v>0</v>
      </c>
      <c r="M5159" s="14" t="n">
        <v>0</v>
      </c>
      <c r="N5159" s="11" t="n">
        <v>0</v>
      </c>
      <c r="O5159" s="11" t="n">
        <v>0</v>
      </c>
      <c r="P5159" s="11" t="n">
        <v>0</v>
      </c>
      <c r="Q5159" s="22" t="n">
        <f>M5161/H5159</f>
        <v>0.005</v>
      </c>
    </row>
    <row r="5160" ht="22.5" customHeight="1">
      <c r="A5160" s="31"/>
      <c r="B5160" s="33"/>
      <c r="C5160" s="12"/>
      <c r="D5160" s="19"/>
      <c r="E5160" s="28"/>
      <c r="F5160" s="19"/>
      <c r="G5160" s="19"/>
      <c r="H5160" s="19"/>
      <c r="I5160" s="19"/>
      <c r="J5160" s="12" t="s">
        <v>120</v>
      </c>
      <c r="K5160" s="14" t="n">
        <v>503</v>
      </c>
      <c r="L5160" s="14" t="n">
        <v>154</v>
      </c>
      <c r="M5160" s="14" t="n">
        <v>0</v>
      </c>
      <c r="N5160" s="11" t="n">
        <v>0</v>
      </c>
      <c r="O5160" s="11" t="n">
        <v>0</v>
      </c>
      <c r="P5160" s="11" t="n">
        <v>0</v>
      </c>
      <c r="Q5160" s="25"/>
      <c r="R5160" s="4" t="s">
        <v>179</v>
      </c>
    </row>
    <row r="5161" ht="22.5" customHeight="1">
      <c r="A5161" s="31"/>
      <c r="B5161" s="33"/>
      <c r="C5161" s="12"/>
      <c r="D5161" s="19"/>
      <c r="E5161" s="28"/>
      <c r="F5161" s="19"/>
      <c r="G5161" s="19"/>
      <c r="H5161" s="19"/>
      <c r="I5161" s="19"/>
      <c r="J5161" s="12" t="s">
        <v>121</v>
      </c>
      <c r="K5161" s="14" t="n">
        <v>1463</v>
      </c>
      <c r="L5161" s="14" t="n">
        <v>518</v>
      </c>
      <c r="M5161" s="14" t="n">
        <v>1</v>
      </c>
      <c r="N5161" s="11" t="n">
        <v>0</v>
      </c>
      <c r="O5161" s="11" t="n">
        <v>1</v>
      </c>
      <c r="P5161" s="11" t="n">
        <v>1</v>
      </c>
      <c r="Q5161" s="25"/>
    </row>
    <row r="5162" ht="22.5" customHeight="1">
      <c r="A5162" s="31"/>
      <c r="B5162" s="33"/>
      <c r="C5162" s="12" t="n">
        <v>91550294</v>
      </c>
      <c r="D5162" s="12" t="s">
        <v>87</v>
      </c>
      <c r="E5162" s="13" t="s">
        <v>34</v>
      </c>
      <c r="F5162" s="12" t="s">
        <v>15</v>
      </c>
      <c r="G5162" s="20" t="n">
        <v>0.8</v>
      </c>
      <c r="H5162" s="12" t="n">
        <v>30</v>
      </c>
      <c r="I5162" s="20" t="n">
        <f>G5162*H5162*7</f>
        <v>168</v>
      </c>
      <c r="J5162" s="12" t="s">
        <v>119</v>
      </c>
      <c r="K5162" s="14" t="n">
        <v>193</v>
      </c>
      <c r="L5162" s="14" t="n">
        <v>5</v>
      </c>
      <c r="M5162" s="14" t="n">
        <v>0</v>
      </c>
      <c r="N5162" s="11" t="n">
        <v>0</v>
      </c>
      <c r="O5162" s="11" t="n">
        <v>0</v>
      </c>
      <c r="P5162" s="11" t="n">
        <v>0</v>
      </c>
      <c r="Q5162" s="22" t="n">
        <f>M5164/H5162</f>
        <v>0.133333333333333</v>
      </c>
    </row>
    <row r="5163" ht="22.5" customHeight="1">
      <c r="A5163" s="31"/>
      <c r="B5163" s="33"/>
      <c r="C5163" s="12"/>
      <c r="D5163" s="19"/>
      <c r="E5163" s="28"/>
      <c r="F5163" s="19"/>
      <c r="G5163" s="19"/>
      <c r="H5163" s="19"/>
      <c r="I5163" s="19"/>
      <c r="J5163" s="12" t="s">
        <v>120</v>
      </c>
      <c r="K5163" s="14" t="n">
        <v>6479</v>
      </c>
      <c r="L5163" s="14" t="n">
        <v>122</v>
      </c>
      <c r="M5163" s="14" t="n">
        <v>4</v>
      </c>
      <c r="N5163" s="11" t="n">
        <v>0.026</v>
      </c>
      <c r="O5163" s="11" t="n">
        <v>0.8</v>
      </c>
      <c r="P5163" s="11" t="n">
        <v>3.2</v>
      </c>
      <c r="Q5163" s="25"/>
    </row>
    <row r="5164" ht="22.5" customHeight="1">
      <c r="A5164" s="31"/>
      <c r="B5164" s="33"/>
      <c r="C5164" s="12"/>
      <c r="D5164" s="19"/>
      <c r="E5164" s="28"/>
      <c r="F5164" s="19"/>
      <c r="G5164" s="19"/>
      <c r="H5164" s="19"/>
      <c r="I5164" s="19"/>
      <c r="J5164" s="12" t="s">
        <v>121</v>
      </c>
      <c r="K5164" s="14" t="n">
        <v>15317</v>
      </c>
      <c r="L5164" s="14" t="n">
        <v>241</v>
      </c>
      <c r="M5164" s="14" t="n">
        <v>4</v>
      </c>
      <c r="N5164" s="11" t="n">
        <v>0.013</v>
      </c>
      <c r="O5164" s="11" t="n">
        <v>0.8</v>
      </c>
      <c r="P5164" s="11" t="n">
        <v>3.2</v>
      </c>
      <c r="Q5164" s="25"/>
    </row>
    <row r="5165" ht="22.5" customHeight="1">
      <c r="A5165" s="31"/>
      <c r="B5165" s="33"/>
      <c r="C5165" s="12" t="n">
        <v>91551606</v>
      </c>
      <c r="D5165" s="12" t="s">
        <v>100</v>
      </c>
      <c r="E5165" s="13" t="s">
        <v>34</v>
      </c>
      <c r="F5165" s="12" t="s">
        <v>15</v>
      </c>
      <c r="G5165" s="20" t="n">
        <v>1</v>
      </c>
      <c r="H5165" s="12" t="n">
        <v>50</v>
      </c>
      <c r="I5165" s="20" t="n">
        <f>G5165*H5165*7</f>
        <v>350</v>
      </c>
      <c r="J5165" s="12" t="s">
        <v>119</v>
      </c>
      <c r="K5165" s="14" t="n">
        <v>556</v>
      </c>
      <c r="L5165" s="14" t="n">
        <v>1</v>
      </c>
      <c r="M5165" s="14" t="n">
        <v>0</v>
      </c>
      <c r="N5165" s="11" t="n">
        <v>0</v>
      </c>
      <c r="O5165" s="11" t="n">
        <v>0</v>
      </c>
      <c r="P5165" s="11" t="n">
        <v>0</v>
      </c>
      <c r="Q5165" s="22" t="n">
        <f>M5167/H5165</f>
        <v>0.7</v>
      </c>
    </row>
    <row r="5166" ht="22.5" customHeight="1">
      <c r="A5166" s="31"/>
      <c r="B5166" s="33"/>
      <c r="C5166" s="12"/>
      <c r="D5166" s="19"/>
      <c r="E5166" s="28"/>
      <c r="F5166" s="19"/>
      <c r="G5166" s="19"/>
      <c r="H5166" s="19"/>
      <c r="I5166" s="19"/>
      <c r="J5166" s="12" t="s">
        <v>120</v>
      </c>
      <c r="K5166" s="14" t="n">
        <v>17714</v>
      </c>
      <c r="L5166" s="14" t="n">
        <v>1372</v>
      </c>
      <c r="M5166" s="14" t="n">
        <v>35</v>
      </c>
      <c r="N5166" s="11" t="n">
        <v>0.018</v>
      </c>
      <c r="O5166" s="11" t="n">
        <v>0.7</v>
      </c>
      <c r="P5166" s="11" t="n">
        <v>24.5</v>
      </c>
      <c r="Q5166" s="25"/>
      <c r="R5166" s="4" t="s">
        <v>179</v>
      </c>
    </row>
    <row r="5167" ht="22.5" customHeight="1">
      <c r="A5167" s="31"/>
      <c r="B5167" s="33"/>
      <c r="C5167" s="12"/>
      <c r="D5167" s="19"/>
      <c r="E5167" s="28"/>
      <c r="F5167" s="19"/>
      <c r="G5167" s="19"/>
      <c r="H5167" s="19"/>
      <c r="I5167" s="19"/>
      <c r="J5167" s="12" t="s">
        <v>121</v>
      </c>
      <c r="K5167" s="14" t="n">
        <v>18801</v>
      </c>
      <c r="L5167" s="14" t="n">
        <v>1490</v>
      </c>
      <c r="M5167" s="14" t="n">
        <v>35</v>
      </c>
      <c r="N5167" s="11" t="n">
        <v>0.016</v>
      </c>
      <c r="O5167" s="11" t="n">
        <v>0.7</v>
      </c>
      <c r="P5167" s="11" t="n">
        <v>24.5</v>
      </c>
      <c r="Q5167" s="25"/>
    </row>
    <row r="5168" ht="22.5" customHeight="1">
      <c r="A5168" s="31"/>
      <c r="B5168" s="33"/>
      <c r="C5168" s="12" t="n">
        <v>9333145</v>
      </c>
      <c r="D5168" s="12" t="s">
        <v>57</v>
      </c>
      <c r="E5168" s="13" t="s">
        <v>14</v>
      </c>
      <c r="F5168" s="12" t="s">
        <v>26</v>
      </c>
      <c r="G5168" s="20" t="n">
        <v>0.38</v>
      </c>
      <c r="H5168" s="12" t="n">
        <v>100</v>
      </c>
      <c r="I5168" s="20" t="n">
        <f>G5168*H5168*7</f>
        <v>266</v>
      </c>
      <c r="J5168" s="12" t="s">
        <v>119</v>
      </c>
      <c r="K5168" s="14" t="s">
        <v>136</v>
      </c>
      <c r="L5168" s="14"/>
      <c r="M5168" s="14"/>
      <c r="N5168" s="11"/>
      <c r="O5168" s="11"/>
      <c r="P5168" s="11"/>
      <c r="Q5168" s="22" t="n">
        <f>M5170/H5168</f>
        <v>0.51</v>
      </c>
    </row>
    <row r="5169" ht="22.5" customHeight="1">
      <c r="A5169" s="31"/>
      <c r="B5169" s="33"/>
      <c r="C5169" s="12"/>
      <c r="D5169" s="19"/>
      <c r="E5169" s="28"/>
      <c r="F5169" s="19"/>
      <c r="G5169" s="19"/>
      <c r="H5169" s="19"/>
      <c r="I5169" s="19"/>
      <c r="J5169" s="12" t="s">
        <v>120</v>
      </c>
      <c r="K5169" s="14" t="n">
        <v>128423</v>
      </c>
      <c r="L5169" s="14" t="n">
        <v>2023</v>
      </c>
      <c r="M5169" s="14" t="n">
        <v>9</v>
      </c>
      <c r="N5169" s="11" t="n">
        <v>0</v>
      </c>
      <c r="O5169" s="11" t="n">
        <v>0.79</v>
      </c>
      <c r="P5169" s="11" t="n">
        <v>7.11</v>
      </c>
      <c r="Q5169" s="25"/>
      <c r="R5169" s="4" t="s">
        <v>182</v>
      </c>
    </row>
    <row r="5170" ht="22.5" customHeight="1">
      <c r="A5170" s="31"/>
      <c r="B5170" s="33"/>
      <c r="C5170" s="12"/>
      <c r="D5170" s="19"/>
      <c r="E5170" s="28"/>
      <c r="F5170" s="19"/>
      <c r="G5170" s="19"/>
      <c r="H5170" s="19"/>
      <c r="I5170" s="19"/>
      <c r="J5170" s="12" t="s">
        <v>121</v>
      </c>
      <c r="K5170" s="14" t="n">
        <v>389611</v>
      </c>
      <c r="L5170" s="14" t="n">
        <v>5878</v>
      </c>
      <c r="M5170" s="14" t="n">
        <v>51</v>
      </c>
      <c r="N5170" s="11" t="n">
        <v>0</v>
      </c>
      <c r="O5170" s="11" t="n">
        <v>0.4</v>
      </c>
      <c r="P5170" s="11" t="n">
        <v>20.56</v>
      </c>
      <c r="Q5170" s="25"/>
    </row>
    <row r="5171" ht="22.5" customHeight="1">
      <c r="A5171" s="31"/>
      <c r="B5171" s="33"/>
      <c r="C5171" s="12" t="n">
        <v>91555309</v>
      </c>
      <c r="D5171" s="12" t="s">
        <v>53</v>
      </c>
      <c r="E5171" s="13" t="s">
        <v>47</v>
      </c>
      <c r="F5171" s="12" t="s">
        <v>15</v>
      </c>
      <c r="G5171" s="20" t="n">
        <v>0.2</v>
      </c>
      <c r="H5171" s="12" t="n">
        <v>50</v>
      </c>
      <c r="I5171" s="20" t="n">
        <f>G5171*H5171*7</f>
        <v>70</v>
      </c>
      <c r="J5171" s="12" t="s">
        <v>119</v>
      </c>
      <c r="K5171" s="14" t="s">
        <v>136</v>
      </c>
      <c r="L5171" s="14"/>
      <c r="M5171" s="14"/>
      <c r="N5171" s="11"/>
      <c r="O5171" s="11"/>
      <c r="P5171" s="11"/>
      <c r="Q5171" s="22" t="n">
        <f>M5173/H5171</f>
        <v>2.04</v>
      </c>
    </row>
    <row r="5172" ht="22.5" customHeight="1">
      <c r="A5172" s="31"/>
      <c r="B5172" s="33"/>
      <c r="C5172" s="12"/>
      <c r="D5172" s="19"/>
      <c r="E5172" s="28"/>
      <c r="F5172" s="19"/>
      <c r="G5172" s="19"/>
      <c r="H5172" s="19"/>
      <c r="I5172" s="19"/>
      <c r="J5172" s="12" t="s">
        <v>120</v>
      </c>
      <c r="K5172" s="14" t="n">
        <v>15091</v>
      </c>
      <c r="L5172" s="14" t="n">
        <v>3829</v>
      </c>
      <c r="M5172" s="14" t="n">
        <v>53</v>
      </c>
      <c r="N5172" s="11" t="n">
        <v>0.003</v>
      </c>
      <c r="O5172" s="11" t="n">
        <v>0.192</v>
      </c>
      <c r="P5172" s="11" t="n">
        <v>10.2</v>
      </c>
      <c r="Q5172" s="25"/>
    </row>
    <row r="5173" ht="22.5" customHeight="1">
      <c r="A5173" s="31"/>
      <c r="B5173" s="33"/>
      <c r="C5173" s="12"/>
      <c r="D5173" s="19"/>
      <c r="E5173" s="28"/>
      <c r="F5173" s="19"/>
      <c r="G5173" s="19"/>
      <c r="H5173" s="19"/>
      <c r="I5173" s="19"/>
      <c r="J5173" s="12" t="s">
        <v>121</v>
      </c>
      <c r="K5173" s="14" t="n">
        <v>37965</v>
      </c>
      <c r="L5173" s="14" t="n">
        <v>5660</v>
      </c>
      <c r="M5173" s="14" t="n">
        <v>102</v>
      </c>
      <c r="N5173" s="11" t="n">
        <v>0.004</v>
      </c>
      <c r="O5173" s="11" t="n">
        <v>0.196</v>
      </c>
      <c r="P5173" s="11" t="n">
        <v>20</v>
      </c>
      <c r="Q5173" s="25"/>
    </row>
    <row r="5174" ht="22.5" customHeight="1">
      <c r="A5174" s="31"/>
      <c r="B5174" s="33"/>
      <c r="C5174" s="12" t="n">
        <v>91554853</v>
      </c>
      <c r="D5174" s="12" t="s">
        <v>53</v>
      </c>
      <c r="E5174" s="13" t="s">
        <v>47</v>
      </c>
      <c r="F5174" s="12" t="s">
        <v>21</v>
      </c>
      <c r="G5174" s="20" t="n">
        <v>0.2</v>
      </c>
      <c r="H5174" s="12" t="n">
        <v>50</v>
      </c>
      <c r="I5174" s="20" t="n">
        <f>G5174*H5174*7</f>
        <v>70</v>
      </c>
      <c r="J5174" s="12" t="s">
        <v>119</v>
      </c>
      <c r="K5174" s="14" t="n">
        <v>0</v>
      </c>
      <c r="L5174" s="14" t="n">
        <v>0</v>
      </c>
      <c r="M5174" s="14" t="n">
        <v>0</v>
      </c>
      <c r="N5174" s="11" t="n">
        <v>0</v>
      </c>
      <c r="O5174" s="11" t="n">
        <v>0</v>
      </c>
      <c r="P5174" s="11" t="n">
        <v>0</v>
      </c>
      <c r="Q5174" s="22" t="n">
        <f>M5176/H5174</f>
        <v>0.06</v>
      </c>
    </row>
    <row r="5175" ht="22.5" customHeight="1">
      <c r="A5175" s="31"/>
      <c r="B5175" s="33"/>
      <c r="C5175" s="12"/>
      <c r="D5175" s="19"/>
      <c r="E5175" s="28"/>
      <c r="F5175" s="19"/>
      <c r="G5175" s="19"/>
      <c r="H5175" s="19"/>
      <c r="I5175" s="19"/>
      <c r="J5175" s="12" t="s">
        <v>120</v>
      </c>
      <c r="K5175" s="14" t="n">
        <v>16147</v>
      </c>
      <c r="L5175" s="14" t="n">
        <v>2453</v>
      </c>
      <c r="M5175" s="14" t="n">
        <v>2</v>
      </c>
      <c r="N5175" s="11" t="n">
        <v>0</v>
      </c>
      <c r="O5175" s="11" t="n">
        <v>0.3</v>
      </c>
      <c r="P5175" s="11" t="n">
        <v>0.6</v>
      </c>
      <c r="Q5175" s="25"/>
    </row>
    <row r="5176" ht="22.5" customHeight="1">
      <c r="A5176" s="31"/>
      <c r="B5176" s="33"/>
      <c r="C5176" s="12"/>
      <c r="D5176" s="19"/>
      <c r="E5176" s="28"/>
      <c r="F5176" s="19"/>
      <c r="G5176" s="19"/>
      <c r="H5176" s="19"/>
      <c r="I5176" s="19"/>
      <c r="J5176" s="12" t="s">
        <v>121</v>
      </c>
      <c r="K5176" s="14" t="n">
        <v>27180</v>
      </c>
      <c r="L5176" s="14" t="n">
        <v>3960</v>
      </c>
      <c r="M5176" s="14" t="n">
        <v>3</v>
      </c>
      <c r="N5176" s="11" t="n">
        <v>0</v>
      </c>
      <c r="O5176" s="11" t="n">
        <v>0.3</v>
      </c>
      <c r="P5176" s="11" t="n">
        <v>0.9</v>
      </c>
      <c r="Q5176" s="25"/>
    </row>
    <row r="5177" ht="22.5" customHeight="1">
      <c r="A5177" s="31"/>
      <c r="B5177" s="75" t="s">
        <v>131</v>
      </c>
      <c r="C5177" s="12" t="n">
        <v>91399439</v>
      </c>
      <c r="D5177" s="12" t="s">
        <v>64</v>
      </c>
      <c r="E5177" s="13" t="s">
        <v>29</v>
      </c>
      <c r="F5177" s="12" t="s">
        <v>15</v>
      </c>
      <c r="G5177" s="20" t="n">
        <v>0.1</v>
      </c>
      <c r="H5177" s="12" t="n">
        <v>200</v>
      </c>
      <c r="I5177" s="20" t="n">
        <f>G5177*H5177*7</f>
        <v>140</v>
      </c>
      <c r="J5177" s="12" t="s">
        <v>119</v>
      </c>
      <c r="K5177" s="16" t="n">
        <v>1154</v>
      </c>
      <c r="L5177" s="14" t="n">
        <v>57</v>
      </c>
      <c r="M5177" s="16" t="n">
        <v>0</v>
      </c>
      <c r="N5177" s="11" t="n">
        <v>0</v>
      </c>
      <c r="O5177" s="11" t="n">
        <v>0</v>
      </c>
      <c r="P5177" s="11" t="n">
        <v>0</v>
      </c>
      <c r="Q5177" s="22" t="n">
        <f>M5179/H5177</f>
        <v>0.165</v>
      </c>
    </row>
    <row r="5178" ht="22.5" customHeight="1">
      <c r="A5178" s="31"/>
      <c r="B5178" s="33"/>
      <c r="C5178" s="12"/>
      <c r="D5178" s="19"/>
      <c r="E5178" s="28"/>
      <c r="F5178" s="19"/>
      <c r="G5178" s="19"/>
      <c r="H5178" s="19"/>
      <c r="I5178" s="19"/>
      <c r="J5178" s="12" t="s">
        <v>120</v>
      </c>
      <c r="K5178" s="16" t="n">
        <v>91045</v>
      </c>
      <c r="L5178" s="14" t="n">
        <v>7570</v>
      </c>
      <c r="M5178" s="16" t="n">
        <v>24</v>
      </c>
      <c r="N5178" s="11" t="n">
        <v>0</v>
      </c>
      <c r="O5178" s="11" t="n">
        <v>0.1</v>
      </c>
      <c r="P5178" s="11" t="n">
        <v>2.4</v>
      </c>
      <c r="Q5178" s="25"/>
    </row>
    <row r="5179" ht="22.5" customHeight="1">
      <c r="A5179" s="31"/>
      <c r="B5179" s="33"/>
      <c r="C5179" s="12"/>
      <c r="D5179" s="19"/>
      <c r="E5179" s="28"/>
      <c r="F5179" s="19"/>
      <c r="G5179" s="19"/>
      <c r="H5179" s="19"/>
      <c r="I5179" s="19"/>
      <c r="J5179" s="12" t="s">
        <v>121</v>
      </c>
      <c r="K5179" s="16" t="n">
        <v>188791</v>
      </c>
      <c r="L5179" s="14" t="n">
        <v>14052</v>
      </c>
      <c r="M5179" s="10" t="n">
        <v>33</v>
      </c>
      <c r="N5179" s="11" t="n">
        <v>0</v>
      </c>
      <c r="O5179" s="11" t="n">
        <v>0.1</v>
      </c>
      <c r="P5179" s="11" t="n">
        <v>3.3</v>
      </c>
      <c r="Q5179" s="25"/>
    </row>
    <row r="5180" ht="22.5" customHeight="1">
      <c r="A5180" s="31"/>
      <c r="B5180" s="33"/>
      <c r="C5180" s="12" t="n">
        <v>91399437</v>
      </c>
      <c r="D5180" s="12" t="s">
        <v>65</v>
      </c>
      <c r="E5180" s="13" t="s">
        <v>63</v>
      </c>
      <c r="F5180" s="12" t="s">
        <v>15</v>
      </c>
      <c r="G5180" s="20" t="n">
        <v>0.15</v>
      </c>
      <c r="H5180" s="12" t="n">
        <v>50</v>
      </c>
      <c r="I5180" s="20" t="n">
        <f>G5180*H5180*7</f>
        <v>52.5</v>
      </c>
      <c r="J5180" s="12" t="s">
        <v>119</v>
      </c>
      <c r="K5180" s="16" t="n">
        <v>271</v>
      </c>
      <c r="L5180" s="14" t="n">
        <v>65</v>
      </c>
      <c r="M5180" s="16" t="n">
        <v>3</v>
      </c>
      <c r="N5180" s="11" t="n">
        <v>0.007</v>
      </c>
      <c r="O5180" s="11" t="n">
        <v>0.15</v>
      </c>
      <c r="P5180" s="11" t="n">
        <v>0.45</v>
      </c>
      <c r="Q5180" s="22" t="n">
        <f>M5182/H5180</f>
        <v>1</v>
      </c>
    </row>
    <row r="5181" ht="22.5" customHeight="1">
      <c r="A5181" s="31"/>
      <c r="B5181" s="33"/>
      <c r="C5181" s="12"/>
      <c r="D5181" s="19"/>
      <c r="E5181" s="28"/>
      <c r="F5181" s="19"/>
      <c r="G5181" s="19"/>
      <c r="H5181" s="19"/>
      <c r="I5181" s="19"/>
      <c r="J5181" s="12" t="s">
        <v>120</v>
      </c>
      <c r="K5181" s="16" t="n">
        <v>8885</v>
      </c>
      <c r="L5181" s="14" t="n">
        <v>3750</v>
      </c>
      <c r="M5181" s="14" t="n">
        <v>50</v>
      </c>
      <c r="N5181" s="11" t="n">
        <v>0.002</v>
      </c>
      <c r="O5181" s="11" t="n">
        <v>0.15</v>
      </c>
      <c r="P5181" s="11" t="n">
        <v>7.5</v>
      </c>
      <c r="Q5181" s="25"/>
    </row>
    <row r="5182" ht="22.5" customHeight="1">
      <c r="A5182" s="31"/>
      <c r="B5182" s="33"/>
      <c r="C5182" s="12"/>
      <c r="D5182" s="19"/>
      <c r="E5182" s="28"/>
      <c r="F5182" s="19"/>
      <c r="G5182" s="19"/>
      <c r="H5182" s="19"/>
      <c r="I5182" s="19"/>
      <c r="J5182" s="12" t="s">
        <v>121</v>
      </c>
      <c r="K5182" s="16" t="n">
        <v>13232</v>
      </c>
      <c r="L5182" s="14" t="n">
        <v>4977</v>
      </c>
      <c r="M5182" s="14" t="n">
        <v>50</v>
      </c>
      <c r="N5182" s="11" t="n">
        <v>0.002</v>
      </c>
      <c r="O5182" s="11" t="n">
        <v>0.15</v>
      </c>
      <c r="P5182" s="11" t="n">
        <v>7.5</v>
      </c>
      <c r="Q5182" s="25"/>
    </row>
    <row r="5183" ht="22.5" customHeight="1">
      <c r="A5183" s="31"/>
      <c r="B5183" s="33"/>
      <c r="C5183" s="12" t="n">
        <v>5556054</v>
      </c>
      <c r="D5183" s="12" t="s">
        <v>66</v>
      </c>
      <c r="E5183" s="13" t="s">
        <v>39</v>
      </c>
      <c r="F5183" s="12" t="s">
        <v>15</v>
      </c>
      <c r="G5183" s="20" t="n">
        <v>0.8</v>
      </c>
      <c r="H5183" s="12" t="n">
        <v>100</v>
      </c>
      <c r="I5183" s="20" t="n">
        <f>G5183*H5183*7</f>
        <v>560</v>
      </c>
      <c r="J5183" s="12" t="s">
        <v>119</v>
      </c>
      <c r="K5183" s="16" t="n">
        <v>462</v>
      </c>
      <c r="L5183" s="14" t="n">
        <v>9</v>
      </c>
      <c r="M5183" s="16" t="n">
        <v>0</v>
      </c>
      <c r="N5183" s="11" t="n">
        <v>0</v>
      </c>
      <c r="O5183" s="11" t="n">
        <v>0</v>
      </c>
      <c r="P5183" s="11" t="n">
        <v>0</v>
      </c>
      <c r="Q5183" s="22" t="n">
        <f>M5185/H5183</f>
        <v>0.02</v>
      </c>
    </row>
    <row r="5184" ht="22.5" customHeight="1">
      <c r="A5184" s="31"/>
      <c r="B5184" s="33"/>
      <c r="C5184" s="12"/>
      <c r="D5184" s="19"/>
      <c r="E5184" s="28"/>
      <c r="F5184" s="19"/>
      <c r="G5184" s="19"/>
      <c r="H5184" s="19"/>
      <c r="I5184" s="19"/>
      <c r="J5184" s="12" t="s">
        <v>120</v>
      </c>
      <c r="K5184" s="16" t="n">
        <v>11340</v>
      </c>
      <c r="L5184" s="14" t="n">
        <v>345</v>
      </c>
      <c r="M5184" s="16" t="n">
        <v>1</v>
      </c>
      <c r="N5184" s="11" t="n">
        <v>0.002</v>
      </c>
      <c r="O5184" s="11" t="n">
        <v>0.75</v>
      </c>
      <c r="P5184" s="11" t="n">
        <v>0.75</v>
      </c>
      <c r="Q5184" s="25"/>
    </row>
    <row r="5185" ht="22.5" customHeight="1">
      <c r="A5185" s="31"/>
      <c r="B5185" s="33"/>
      <c r="C5185" s="12"/>
      <c r="D5185" s="19"/>
      <c r="E5185" s="28"/>
      <c r="F5185" s="19"/>
      <c r="G5185" s="19"/>
      <c r="H5185" s="19"/>
      <c r="I5185" s="19"/>
      <c r="J5185" s="12" t="s">
        <v>121</v>
      </c>
      <c r="K5185" s="16" t="n">
        <v>28718</v>
      </c>
      <c r="L5185" s="14" t="n">
        <v>680</v>
      </c>
      <c r="M5185" s="16" t="n">
        <v>2</v>
      </c>
      <c r="N5185" s="11" t="n">
        <v>0.002</v>
      </c>
      <c r="O5185" s="11" t="n">
        <v>0.75</v>
      </c>
      <c r="P5185" s="11" t="n">
        <v>1.5</v>
      </c>
      <c r="Q5185" s="25"/>
    </row>
    <row r="5186" ht="22.5" customHeight="1">
      <c r="A5186" s="31"/>
      <c r="B5186" s="33"/>
      <c r="C5186" s="12" t="n">
        <v>8628042</v>
      </c>
      <c r="D5186" s="12" t="s">
        <v>30</v>
      </c>
      <c r="E5186" s="13" t="s">
        <v>14</v>
      </c>
      <c r="F5186" s="12" t="s">
        <v>26</v>
      </c>
      <c r="G5186" s="20" t="n">
        <v>0.48</v>
      </c>
      <c r="H5186" s="12" t="n">
        <v>500</v>
      </c>
      <c r="I5186" s="20" t="n">
        <f>G5186*H5186*7</f>
        <v>1680</v>
      </c>
      <c r="J5186" s="12" t="s">
        <v>119</v>
      </c>
      <c r="K5186" s="16" t="n">
        <v>3392</v>
      </c>
      <c r="L5186" s="14" t="n">
        <v>20</v>
      </c>
      <c r="M5186" s="16" t="n">
        <v>0</v>
      </c>
      <c r="N5186" s="11" t="n">
        <v>0.01</v>
      </c>
      <c r="O5186" s="11" t="n">
        <v>0</v>
      </c>
      <c r="P5186" s="11" t="n">
        <v>0.27</v>
      </c>
      <c r="Q5186" s="22" t="n">
        <f>M5188/H5186</f>
        <v>1.084</v>
      </c>
    </row>
    <row r="5187" ht="22.5" customHeight="1">
      <c r="A5187" s="31"/>
      <c r="B5187" s="33"/>
      <c r="C5187" s="12"/>
      <c r="D5187" s="19"/>
      <c r="E5187" s="28"/>
      <c r="F5187" s="19"/>
      <c r="G5187" s="19"/>
      <c r="H5187" s="19"/>
      <c r="I5187" s="19"/>
      <c r="J5187" s="12" t="s">
        <v>120</v>
      </c>
      <c r="K5187" s="16" t="n">
        <v>1479786</v>
      </c>
      <c r="L5187" s="14" t="n">
        <v>19429</v>
      </c>
      <c r="M5187" s="16" t="n">
        <v>372</v>
      </c>
      <c r="N5187" s="11" t="n">
        <v>0.04</v>
      </c>
      <c r="O5187" s="11" t="n">
        <v>2.17</v>
      </c>
      <c r="P5187" s="11" t="n">
        <v>805.97</v>
      </c>
      <c r="Q5187" s="25"/>
    </row>
    <row r="5188" ht="22.5" customHeight="1">
      <c r="A5188" s="31"/>
      <c r="B5188" s="33"/>
      <c r="C5188" s="12"/>
      <c r="D5188" s="19"/>
      <c r="E5188" s="28"/>
      <c r="F5188" s="19"/>
      <c r="G5188" s="19"/>
      <c r="H5188" s="19"/>
      <c r="I5188" s="19"/>
      <c r="J5188" s="12" t="s">
        <v>121</v>
      </c>
      <c r="K5188" s="16" t="n">
        <v>2402673</v>
      </c>
      <c r="L5188" s="14" t="n">
        <v>26099</v>
      </c>
      <c r="M5188" s="10" t="n">
        <v>542</v>
      </c>
      <c r="N5188" s="11" t="n">
        <v>0.03</v>
      </c>
      <c r="O5188" s="11" t="n">
        <v>1.646</v>
      </c>
      <c r="P5188" s="11" t="n">
        <v>892.28</v>
      </c>
      <c r="Q5188" s="25"/>
    </row>
    <row r="5189" ht="22.5" customHeight="1">
      <c r="A5189" s="31"/>
      <c r="B5189" s="33"/>
      <c r="C5189" s="12" t="n">
        <v>9297014</v>
      </c>
      <c r="D5189" s="12" t="s">
        <v>13</v>
      </c>
      <c r="E5189" s="13" t="s">
        <v>14</v>
      </c>
      <c r="F5189" s="12" t="s">
        <v>26</v>
      </c>
      <c r="G5189" s="20" t="n">
        <v>0.19</v>
      </c>
      <c r="H5189" s="12" t="n">
        <v>300</v>
      </c>
      <c r="I5189" s="20" t="n">
        <f>G5189*H5189*7</f>
        <v>399</v>
      </c>
      <c r="J5189" s="12" t="s">
        <v>119</v>
      </c>
      <c r="K5189" s="16" t="n">
        <v>69321</v>
      </c>
      <c r="L5189" s="14" t="n">
        <v>834</v>
      </c>
      <c r="M5189" s="16" t="n">
        <v>19</v>
      </c>
      <c r="N5189" s="11" t="n">
        <v>0.01</v>
      </c>
      <c r="O5189" s="11" t="n">
        <v>0.23</v>
      </c>
      <c r="P5189" s="11" t="n">
        <v>4.42</v>
      </c>
      <c r="Q5189" s="22" t="n">
        <f>M5191/H5189</f>
        <v>0.983333333333333</v>
      </c>
    </row>
    <row r="5190" ht="22.5" customHeight="1">
      <c r="A5190" s="31"/>
      <c r="B5190" s="33"/>
      <c r="C5190" s="12"/>
      <c r="D5190" s="19"/>
      <c r="E5190" s="28"/>
      <c r="F5190" s="19"/>
      <c r="G5190" s="19"/>
      <c r="H5190" s="19"/>
      <c r="I5190" s="19"/>
      <c r="J5190" s="12" t="s">
        <v>120</v>
      </c>
      <c r="K5190" s="16" t="n">
        <v>170891</v>
      </c>
      <c r="L5190" s="14" t="n">
        <v>3107</v>
      </c>
      <c r="M5190" s="10" t="n">
        <v>140</v>
      </c>
      <c r="N5190" s="11" t="n">
        <v>0.01</v>
      </c>
      <c r="O5190" s="11" t="n">
        <v>0.23</v>
      </c>
      <c r="P5190" s="11" t="n">
        <v>32.55</v>
      </c>
      <c r="Q5190" s="25"/>
    </row>
    <row r="5191" ht="22.5" customHeight="1">
      <c r="A5191" s="31"/>
      <c r="B5191" s="33"/>
      <c r="C5191" s="12"/>
      <c r="D5191" s="19"/>
      <c r="E5191" s="28"/>
      <c r="F5191" s="19"/>
      <c r="G5191" s="19"/>
      <c r="H5191" s="19"/>
      <c r="I5191" s="19"/>
      <c r="J5191" s="12" t="s">
        <v>121</v>
      </c>
      <c r="K5191" s="16" t="n">
        <v>211769</v>
      </c>
      <c r="L5191" s="14" t="n">
        <v>5497</v>
      </c>
      <c r="M5191" s="10" t="n">
        <v>295</v>
      </c>
      <c r="N5191" s="11" t="n">
        <v>0.01</v>
      </c>
      <c r="O5191" s="11" t="n">
        <v>0.27</v>
      </c>
      <c r="P5191" s="11" t="n">
        <v>80.86</v>
      </c>
      <c r="Q5191" s="25"/>
    </row>
    <row r="5192" ht="22.5" customHeight="1">
      <c r="A5192" s="31"/>
      <c r="B5192" s="33"/>
      <c r="C5192" s="12" t="n">
        <v>7815836</v>
      </c>
      <c r="D5192" s="12" t="s">
        <v>67</v>
      </c>
      <c r="E5192" s="13" t="s">
        <v>39</v>
      </c>
      <c r="F5192" s="12" t="s">
        <v>15</v>
      </c>
      <c r="G5192" s="20" t="n">
        <v>0.08</v>
      </c>
      <c r="H5192" s="12" t="n">
        <v>12000</v>
      </c>
      <c r="I5192" s="20" t="n">
        <f>G5192*H5192*7</f>
        <v>6720</v>
      </c>
      <c r="J5192" s="12" t="s">
        <v>119</v>
      </c>
      <c r="K5192" s="16" t="n">
        <v>18732</v>
      </c>
      <c r="L5192" s="14" t="n">
        <v>3513</v>
      </c>
      <c r="M5192" s="16" t="n">
        <v>89</v>
      </c>
      <c r="N5192" s="11" t="n">
        <v>0.003</v>
      </c>
      <c r="O5192" s="11" t="n">
        <v>0.119</v>
      </c>
      <c r="P5192" s="11" t="n">
        <v>10.6</v>
      </c>
      <c r="Q5192" s="22" t="n">
        <f>M5194/H5192</f>
        <v>0.217333333333333</v>
      </c>
    </row>
    <row r="5193" ht="22.5" customHeight="1">
      <c r="A5193" s="31"/>
      <c r="B5193" s="33"/>
      <c r="C5193" s="12"/>
      <c r="D5193" s="19"/>
      <c r="E5193" s="28"/>
      <c r="F5193" s="19"/>
      <c r="G5193" s="19"/>
      <c r="H5193" s="19"/>
      <c r="I5193" s="19"/>
      <c r="J5193" s="12" t="s">
        <v>120</v>
      </c>
      <c r="K5193" s="16" t="n">
        <v>280515</v>
      </c>
      <c r="L5193" s="14" t="n">
        <v>57790</v>
      </c>
      <c r="M5193" s="16" t="n">
        <v>1310</v>
      </c>
      <c r="N5193" s="11" t="n">
        <v>0.003</v>
      </c>
      <c r="O5193" s="11" t="n">
        <v>0.115</v>
      </c>
      <c r="P5193" s="11" t="n">
        <v>151.29</v>
      </c>
      <c r="Q5193" s="25"/>
    </row>
    <row r="5194" ht="22.5" customHeight="1">
      <c r="A5194" s="31"/>
      <c r="B5194" s="33"/>
      <c r="C5194" s="12"/>
      <c r="D5194" s="19"/>
      <c r="E5194" s="28"/>
      <c r="F5194" s="19"/>
      <c r="G5194" s="19"/>
      <c r="H5194" s="19"/>
      <c r="I5194" s="19"/>
      <c r="J5194" s="12" t="s">
        <v>121</v>
      </c>
      <c r="K5194" s="16" t="n">
        <v>552529</v>
      </c>
      <c r="L5194" s="14" t="n">
        <v>112568</v>
      </c>
      <c r="M5194" s="16" t="n">
        <v>2608</v>
      </c>
      <c r="N5194" s="11" t="n">
        <v>0.003</v>
      </c>
      <c r="O5194" s="11" t="n">
        <v>0.115</v>
      </c>
      <c r="P5194" s="11" t="n">
        <v>298.83</v>
      </c>
      <c r="Q5194" s="25"/>
    </row>
    <row r="5195" ht="22.5" customHeight="1">
      <c r="A5195" s="31"/>
      <c r="B5195" s="33"/>
      <c r="C5195" s="12" t="n">
        <v>9751142</v>
      </c>
      <c r="D5195" s="12" t="s">
        <v>93</v>
      </c>
      <c r="E5195" s="13" t="s">
        <v>11</v>
      </c>
      <c r="F5195" s="12" t="s">
        <v>32</v>
      </c>
      <c r="G5195" s="20" t="n">
        <v>0.3</v>
      </c>
      <c r="H5195" s="12" t="n">
        <v>170</v>
      </c>
      <c r="I5195" s="20" t="n">
        <f>G5195*H5195*7</f>
        <v>357</v>
      </c>
      <c r="J5195" s="12" t="s">
        <v>119</v>
      </c>
      <c r="K5195" s="16" t="n">
        <v>162</v>
      </c>
      <c r="L5195" s="14" t="n">
        <v>25</v>
      </c>
      <c r="M5195" s="16" t="n">
        <v>1</v>
      </c>
      <c r="N5195" s="11" t="n">
        <v>0.01</v>
      </c>
      <c r="O5195" s="11" t="n">
        <v>0.16</v>
      </c>
      <c r="P5195" s="11" t="n">
        <v>0.16</v>
      </c>
      <c r="Q5195" s="22" t="n">
        <f>M5197/H5195</f>
        <v>0.0117647058823529</v>
      </c>
    </row>
    <row r="5196" ht="22.5" customHeight="1">
      <c r="A5196" s="31"/>
      <c r="B5196" s="33"/>
      <c r="C5196" s="12"/>
      <c r="D5196" s="19"/>
      <c r="E5196" s="28"/>
      <c r="F5196" s="19"/>
      <c r="G5196" s="19"/>
      <c r="H5196" s="19"/>
      <c r="I5196" s="19"/>
      <c r="J5196" s="12" t="s">
        <v>120</v>
      </c>
      <c r="K5196" s="16" t="n">
        <v>1029</v>
      </c>
      <c r="L5196" s="14" t="n">
        <v>130</v>
      </c>
      <c r="M5196" s="16" t="n">
        <v>1</v>
      </c>
      <c r="N5196" s="11" t="n">
        <v>0.01</v>
      </c>
      <c r="O5196" s="11" t="n">
        <v>0.75</v>
      </c>
      <c r="P5196" s="11" t="n">
        <v>0.75</v>
      </c>
      <c r="Q5196" s="25"/>
    </row>
    <row r="5197" ht="22.5" customHeight="1">
      <c r="A5197" s="31"/>
      <c r="B5197" s="33"/>
      <c r="C5197" s="12"/>
      <c r="D5197" s="19"/>
      <c r="E5197" s="28"/>
      <c r="F5197" s="19"/>
      <c r="G5197" s="19"/>
      <c r="H5197" s="19"/>
      <c r="I5197" s="19"/>
      <c r="J5197" s="12" t="s">
        <v>121</v>
      </c>
      <c r="K5197" s="16" t="n">
        <v>3939</v>
      </c>
      <c r="L5197" s="14" t="n">
        <v>407</v>
      </c>
      <c r="M5197" s="16" t="n">
        <v>2</v>
      </c>
      <c r="N5197" s="11" t="n">
        <v>0.01</v>
      </c>
      <c r="O5197" s="11" t="n">
        <v>1.14</v>
      </c>
      <c r="P5197" s="11" t="n">
        <v>2.28</v>
      </c>
      <c r="Q5197" s="25"/>
    </row>
    <row r="5198" ht="22.5" customHeight="1">
      <c r="A5198" s="31"/>
      <c r="B5198" s="33"/>
      <c r="C5198" s="12" t="n">
        <v>8312006</v>
      </c>
      <c r="D5198" s="12" t="s">
        <v>68</v>
      </c>
      <c r="E5198" s="13" t="s">
        <v>14</v>
      </c>
      <c r="F5198" s="12" t="s">
        <v>15</v>
      </c>
      <c r="G5198" s="20" t="n">
        <v>0.12</v>
      </c>
      <c r="H5198" s="13" t="n">
        <v>50</v>
      </c>
      <c r="I5198" s="20" t="n">
        <f>G5198*H5198*7</f>
        <v>42</v>
      </c>
      <c r="J5198" s="12" t="s">
        <v>119</v>
      </c>
      <c r="K5198" s="16" t="n">
        <v>21</v>
      </c>
      <c r="L5198" s="14" t="n">
        <v>4</v>
      </c>
      <c r="M5198" s="16" t="n">
        <v>1</v>
      </c>
      <c r="N5198" s="11" t="n">
        <v>0.03</v>
      </c>
      <c r="O5198" s="11" t="n">
        <v>0.12</v>
      </c>
      <c r="P5198" s="11" t="n">
        <v>0.12</v>
      </c>
      <c r="Q5198" s="22" t="n">
        <f>M5200/H5198</f>
        <v>1</v>
      </c>
    </row>
    <row r="5199" ht="22.5" customHeight="1">
      <c r="A5199" s="31"/>
      <c r="B5199" s="33"/>
      <c r="C5199" s="12"/>
      <c r="D5199" s="19"/>
      <c r="E5199" s="28"/>
      <c r="F5199" s="19"/>
      <c r="G5199" s="19"/>
      <c r="H5199" s="28"/>
      <c r="I5199" s="19"/>
      <c r="J5199" s="12" t="s">
        <v>120</v>
      </c>
      <c r="K5199" s="16" t="n">
        <v>5283</v>
      </c>
      <c r="L5199" s="14" t="n">
        <v>438</v>
      </c>
      <c r="M5199" s="16" t="n">
        <v>50</v>
      </c>
      <c r="N5199" s="11" t="n">
        <v>0.014</v>
      </c>
      <c r="O5199" s="11" t="n">
        <v>0.12</v>
      </c>
      <c r="P5199" s="11" t="n">
        <v>6</v>
      </c>
      <c r="Q5199" s="25"/>
    </row>
    <row r="5200" ht="22.5" customHeight="1">
      <c r="A5200" s="31"/>
      <c r="B5200" s="33"/>
      <c r="C5200" s="12"/>
      <c r="D5200" s="19"/>
      <c r="E5200" s="28"/>
      <c r="F5200" s="19"/>
      <c r="G5200" s="19"/>
      <c r="H5200" s="28"/>
      <c r="I5200" s="19"/>
      <c r="J5200" s="12" t="s">
        <v>121</v>
      </c>
      <c r="K5200" s="16" t="n">
        <v>8401</v>
      </c>
      <c r="L5200" s="14" t="n">
        <v>750</v>
      </c>
      <c r="M5200" s="16" t="n">
        <v>50</v>
      </c>
      <c r="N5200" s="11" t="n">
        <v>0.008</v>
      </c>
      <c r="O5200" s="11" t="n">
        <v>0.12</v>
      </c>
      <c r="P5200" s="11" t="n">
        <v>6</v>
      </c>
      <c r="Q5200" s="25"/>
    </row>
    <row r="5201" ht="22.5" customHeight="1">
      <c r="A5201" s="31"/>
      <c r="B5201" s="33"/>
      <c r="C5201" s="12" t="n">
        <v>8758947</v>
      </c>
      <c r="D5201" s="12" t="s">
        <v>101</v>
      </c>
      <c r="E5201" s="13" t="s">
        <v>39</v>
      </c>
      <c r="F5201" s="12" t="s">
        <v>15</v>
      </c>
      <c r="G5201" s="20" t="n">
        <v>0.14</v>
      </c>
      <c r="H5201" s="13" t="n">
        <v>200</v>
      </c>
      <c r="I5201" s="20" t="n">
        <f>G5201*H5201*7</f>
        <v>196</v>
      </c>
      <c r="J5201" s="12" t="s">
        <v>119</v>
      </c>
      <c r="K5201" s="16" t="n">
        <v>397</v>
      </c>
      <c r="L5201" s="16" t="n">
        <v>26</v>
      </c>
      <c r="M5201" s="16" t="n">
        <v>0</v>
      </c>
      <c r="N5201" s="11" t="n">
        <v>0</v>
      </c>
      <c r="O5201" s="11" t="n">
        <v>0</v>
      </c>
      <c r="P5201" s="11" t="n">
        <v>0</v>
      </c>
      <c r="Q5201" s="22" t="n">
        <f>M5203/H5201</f>
        <v>0.005</v>
      </c>
    </row>
    <row r="5202" ht="22.5" customHeight="1">
      <c r="A5202" s="31"/>
      <c r="B5202" s="33"/>
      <c r="C5202" s="12"/>
      <c r="D5202" s="19"/>
      <c r="E5202" s="28"/>
      <c r="F5202" s="19"/>
      <c r="G5202" s="19"/>
      <c r="H5202" s="28"/>
      <c r="I5202" s="19"/>
      <c r="J5202" s="12" t="s">
        <v>120</v>
      </c>
      <c r="K5202" s="16" t="n">
        <v>4696</v>
      </c>
      <c r="L5202" s="14" t="n">
        <v>555</v>
      </c>
      <c r="M5202" s="16" t="n">
        <v>1</v>
      </c>
      <c r="N5202" s="11" t="n">
        <v>0</v>
      </c>
      <c r="O5202" s="11" t="n">
        <v>0.14</v>
      </c>
      <c r="P5202" s="11" t="n">
        <v>0.14</v>
      </c>
      <c r="Q5202" s="25"/>
      <c r="R5202" s="4" t="s">
        <v>179</v>
      </c>
    </row>
    <row r="5203" ht="22.5" customHeight="1">
      <c r="A5203" s="31"/>
      <c r="B5203" s="33"/>
      <c r="C5203" s="12"/>
      <c r="D5203" s="19"/>
      <c r="E5203" s="28"/>
      <c r="F5203" s="19"/>
      <c r="G5203" s="19"/>
      <c r="H5203" s="28"/>
      <c r="I5203" s="19"/>
      <c r="J5203" s="12" t="s">
        <v>121</v>
      </c>
      <c r="K5203" s="16" t="n">
        <v>4701</v>
      </c>
      <c r="L5203" s="14" t="n">
        <v>555</v>
      </c>
      <c r="M5203" s="16" t="n">
        <v>1</v>
      </c>
      <c r="N5203" s="11" t="n">
        <v>0</v>
      </c>
      <c r="O5203" s="11" t="n">
        <v>0.14</v>
      </c>
      <c r="P5203" s="11" t="n">
        <v>0.14</v>
      </c>
      <c r="Q5203" s="25"/>
    </row>
    <row r="5204" ht="22.5" customHeight="1">
      <c r="A5204" s="31"/>
      <c r="B5204" s="33"/>
      <c r="C5204" s="12" t="n">
        <v>9096620</v>
      </c>
      <c r="D5204" s="12" t="s">
        <v>101</v>
      </c>
      <c r="E5204" s="13" t="s">
        <v>39</v>
      </c>
      <c r="F5204" s="12" t="s">
        <v>26</v>
      </c>
      <c r="G5204" s="20" t="n">
        <v>0.14</v>
      </c>
      <c r="H5204" s="13" t="n">
        <v>200</v>
      </c>
      <c r="I5204" s="23" t="n">
        <f>G5204*H5204*7</f>
        <v>196</v>
      </c>
      <c r="J5204" s="12" t="s">
        <v>119</v>
      </c>
      <c r="K5204" s="16" t="n">
        <v>76556</v>
      </c>
      <c r="L5204" s="14" t="n">
        <v>449</v>
      </c>
      <c r="M5204" s="16" t="n">
        <v>17</v>
      </c>
      <c r="N5204" s="11" t="n">
        <v>0</v>
      </c>
      <c r="O5204" s="11" t="n">
        <v>0.09</v>
      </c>
      <c r="P5204" s="11" t="n">
        <v>1.55</v>
      </c>
      <c r="Q5204" s="22" t="n">
        <f>M5206/H5204</f>
        <v>0.115</v>
      </c>
    </row>
    <row r="5205" ht="22.5" customHeight="1">
      <c r="A5205" s="31"/>
      <c r="B5205" s="33"/>
      <c r="C5205" s="12"/>
      <c r="D5205" s="19"/>
      <c r="E5205" s="28"/>
      <c r="F5205" s="19"/>
      <c r="G5205" s="19"/>
      <c r="H5205" s="28"/>
      <c r="I5205" s="28"/>
      <c r="J5205" s="12" t="s">
        <v>120</v>
      </c>
      <c r="K5205" s="16" t="n">
        <v>201923</v>
      </c>
      <c r="L5205" s="14" t="n">
        <v>1204</v>
      </c>
      <c r="M5205" s="16" t="n">
        <v>23</v>
      </c>
      <c r="N5205" s="11" t="n">
        <v>0</v>
      </c>
      <c r="O5205" s="11" t="n">
        <v>0.17</v>
      </c>
      <c r="P5205" s="11" t="n">
        <v>3.95</v>
      </c>
      <c r="Q5205" s="25"/>
      <c r="R5205" s="4" t="s">
        <v>179</v>
      </c>
    </row>
    <row r="5206" ht="22.5" customHeight="1">
      <c r="A5206" s="31"/>
      <c r="B5206" s="33"/>
      <c r="C5206" s="12"/>
      <c r="D5206" s="19"/>
      <c r="E5206" s="28"/>
      <c r="F5206" s="19"/>
      <c r="G5206" s="19"/>
      <c r="H5206" s="28"/>
      <c r="I5206" s="28"/>
      <c r="J5206" s="12" t="s">
        <v>121</v>
      </c>
      <c r="K5206" s="16" t="n">
        <v>202723</v>
      </c>
      <c r="L5206" s="14" t="n">
        <v>1209</v>
      </c>
      <c r="M5206" s="16" t="n">
        <v>23</v>
      </c>
      <c r="N5206" s="11" t="n">
        <v>0</v>
      </c>
      <c r="O5206" s="11" t="n">
        <v>0.17</v>
      </c>
      <c r="P5206" s="11" t="n">
        <v>3.95</v>
      </c>
      <c r="Q5206" s="25"/>
    </row>
    <row r="5207" ht="22.5" customHeight="1">
      <c r="A5207" s="31"/>
      <c r="B5207" s="33"/>
      <c r="C5207" s="12" t="n">
        <v>91467820</v>
      </c>
      <c r="D5207" s="12" t="s">
        <v>69</v>
      </c>
      <c r="E5207" s="13" t="s">
        <v>39</v>
      </c>
      <c r="F5207" s="12" t="s">
        <v>15</v>
      </c>
      <c r="G5207" s="20" t="n">
        <v>0.1</v>
      </c>
      <c r="H5207" s="13" t="n">
        <v>600</v>
      </c>
      <c r="I5207" s="20" t="n">
        <f>G5207*H5207*7</f>
        <v>420</v>
      </c>
      <c r="J5207" s="12" t="s">
        <v>119</v>
      </c>
      <c r="K5207" s="16" t="n">
        <v>766</v>
      </c>
      <c r="L5207" s="14" t="n">
        <v>124</v>
      </c>
      <c r="M5207" s="16" t="n">
        <v>4</v>
      </c>
      <c r="N5207" s="11" t="n">
        <v>0.003</v>
      </c>
      <c r="O5207" s="11" t="n">
        <v>0.1</v>
      </c>
      <c r="P5207" s="11" t="n">
        <v>0.4</v>
      </c>
      <c r="Q5207" s="22" t="n">
        <f>M5209/H5207</f>
        <v>1</v>
      </c>
    </row>
    <row r="5208" ht="22.5" customHeight="1">
      <c r="A5208" s="31"/>
      <c r="B5208" s="33"/>
      <c r="C5208" s="12"/>
      <c r="D5208" s="19"/>
      <c r="E5208" s="28"/>
      <c r="F5208" s="19"/>
      <c r="G5208" s="19"/>
      <c r="H5208" s="28"/>
      <c r="I5208" s="19"/>
      <c r="J5208" s="12" t="s">
        <v>120</v>
      </c>
      <c r="K5208" s="16" t="n">
        <v>183810</v>
      </c>
      <c r="L5208" s="14" t="n">
        <v>53258</v>
      </c>
      <c r="M5208" s="16" t="n">
        <v>582</v>
      </c>
      <c r="N5208" s="11" t="n">
        <v>0.001</v>
      </c>
      <c r="O5208" s="11" t="n">
        <v>0.1</v>
      </c>
      <c r="P5208" s="11" t="n">
        <v>58.2</v>
      </c>
      <c r="Q5208" s="25"/>
    </row>
    <row r="5209" ht="22.5" customHeight="1">
      <c r="A5209" s="31"/>
      <c r="B5209" s="33"/>
      <c r="C5209" s="12"/>
      <c r="D5209" s="19"/>
      <c r="E5209" s="28"/>
      <c r="F5209" s="19"/>
      <c r="G5209" s="19"/>
      <c r="H5209" s="28"/>
      <c r="I5209" s="19"/>
      <c r="J5209" s="12" t="s">
        <v>121</v>
      </c>
      <c r="K5209" s="16" t="n">
        <v>255580</v>
      </c>
      <c r="L5209" s="14" t="n">
        <v>79991</v>
      </c>
      <c r="M5209" s="16" t="n">
        <v>600</v>
      </c>
      <c r="N5209" s="11" t="n">
        <v>0.001</v>
      </c>
      <c r="O5209" s="11" t="n">
        <v>0.1</v>
      </c>
      <c r="P5209" s="11" t="n">
        <v>60</v>
      </c>
      <c r="Q5209" s="25"/>
    </row>
    <row r="5210" ht="22.5" customHeight="1">
      <c r="A5210" s="31"/>
      <c r="B5210" s="33"/>
      <c r="C5210" s="12" t="n">
        <v>91467821</v>
      </c>
      <c r="D5210" s="12" t="s">
        <v>69</v>
      </c>
      <c r="E5210" s="13" t="s">
        <v>17</v>
      </c>
      <c r="F5210" s="12" t="s">
        <v>15</v>
      </c>
      <c r="G5210" s="20" t="n">
        <v>0.17</v>
      </c>
      <c r="H5210" s="13" t="n">
        <v>100</v>
      </c>
      <c r="I5210" s="20" t="n">
        <f>G5210*H5210*7</f>
        <v>119</v>
      </c>
      <c r="J5210" s="12" t="s">
        <v>119</v>
      </c>
      <c r="K5210" s="16" t="n">
        <v>271</v>
      </c>
      <c r="L5210" s="14" t="n">
        <v>41</v>
      </c>
      <c r="M5210" s="16" t="n">
        <v>0</v>
      </c>
      <c r="N5210" s="11" t="n">
        <v>0</v>
      </c>
      <c r="O5210" s="11" t="n">
        <v>0</v>
      </c>
      <c r="P5210" s="11" t="n">
        <v>0</v>
      </c>
      <c r="Q5210" s="22" t="n">
        <f>M5212/H5210</f>
        <v>1</v>
      </c>
    </row>
    <row r="5211" ht="22.5" customHeight="1">
      <c r="A5211" s="31"/>
      <c r="B5211" s="33"/>
      <c r="C5211" s="12"/>
      <c r="D5211" s="19"/>
      <c r="E5211" s="28"/>
      <c r="F5211" s="19"/>
      <c r="G5211" s="19"/>
      <c r="H5211" s="28"/>
      <c r="I5211" s="19"/>
      <c r="J5211" s="12" t="s">
        <v>120</v>
      </c>
      <c r="K5211" s="16" t="n">
        <v>35581</v>
      </c>
      <c r="L5211" s="14" t="n">
        <v>5548</v>
      </c>
      <c r="M5211" s="16" t="n">
        <v>54</v>
      </c>
      <c r="N5211" s="11" t="n">
        <v>0.002</v>
      </c>
      <c r="O5211" s="11" t="n">
        <v>0.17</v>
      </c>
      <c r="P5211" s="11" t="n">
        <v>9.18</v>
      </c>
      <c r="Q5211" s="25"/>
    </row>
    <row r="5212" ht="22.5" customHeight="1">
      <c r="A5212" s="31"/>
      <c r="B5212" s="33"/>
      <c r="C5212" s="12"/>
      <c r="D5212" s="19"/>
      <c r="E5212" s="28"/>
      <c r="F5212" s="19"/>
      <c r="G5212" s="19"/>
      <c r="H5212" s="28"/>
      <c r="I5212" s="19"/>
      <c r="J5212" s="12" t="s">
        <v>121</v>
      </c>
      <c r="K5212" s="16" t="n">
        <v>79868</v>
      </c>
      <c r="L5212" s="14" t="n">
        <v>12251</v>
      </c>
      <c r="M5212" s="16" t="n">
        <v>100</v>
      </c>
      <c r="N5212" s="11" t="n">
        <v>0.001</v>
      </c>
      <c r="O5212" s="11" t="n">
        <v>0.17</v>
      </c>
      <c r="P5212" s="11" t="n">
        <v>17</v>
      </c>
      <c r="Q5212" s="25"/>
    </row>
    <row r="5213" ht="22.5" customHeight="1">
      <c r="A5213" s="31"/>
      <c r="B5213" s="33"/>
      <c r="C5213" s="12" t="n">
        <v>10295313</v>
      </c>
      <c r="D5213" s="12" t="s">
        <v>68</v>
      </c>
      <c r="E5213" s="13" t="s">
        <v>14</v>
      </c>
      <c r="F5213" s="12" t="s">
        <v>15</v>
      </c>
      <c r="G5213" s="20" t="n">
        <v>3</v>
      </c>
      <c r="H5213" s="13" t="n">
        <v>100</v>
      </c>
      <c r="I5213" s="20" t="n">
        <f>G5213*H5213*7</f>
        <v>2100</v>
      </c>
      <c r="J5213" s="12" t="s">
        <v>119</v>
      </c>
      <c r="K5213" s="16" t="n">
        <v>1</v>
      </c>
      <c r="L5213" s="16" t="n">
        <v>0</v>
      </c>
      <c r="M5213" s="16" t="n">
        <v>0</v>
      </c>
      <c r="N5213" s="11" t="n">
        <v>0</v>
      </c>
      <c r="O5213" s="11" t="n">
        <v>0</v>
      </c>
      <c r="P5213" s="11" t="n">
        <v>0</v>
      </c>
      <c r="Q5213" s="22" t="n">
        <f>M5215/H5213</f>
        <v>0</v>
      </c>
    </row>
    <row r="5214" ht="22.5" customHeight="1">
      <c r="A5214" s="31"/>
      <c r="B5214" s="33"/>
      <c r="C5214" s="12"/>
      <c r="D5214" s="19"/>
      <c r="E5214" s="28"/>
      <c r="F5214" s="19"/>
      <c r="G5214" s="19"/>
      <c r="H5214" s="28"/>
      <c r="I5214" s="19"/>
      <c r="J5214" s="12" t="s">
        <v>120</v>
      </c>
      <c r="K5214" s="16" t="n">
        <v>327</v>
      </c>
      <c r="L5214" s="16" t="n">
        <v>23</v>
      </c>
      <c r="M5214" s="16" t="n">
        <v>0</v>
      </c>
      <c r="N5214" s="11" t="n">
        <v>0</v>
      </c>
      <c r="O5214" s="11" t="n">
        <v>0</v>
      </c>
      <c r="P5214" s="11" t="n">
        <v>0</v>
      </c>
      <c r="Q5214" s="25"/>
    </row>
    <row r="5215" ht="22.5" customHeight="1">
      <c r="A5215" s="31"/>
      <c r="B5215" s="33"/>
      <c r="C5215" s="12"/>
      <c r="D5215" s="19"/>
      <c r="E5215" s="28"/>
      <c r="F5215" s="19"/>
      <c r="G5215" s="19"/>
      <c r="H5215" s="28"/>
      <c r="I5215" s="19"/>
      <c r="J5215" s="12" t="s">
        <v>121</v>
      </c>
      <c r="K5215" s="16" t="n">
        <v>467</v>
      </c>
      <c r="L5215" s="16" t="n">
        <v>23</v>
      </c>
      <c r="M5215" s="16" t="n">
        <v>0</v>
      </c>
      <c r="N5215" s="11" t="n">
        <v>0</v>
      </c>
      <c r="O5215" s="11" t="n">
        <v>0</v>
      </c>
      <c r="P5215" s="11" t="n">
        <v>0</v>
      </c>
      <c r="Q5215" s="25"/>
    </row>
    <row r="5216" ht="22.5" customHeight="1">
      <c r="A5216" s="31"/>
      <c r="B5216" s="33"/>
      <c r="C5216" s="12" t="n">
        <v>91496145</v>
      </c>
      <c r="D5216" s="12" t="s">
        <v>69</v>
      </c>
      <c r="E5216" s="13" t="s">
        <v>63</v>
      </c>
      <c r="F5216" s="12" t="s">
        <v>15</v>
      </c>
      <c r="G5216" s="20" t="n">
        <v>0.14</v>
      </c>
      <c r="H5216" s="13" t="n">
        <v>50</v>
      </c>
      <c r="I5216" s="20" t="n">
        <f>G5216*H5216*7</f>
        <v>49</v>
      </c>
      <c r="J5216" s="12" t="s">
        <v>119</v>
      </c>
      <c r="K5216" s="16" t="n">
        <v>266</v>
      </c>
      <c r="L5216" s="16" t="n">
        <v>28</v>
      </c>
      <c r="M5216" s="16" t="n">
        <v>0</v>
      </c>
      <c r="N5216" s="11" t="n">
        <v>0</v>
      </c>
      <c r="O5216" s="11" t="n">
        <v>0</v>
      </c>
      <c r="P5216" s="11" t="n">
        <v>0</v>
      </c>
      <c r="Q5216" s="22" t="n">
        <f>M5218/H5216</f>
        <v>1</v>
      </c>
    </row>
    <row r="5217" ht="22.5" customHeight="1">
      <c r="A5217" s="31"/>
      <c r="B5217" s="33"/>
      <c r="C5217" s="12"/>
      <c r="D5217" s="19"/>
      <c r="E5217" s="28"/>
      <c r="F5217" s="19"/>
      <c r="G5217" s="19"/>
      <c r="H5217" s="28"/>
      <c r="I5217" s="19"/>
      <c r="J5217" s="12" t="s">
        <v>120</v>
      </c>
      <c r="K5217" s="16" t="n">
        <v>44492</v>
      </c>
      <c r="L5217" s="14" t="n">
        <v>9970</v>
      </c>
      <c r="M5217" s="16" t="n">
        <v>50</v>
      </c>
      <c r="N5217" s="11" t="n">
        <v>0.001</v>
      </c>
      <c r="O5217" s="11" t="n">
        <v>0.15</v>
      </c>
      <c r="P5217" s="11" t="n">
        <v>7.5</v>
      </c>
      <c r="Q5217" s="25"/>
    </row>
    <row r="5218" ht="22.5" customHeight="1">
      <c r="A5218" s="31"/>
      <c r="B5218" s="33"/>
      <c r="C5218" s="12"/>
      <c r="D5218" s="19"/>
      <c r="E5218" s="28"/>
      <c r="F5218" s="19"/>
      <c r="G5218" s="19"/>
      <c r="H5218" s="28"/>
      <c r="I5218" s="19"/>
      <c r="J5218" s="12" t="s">
        <v>121</v>
      </c>
      <c r="K5218" s="16" t="n">
        <v>62372</v>
      </c>
      <c r="L5218" s="14" t="n">
        <v>14388</v>
      </c>
      <c r="M5218" s="16" t="n">
        <v>50</v>
      </c>
      <c r="N5218" s="11" t="n">
        <v>0.001</v>
      </c>
      <c r="O5218" s="11" t="n">
        <v>0.15</v>
      </c>
      <c r="P5218" s="11" t="n">
        <v>7.5</v>
      </c>
      <c r="Q5218" s="25"/>
    </row>
    <row r="5219" ht="22.5" customHeight="1">
      <c r="A5219" s="31"/>
      <c r="B5219" s="33"/>
      <c r="C5219" s="12" t="n">
        <v>91496146</v>
      </c>
      <c r="D5219" s="12" t="s">
        <v>69</v>
      </c>
      <c r="E5219" s="13" t="s">
        <v>47</v>
      </c>
      <c r="F5219" s="12" t="s">
        <v>15</v>
      </c>
      <c r="G5219" s="20" t="n">
        <v>0.14</v>
      </c>
      <c r="H5219" s="13" t="n">
        <v>200</v>
      </c>
      <c r="I5219" s="20" t="n">
        <f>G5219*H5219*7</f>
        <v>196</v>
      </c>
      <c r="J5219" s="12" t="s">
        <v>119</v>
      </c>
      <c r="K5219" s="16" t="n">
        <v>132</v>
      </c>
      <c r="L5219" s="16" t="n">
        <v>49</v>
      </c>
      <c r="M5219" s="16" t="n">
        <v>1</v>
      </c>
      <c r="N5219" s="11" t="n">
        <v>0.003</v>
      </c>
      <c r="O5219" s="11" t="n">
        <v>0.14</v>
      </c>
      <c r="P5219" s="11" t="n">
        <v>0.14</v>
      </c>
      <c r="Q5219" s="22" t="n">
        <f>M5221/H5219</f>
        <v>0.99</v>
      </c>
    </row>
    <row r="5220" ht="22.5" customHeight="1">
      <c r="A5220" s="31"/>
      <c r="B5220" s="33"/>
      <c r="C5220" s="12"/>
      <c r="D5220" s="19"/>
      <c r="E5220" s="28"/>
      <c r="F5220" s="19"/>
      <c r="G5220" s="19"/>
      <c r="H5220" s="28"/>
      <c r="I5220" s="19"/>
      <c r="J5220" s="12" t="s">
        <v>120</v>
      </c>
      <c r="K5220" s="16" t="n">
        <v>26448</v>
      </c>
      <c r="L5220" s="14" t="n">
        <v>11133</v>
      </c>
      <c r="M5220" s="16" t="n">
        <v>198</v>
      </c>
      <c r="N5220" s="11" t="n">
        <v>0.002</v>
      </c>
      <c r="O5220" s="11" t="n">
        <v>0.14</v>
      </c>
      <c r="P5220" s="11" t="n">
        <v>27.72</v>
      </c>
      <c r="Q5220" s="25"/>
    </row>
    <row r="5221" ht="22.5" customHeight="1">
      <c r="A5221" s="31"/>
      <c r="B5221" s="33"/>
      <c r="C5221" s="12"/>
      <c r="D5221" s="19"/>
      <c r="E5221" s="28"/>
      <c r="F5221" s="19"/>
      <c r="G5221" s="19"/>
      <c r="H5221" s="28"/>
      <c r="I5221" s="19"/>
      <c r="J5221" s="12" t="s">
        <v>121</v>
      </c>
      <c r="K5221" s="16" t="n">
        <v>45618</v>
      </c>
      <c r="L5221" s="14" t="n">
        <v>18291</v>
      </c>
      <c r="M5221" s="16" t="n">
        <v>198</v>
      </c>
      <c r="N5221" s="11" t="n">
        <v>0.002</v>
      </c>
      <c r="O5221" s="11" t="n">
        <v>0.14</v>
      </c>
      <c r="P5221" s="11" t="n">
        <v>27.72</v>
      </c>
      <c r="Q5221" s="25"/>
    </row>
    <row r="5222" ht="22.5" customHeight="1">
      <c r="A5222" s="31"/>
      <c r="B5222" s="33"/>
      <c r="C5222" s="12" t="n">
        <v>91496147</v>
      </c>
      <c r="D5222" s="12" t="s">
        <v>69</v>
      </c>
      <c r="E5222" s="13" t="s">
        <v>11</v>
      </c>
      <c r="F5222" s="12" t="s">
        <v>15</v>
      </c>
      <c r="G5222" s="20" t="n">
        <v>0.14</v>
      </c>
      <c r="H5222" s="13" t="n">
        <v>150</v>
      </c>
      <c r="I5222" s="20" t="n">
        <f>G5222*H5222*7</f>
        <v>147</v>
      </c>
      <c r="J5222" s="12" t="s">
        <v>119</v>
      </c>
      <c r="K5222" s="16" t="n">
        <v>531</v>
      </c>
      <c r="L5222" s="14" t="n">
        <v>53</v>
      </c>
      <c r="M5222" s="16" t="n">
        <v>0</v>
      </c>
      <c r="N5222" s="11" t="n">
        <v>0</v>
      </c>
      <c r="O5222" s="11" t="n">
        <v>0</v>
      </c>
      <c r="P5222" s="11" t="n">
        <v>0</v>
      </c>
      <c r="Q5222" s="22" t="n">
        <f>M5224/H5222</f>
        <v>1</v>
      </c>
    </row>
    <row r="5223" ht="22.5" customHeight="1">
      <c r="A5223" s="31"/>
      <c r="B5223" s="33"/>
      <c r="C5223" s="12"/>
      <c r="D5223" s="19"/>
      <c r="E5223" s="28"/>
      <c r="F5223" s="19"/>
      <c r="G5223" s="19"/>
      <c r="H5223" s="28"/>
      <c r="I5223" s="19"/>
      <c r="J5223" s="12" t="s">
        <v>120</v>
      </c>
      <c r="K5223" s="16" t="n">
        <v>40452</v>
      </c>
      <c r="L5223" s="14" t="n">
        <v>4922</v>
      </c>
      <c r="M5223" s="16" t="n">
        <v>148</v>
      </c>
      <c r="N5223" s="11" t="n">
        <v>0.004</v>
      </c>
      <c r="O5223" s="11" t="n">
        <v>0.13</v>
      </c>
      <c r="P5223" s="11" t="n">
        <v>19.24</v>
      </c>
      <c r="Q5223" s="25"/>
    </row>
    <row r="5224" ht="22.5" customHeight="1">
      <c r="A5224" s="31"/>
      <c r="B5224" s="33"/>
      <c r="C5224" s="12"/>
      <c r="D5224" s="19"/>
      <c r="E5224" s="28"/>
      <c r="F5224" s="19"/>
      <c r="G5224" s="19"/>
      <c r="H5224" s="28"/>
      <c r="I5224" s="19"/>
      <c r="J5224" s="12" t="s">
        <v>121</v>
      </c>
      <c r="K5224" s="16" t="n">
        <v>60492</v>
      </c>
      <c r="L5224" s="14" t="n">
        <v>6866</v>
      </c>
      <c r="M5224" s="16" t="n">
        <v>150</v>
      </c>
      <c r="N5224" s="11" t="n">
        <v>0.003</v>
      </c>
      <c r="O5224" s="11" t="n">
        <v>0.13</v>
      </c>
      <c r="P5224" s="11" t="n">
        <v>19.5</v>
      </c>
      <c r="Q5224" s="25"/>
    </row>
    <row r="5225" ht="22.5" customHeight="1">
      <c r="A5225" s="31"/>
      <c r="B5225" s="33"/>
      <c r="C5225" s="12" t="n">
        <v>91496148</v>
      </c>
      <c r="D5225" s="12" t="s">
        <v>69</v>
      </c>
      <c r="E5225" s="13" t="s">
        <v>14</v>
      </c>
      <c r="F5225" s="12" t="s">
        <v>15</v>
      </c>
      <c r="G5225" s="20" t="n">
        <v>0.15</v>
      </c>
      <c r="H5225" s="13" t="n">
        <v>300</v>
      </c>
      <c r="I5225" s="20" t="n">
        <f>G5225*H5225*7</f>
        <v>315</v>
      </c>
      <c r="J5225" s="12" t="s">
        <v>119</v>
      </c>
      <c r="K5225" s="16" t="n">
        <v>27</v>
      </c>
      <c r="L5225" s="16" t="n">
        <v>1</v>
      </c>
      <c r="M5225" s="16" t="n">
        <v>0</v>
      </c>
      <c r="N5225" s="11" t="n">
        <v>0</v>
      </c>
      <c r="O5225" s="11" t="n">
        <v>0</v>
      </c>
      <c r="P5225" s="11" t="n">
        <v>0</v>
      </c>
      <c r="Q5225" s="22" t="n">
        <f>M5227/H5225</f>
        <v>1</v>
      </c>
    </row>
    <row r="5226" ht="22.5" customHeight="1">
      <c r="A5226" s="31"/>
      <c r="B5226" s="33"/>
      <c r="C5226" s="12"/>
      <c r="D5226" s="19"/>
      <c r="E5226" s="28"/>
      <c r="F5226" s="19"/>
      <c r="G5226" s="19"/>
      <c r="H5226" s="28"/>
      <c r="I5226" s="19"/>
      <c r="J5226" s="12" t="s">
        <v>120</v>
      </c>
      <c r="K5226" s="16" t="n">
        <v>43567</v>
      </c>
      <c r="L5226" s="14" t="n">
        <v>16558</v>
      </c>
      <c r="M5226" s="16" t="n">
        <v>299</v>
      </c>
      <c r="N5226" s="11" t="n">
        <v>0.003</v>
      </c>
      <c r="O5226" s="11" t="n">
        <v>0.15</v>
      </c>
      <c r="P5226" s="11" t="n">
        <v>44.85</v>
      </c>
      <c r="Q5226" s="25"/>
    </row>
    <row r="5227" ht="22.5" customHeight="1">
      <c r="A5227" s="31"/>
      <c r="B5227" s="33"/>
      <c r="C5227" s="12"/>
      <c r="D5227" s="19"/>
      <c r="E5227" s="28"/>
      <c r="F5227" s="19"/>
      <c r="G5227" s="19"/>
      <c r="H5227" s="28"/>
      <c r="I5227" s="19"/>
      <c r="J5227" s="12" t="s">
        <v>121</v>
      </c>
      <c r="K5227" s="16" t="n">
        <v>63761</v>
      </c>
      <c r="L5227" s="14" t="n">
        <v>24102</v>
      </c>
      <c r="M5227" s="16" t="n">
        <v>300</v>
      </c>
      <c r="N5227" s="11" t="n">
        <v>0.002</v>
      </c>
      <c r="O5227" s="11" t="n">
        <v>0.15</v>
      </c>
      <c r="P5227" s="11" t="n">
        <v>45</v>
      </c>
      <c r="Q5227" s="25"/>
    </row>
    <row r="5228" ht="22.5" customHeight="1">
      <c r="A5228" s="31"/>
      <c r="B5228" s="33"/>
      <c r="C5228" s="12" t="n">
        <v>10765365</v>
      </c>
      <c r="D5228" s="12" t="s">
        <v>70</v>
      </c>
      <c r="E5228" s="13" t="s">
        <v>63</v>
      </c>
      <c r="F5228" s="12" t="s">
        <v>15</v>
      </c>
      <c r="G5228" s="20" t="n">
        <v>0.2</v>
      </c>
      <c r="H5228" s="13" t="n">
        <v>50</v>
      </c>
      <c r="I5228" s="20" t="n">
        <f>G5228*H5228*7</f>
        <v>70</v>
      </c>
      <c r="J5228" s="12" t="s">
        <v>119</v>
      </c>
      <c r="K5228" s="16" t="n">
        <v>8357</v>
      </c>
      <c r="L5228" s="14" t="n">
        <v>86</v>
      </c>
      <c r="M5228" s="16" t="n">
        <v>6</v>
      </c>
      <c r="N5228" s="11" t="n">
        <v>0.014</v>
      </c>
      <c r="O5228" s="11" t="n">
        <v>0.203</v>
      </c>
      <c r="P5228" s="11" t="n">
        <v>1.22</v>
      </c>
      <c r="Q5228" s="22" t="n">
        <f>M5230/H5228</f>
        <v>1</v>
      </c>
    </row>
    <row r="5229" ht="22.5" customHeight="1">
      <c r="A5229" s="31"/>
      <c r="B5229" s="33"/>
      <c r="C5229" s="12"/>
      <c r="D5229" s="19"/>
      <c r="E5229" s="28"/>
      <c r="F5229" s="19"/>
      <c r="G5229" s="19"/>
      <c r="H5229" s="28"/>
      <c r="I5229" s="19"/>
      <c r="J5229" s="12" t="s">
        <v>120</v>
      </c>
      <c r="K5229" s="16" t="n">
        <v>52648</v>
      </c>
      <c r="L5229" s="14" t="n">
        <v>688</v>
      </c>
      <c r="M5229" s="16" t="n">
        <v>50</v>
      </c>
      <c r="N5229" s="11" t="n">
        <v>0.015</v>
      </c>
      <c r="O5229" s="11" t="n">
        <v>0.202</v>
      </c>
      <c r="P5229" s="11" t="n">
        <v>10.08</v>
      </c>
      <c r="Q5229" s="25"/>
    </row>
    <row r="5230" ht="22.5" customHeight="1">
      <c r="A5230" s="31"/>
      <c r="B5230" s="33"/>
      <c r="C5230" s="12"/>
      <c r="D5230" s="19"/>
      <c r="E5230" s="28"/>
      <c r="F5230" s="19"/>
      <c r="G5230" s="19"/>
      <c r="H5230" s="28"/>
      <c r="I5230" s="19"/>
      <c r="J5230" s="12" t="s">
        <v>121</v>
      </c>
      <c r="K5230" s="16" t="n">
        <v>135731</v>
      </c>
      <c r="L5230" s="14" t="n">
        <v>1521</v>
      </c>
      <c r="M5230" s="16" t="n">
        <v>50</v>
      </c>
      <c r="N5230" s="11" t="n">
        <v>0.015</v>
      </c>
      <c r="O5230" s="11" t="n">
        <v>0.202</v>
      </c>
      <c r="P5230" s="11" t="n">
        <v>10.08</v>
      </c>
      <c r="Q5230" s="25"/>
    </row>
    <row r="5231" ht="22.5" customHeight="1">
      <c r="A5231" s="31"/>
      <c r="B5231" s="33"/>
      <c r="C5231" s="12" t="n">
        <v>11079953</v>
      </c>
      <c r="D5231" s="12" t="s">
        <v>66</v>
      </c>
      <c r="E5231" s="13" t="s">
        <v>39</v>
      </c>
      <c r="F5231" s="12" t="s">
        <v>15</v>
      </c>
      <c r="G5231" s="20" t="n">
        <v>0.8</v>
      </c>
      <c r="H5231" s="13" t="n">
        <v>100</v>
      </c>
      <c r="I5231" s="20" t="n">
        <f>G5231*H5231*7</f>
        <v>560</v>
      </c>
      <c r="J5231" s="12" t="s">
        <v>119</v>
      </c>
      <c r="K5231" s="16" t="n">
        <v>0</v>
      </c>
      <c r="L5231" s="16" t="n">
        <v>0</v>
      </c>
      <c r="M5231" s="16" t="n">
        <v>0</v>
      </c>
      <c r="N5231" s="11" t="n">
        <v>0</v>
      </c>
      <c r="O5231" s="11" t="n">
        <v>0</v>
      </c>
      <c r="P5231" s="11" t="n">
        <v>0</v>
      </c>
      <c r="Q5231" s="22" t="n">
        <f>M5233/H5231</f>
        <v>0</v>
      </c>
    </row>
    <row r="5232" ht="22.5" customHeight="1">
      <c r="A5232" s="31"/>
      <c r="B5232" s="33"/>
      <c r="C5232" s="12"/>
      <c r="D5232" s="19"/>
      <c r="E5232" s="28"/>
      <c r="F5232" s="19"/>
      <c r="G5232" s="19"/>
      <c r="H5232" s="28"/>
      <c r="I5232" s="19"/>
      <c r="J5232" s="12" t="s">
        <v>120</v>
      </c>
      <c r="K5232" s="16" t="n">
        <v>12</v>
      </c>
      <c r="L5232" s="16" t="n">
        <v>1</v>
      </c>
      <c r="M5232" s="16" t="n">
        <v>0</v>
      </c>
      <c r="N5232" s="11" t="n">
        <v>0</v>
      </c>
      <c r="O5232" s="11" t="n">
        <v>0</v>
      </c>
      <c r="P5232" s="11" t="n">
        <v>0</v>
      </c>
      <c r="Q5232" s="25"/>
    </row>
    <row r="5233" ht="22.5" customHeight="1">
      <c r="A5233" s="31"/>
      <c r="B5233" s="33"/>
      <c r="C5233" s="12"/>
      <c r="D5233" s="19"/>
      <c r="E5233" s="28"/>
      <c r="F5233" s="19"/>
      <c r="G5233" s="19"/>
      <c r="H5233" s="28"/>
      <c r="I5233" s="19"/>
      <c r="J5233" s="12" t="s">
        <v>121</v>
      </c>
      <c r="K5233" s="16" t="n">
        <v>26</v>
      </c>
      <c r="L5233" s="16" t="n">
        <v>3</v>
      </c>
      <c r="M5233" s="16" t="n">
        <v>0</v>
      </c>
      <c r="N5233" s="11" t="n">
        <v>0</v>
      </c>
      <c r="O5233" s="11" t="n">
        <v>0</v>
      </c>
      <c r="P5233" s="11" t="n">
        <v>0</v>
      </c>
      <c r="Q5233" s="25"/>
    </row>
    <row r="5234" ht="22.5" customHeight="1">
      <c r="A5234" s="31"/>
      <c r="B5234" s="33"/>
      <c r="C5234" s="12" t="n">
        <v>11079265</v>
      </c>
      <c r="D5234" s="12" t="s">
        <v>93</v>
      </c>
      <c r="E5234" s="13" t="s">
        <v>11</v>
      </c>
      <c r="F5234" s="12" t="s">
        <v>32</v>
      </c>
      <c r="G5234" s="20" t="n">
        <v>0.3</v>
      </c>
      <c r="H5234" s="13" t="n">
        <v>100</v>
      </c>
      <c r="I5234" s="20" t="n">
        <f>G5234*H5234*7</f>
        <v>210</v>
      </c>
      <c r="J5234" s="12" t="s">
        <v>119</v>
      </c>
      <c r="K5234" s="16" t="n">
        <v>0</v>
      </c>
      <c r="L5234" s="16" t="n">
        <v>0</v>
      </c>
      <c r="M5234" s="16" t="n">
        <v>0</v>
      </c>
      <c r="N5234" s="11" t="n">
        <v>0</v>
      </c>
      <c r="O5234" s="11" t="n">
        <v>0</v>
      </c>
      <c r="P5234" s="11" t="n">
        <v>0</v>
      </c>
      <c r="Q5234" s="22" t="n">
        <f>M5236/H5234</f>
        <v>0</v>
      </c>
    </row>
    <row r="5235" ht="22.5" customHeight="1">
      <c r="A5235" s="31"/>
      <c r="B5235" s="33"/>
      <c r="C5235" s="12"/>
      <c r="D5235" s="19"/>
      <c r="E5235" s="28"/>
      <c r="F5235" s="19"/>
      <c r="G5235" s="19"/>
      <c r="H5235" s="28"/>
      <c r="I5235" s="19"/>
      <c r="J5235" s="12" t="s">
        <v>120</v>
      </c>
      <c r="K5235" s="16" t="n">
        <v>5</v>
      </c>
      <c r="L5235" s="14" t="n">
        <v>2</v>
      </c>
      <c r="M5235" s="16" t="n">
        <v>0</v>
      </c>
      <c r="N5235" s="11" t="n">
        <v>0</v>
      </c>
      <c r="O5235" s="11" t="n">
        <v>0</v>
      </c>
      <c r="P5235" s="11" t="n">
        <v>0</v>
      </c>
      <c r="Q5235" s="25"/>
    </row>
    <row r="5236" ht="22.5" customHeight="1">
      <c r="A5236" s="31"/>
      <c r="B5236" s="33"/>
      <c r="C5236" s="12"/>
      <c r="D5236" s="19"/>
      <c r="E5236" s="28"/>
      <c r="F5236" s="19"/>
      <c r="G5236" s="19"/>
      <c r="H5236" s="28"/>
      <c r="I5236" s="19"/>
      <c r="J5236" s="12" t="s">
        <v>121</v>
      </c>
      <c r="K5236" s="16" t="n">
        <v>54</v>
      </c>
      <c r="L5236" s="16" t="n">
        <v>5</v>
      </c>
      <c r="M5236" s="16" t="n">
        <v>0</v>
      </c>
      <c r="N5236" s="11" t="n">
        <v>0</v>
      </c>
      <c r="O5236" s="11" t="n">
        <v>0</v>
      </c>
      <c r="P5236" s="11" t="n">
        <v>0.02</v>
      </c>
      <c r="Q5236" s="25"/>
    </row>
    <row r="5237" ht="22.5" customHeight="1">
      <c r="A5237" s="31"/>
      <c r="B5237" s="33"/>
      <c r="C5237" s="12" t="n">
        <v>9535696</v>
      </c>
      <c r="D5237" s="12" t="s">
        <v>89</v>
      </c>
      <c r="E5237" s="13" t="s">
        <v>39</v>
      </c>
      <c r="F5237" s="12" t="s">
        <v>15</v>
      </c>
      <c r="G5237" s="20" t="n">
        <v>0.1</v>
      </c>
      <c r="H5237" s="13" t="n">
        <v>100</v>
      </c>
      <c r="I5237" s="20" t="n">
        <f>G5237*H5237*7</f>
        <v>70</v>
      </c>
      <c r="J5237" s="12" t="s">
        <v>119</v>
      </c>
      <c r="K5237" s="16" t="n">
        <v>320</v>
      </c>
      <c r="L5237" s="16" t="n">
        <v>4</v>
      </c>
      <c r="M5237" s="16" t="n">
        <v>0</v>
      </c>
      <c r="N5237" s="11" t="n">
        <v>0</v>
      </c>
      <c r="O5237" s="11" t="n">
        <v>0</v>
      </c>
      <c r="P5237" s="11" t="n">
        <v>0</v>
      </c>
      <c r="Q5237" s="22" t="n">
        <f>M5239/H5237</f>
        <v>0</v>
      </c>
    </row>
    <row r="5238" ht="22.5" customHeight="1">
      <c r="A5238" s="31"/>
      <c r="B5238" s="33"/>
      <c r="C5238" s="12"/>
      <c r="D5238" s="19"/>
      <c r="E5238" s="28"/>
      <c r="F5238" s="19"/>
      <c r="G5238" s="19"/>
      <c r="H5238" s="28"/>
      <c r="I5238" s="19"/>
      <c r="J5238" s="12" t="s">
        <v>120</v>
      </c>
      <c r="K5238" s="16" t="n">
        <v>9814</v>
      </c>
      <c r="L5238" s="14" t="n">
        <v>222</v>
      </c>
      <c r="M5238" s="16" t="n">
        <v>0</v>
      </c>
      <c r="N5238" s="11" t="n">
        <v>0</v>
      </c>
      <c r="O5238" s="11" t="n">
        <v>0</v>
      </c>
      <c r="P5238" s="11" t="n">
        <v>0</v>
      </c>
      <c r="Q5238" s="25"/>
    </row>
    <row r="5239" ht="22.5" customHeight="1">
      <c r="A5239" s="31"/>
      <c r="B5239" s="33"/>
      <c r="C5239" s="12"/>
      <c r="D5239" s="19"/>
      <c r="E5239" s="28"/>
      <c r="F5239" s="19"/>
      <c r="G5239" s="19"/>
      <c r="H5239" s="28"/>
      <c r="I5239" s="19"/>
      <c r="J5239" s="12" t="s">
        <v>121</v>
      </c>
      <c r="K5239" s="16" t="n">
        <v>19496</v>
      </c>
      <c r="L5239" s="14" t="n">
        <v>324</v>
      </c>
      <c r="M5239" s="16" t="n">
        <v>0</v>
      </c>
      <c r="N5239" s="11" t="n">
        <v>0</v>
      </c>
      <c r="O5239" s="11" t="n">
        <v>0</v>
      </c>
      <c r="P5239" s="11" t="n">
        <v>0</v>
      </c>
      <c r="Q5239" s="25"/>
    </row>
    <row r="5240" ht="22.5" customHeight="1">
      <c r="A5240" s="31"/>
      <c r="B5240" s="33"/>
      <c r="C5240" s="12" t="n">
        <v>11690181</v>
      </c>
      <c r="D5240" s="12" t="s">
        <v>71</v>
      </c>
      <c r="E5240" s="13" t="s">
        <v>14</v>
      </c>
      <c r="F5240" s="12" t="s">
        <v>15</v>
      </c>
      <c r="G5240" s="20" t="n">
        <v>0.45</v>
      </c>
      <c r="H5240" s="13" t="n">
        <v>100</v>
      </c>
      <c r="I5240" s="20" t="n">
        <f>G5240*H5240*7</f>
        <v>315</v>
      </c>
      <c r="J5240" s="12" t="s">
        <v>119</v>
      </c>
      <c r="K5240" s="16" t="n">
        <v>2516</v>
      </c>
      <c r="L5240" s="14" t="n">
        <v>47</v>
      </c>
      <c r="M5240" s="16" t="n">
        <v>4</v>
      </c>
      <c r="N5240" s="11" t="n">
        <v>0.037</v>
      </c>
      <c r="O5240" s="11" t="n">
        <v>0.44</v>
      </c>
      <c r="P5240" s="11" t="n">
        <v>1.76</v>
      </c>
      <c r="Q5240" s="22" t="n">
        <f>M5242/H5240</f>
        <v>1</v>
      </c>
    </row>
    <row r="5241" ht="22.5" customHeight="1">
      <c r="A5241" s="31"/>
      <c r="B5241" s="33"/>
      <c r="C5241" s="12"/>
      <c r="D5241" s="19"/>
      <c r="E5241" s="28"/>
      <c r="F5241" s="19"/>
      <c r="G5241" s="19"/>
      <c r="H5241" s="28"/>
      <c r="I5241" s="19"/>
      <c r="J5241" s="12" t="s">
        <v>120</v>
      </c>
      <c r="K5241" s="16" t="n">
        <v>777682</v>
      </c>
      <c r="L5241" s="14" t="n">
        <v>14546</v>
      </c>
      <c r="M5241" s="16" t="n">
        <v>100</v>
      </c>
      <c r="N5241" s="11" t="n">
        <v>0.003</v>
      </c>
      <c r="O5241" s="11" t="n">
        <v>0.442</v>
      </c>
      <c r="P5241" s="11" t="n">
        <v>44.19</v>
      </c>
      <c r="Q5241" s="25"/>
    </row>
    <row r="5242" ht="22.5" customHeight="1">
      <c r="A5242" s="31"/>
      <c r="B5242" s="33"/>
      <c r="C5242" s="12"/>
      <c r="D5242" s="19"/>
      <c r="E5242" s="28"/>
      <c r="F5242" s="19"/>
      <c r="G5242" s="19"/>
      <c r="H5242" s="28"/>
      <c r="I5242" s="19"/>
      <c r="J5242" s="12" t="s">
        <v>121</v>
      </c>
      <c r="K5242" s="16" t="n">
        <v>914698</v>
      </c>
      <c r="L5242" s="14" t="n">
        <v>17475</v>
      </c>
      <c r="M5242" s="16" t="n">
        <v>100</v>
      </c>
      <c r="N5242" s="11" t="n">
        <v>0.003</v>
      </c>
      <c r="O5242" s="11" t="n">
        <v>0.442</v>
      </c>
      <c r="P5242" s="11" t="n">
        <v>44.19</v>
      </c>
      <c r="Q5242" s="25"/>
    </row>
    <row r="5243" ht="22.5" customHeight="1">
      <c r="A5243" s="31"/>
      <c r="B5243" s="33"/>
      <c r="C5243" s="12" t="n">
        <v>11690182</v>
      </c>
      <c r="D5243" s="12" t="s">
        <v>71</v>
      </c>
      <c r="E5243" s="13" t="s">
        <v>14</v>
      </c>
      <c r="F5243" s="12" t="s">
        <v>26</v>
      </c>
      <c r="G5243" s="20" t="n">
        <v>0.45</v>
      </c>
      <c r="H5243" s="13" t="n">
        <v>100</v>
      </c>
      <c r="I5243" s="20" t="n">
        <f>G5243*H5243*7</f>
        <v>315</v>
      </c>
      <c r="J5243" s="12" t="s">
        <v>119</v>
      </c>
      <c r="K5243" s="16" t="n">
        <v>3</v>
      </c>
      <c r="L5243" s="16" t="n">
        <v>0</v>
      </c>
      <c r="M5243" s="16" t="n">
        <v>0</v>
      </c>
      <c r="N5243" s="11" t="n">
        <v>0</v>
      </c>
      <c r="O5243" s="11" t="n">
        <v>0</v>
      </c>
      <c r="P5243" s="11" t="n">
        <v>0</v>
      </c>
      <c r="Q5243" s="22" t="n">
        <f>M5245/H5243</f>
        <v>0.42</v>
      </c>
    </row>
    <row r="5244" ht="22.5" customHeight="1">
      <c r="A5244" s="31"/>
      <c r="B5244" s="33"/>
      <c r="C5244" s="12"/>
      <c r="D5244" s="19"/>
      <c r="E5244" s="28"/>
      <c r="F5244" s="19"/>
      <c r="G5244" s="19"/>
      <c r="H5244" s="28"/>
      <c r="I5244" s="19"/>
      <c r="J5244" s="12" t="s">
        <v>120</v>
      </c>
      <c r="K5244" s="16" t="n">
        <v>136941</v>
      </c>
      <c r="L5244" s="14" t="n">
        <v>3900</v>
      </c>
      <c r="M5244" s="16" t="n">
        <v>38</v>
      </c>
      <c r="N5244" s="11" t="n">
        <v>0.03</v>
      </c>
      <c r="O5244" s="11" t="n">
        <v>3.16</v>
      </c>
      <c r="P5244" s="11" t="n">
        <v>120.13</v>
      </c>
      <c r="Q5244" s="25"/>
      <c r="R5244" s="4" t="s">
        <v>179</v>
      </c>
    </row>
    <row r="5245" ht="22.5" customHeight="1">
      <c r="A5245" s="31"/>
      <c r="B5245" s="33"/>
      <c r="C5245" s="12"/>
      <c r="D5245" s="19"/>
      <c r="E5245" s="28"/>
      <c r="F5245" s="19"/>
      <c r="G5245" s="19"/>
      <c r="H5245" s="28"/>
      <c r="I5245" s="19"/>
      <c r="J5245" s="12" t="s">
        <v>121</v>
      </c>
      <c r="K5245" s="16" t="n">
        <v>512103</v>
      </c>
      <c r="L5245" s="14" t="n">
        <v>6249</v>
      </c>
      <c r="M5245" s="16" t="n">
        <v>42</v>
      </c>
      <c r="N5245" s="11" t="n">
        <v>0.024</v>
      </c>
      <c r="O5245" s="11" t="n">
        <v>3.59</v>
      </c>
      <c r="P5245" s="11" t="n">
        <v>151.06</v>
      </c>
      <c r="Q5245" s="25"/>
    </row>
    <row r="5246" ht="22.5" customHeight="1">
      <c r="A5246" s="31"/>
      <c r="B5246" s="33"/>
      <c r="C5246" s="12" t="n">
        <v>11836152</v>
      </c>
      <c r="D5246" s="12" t="s">
        <v>67</v>
      </c>
      <c r="E5246" s="13" t="s">
        <v>39</v>
      </c>
      <c r="F5246" s="12" t="s">
        <v>15</v>
      </c>
      <c r="G5246" s="20" t="n">
        <v>0.09</v>
      </c>
      <c r="H5246" s="13" t="n">
        <v>100</v>
      </c>
      <c r="I5246" s="20" t="n">
        <f>G5246*H5246*7</f>
        <v>63</v>
      </c>
      <c r="J5246" s="12" t="s">
        <v>119</v>
      </c>
      <c r="K5246" s="16" t="s">
        <v>136</v>
      </c>
      <c r="L5246" s="14"/>
      <c r="M5246" s="16"/>
      <c r="N5246" s="11"/>
      <c r="O5246" s="11"/>
      <c r="P5246" s="11"/>
      <c r="Q5246" s="22" t="n">
        <f>M5248/H5246</f>
        <v>0.01</v>
      </c>
    </row>
    <row r="5247" ht="22.5" customHeight="1">
      <c r="A5247" s="31"/>
      <c r="B5247" s="33"/>
      <c r="C5247" s="12"/>
      <c r="D5247" s="19"/>
      <c r="E5247" s="28"/>
      <c r="F5247" s="19"/>
      <c r="G5247" s="19"/>
      <c r="H5247" s="28"/>
      <c r="I5247" s="19"/>
      <c r="J5247" s="12" t="s">
        <v>120</v>
      </c>
      <c r="K5247" s="16" t="n">
        <v>3</v>
      </c>
      <c r="L5247" s="14" t="n">
        <v>3</v>
      </c>
      <c r="M5247" s="16" t="n">
        <v>1</v>
      </c>
      <c r="N5247" s="11" t="n">
        <v>0</v>
      </c>
      <c r="O5247" s="11" t="n">
        <v>0</v>
      </c>
      <c r="P5247" s="11" t="n">
        <v>0</v>
      </c>
      <c r="Q5247" s="25"/>
    </row>
    <row r="5248" ht="22.5" customHeight="1">
      <c r="A5248" s="31"/>
      <c r="B5248" s="33"/>
      <c r="C5248" s="12"/>
      <c r="D5248" s="19"/>
      <c r="E5248" s="28"/>
      <c r="F5248" s="19"/>
      <c r="G5248" s="19"/>
      <c r="H5248" s="28"/>
      <c r="I5248" s="19"/>
      <c r="J5248" s="12" t="s">
        <v>121</v>
      </c>
      <c r="K5248" s="16" t="n">
        <v>593</v>
      </c>
      <c r="L5248" s="14" t="n">
        <v>94</v>
      </c>
      <c r="M5248" s="16" t="n">
        <v>1</v>
      </c>
      <c r="N5248" s="11" t="n">
        <v>0</v>
      </c>
      <c r="O5248" s="11" t="n">
        <v>0</v>
      </c>
      <c r="P5248" s="11" t="n">
        <v>0</v>
      </c>
      <c r="Q5248" s="25"/>
    </row>
    <row r="5249" ht="22.5" customHeight="1">
      <c r="A5249" s="31"/>
      <c r="B5249" s="33"/>
      <c r="C5249" s="12" t="n">
        <v>11862336</v>
      </c>
      <c r="D5249" s="12" t="s">
        <v>64</v>
      </c>
      <c r="E5249" s="13" t="s">
        <v>29</v>
      </c>
      <c r="F5249" s="12" t="s">
        <v>15</v>
      </c>
      <c r="G5249" s="20" t="n">
        <v>0.1</v>
      </c>
      <c r="H5249" s="13" t="n">
        <v>100</v>
      </c>
      <c r="I5249" s="20" t="n">
        <f>G5249*H5249*7</f>
        <v>70</v>
      </c>
      <c r="J5249" s="12" t="s">
        <v>119</v>
      </c>
      <c r="K5249" s="16" t="s">
        <v>136</v>
      </c>
      <c r="L5249" s="14"/>
      <c r="M5249" s="16"/>
      <c r="N5249" s="11"/>
      <c r="O5249" s="11"/>
      <c r="P5249" s="11"/>
      <c r="Q5249" s="22" t="n">
        <f>M5251/H5249</f>
        <v>0.01</v>
      </c>
    </row>
    <row r="5250" ht="22.5" customHeight="1">
      <c r="A5250" s="31"/>
      <c r="B5250" s="33"/>
      <c r="C5250" s="12"/>
      <c r="D5250" s="19"/>
      <c r="E5250" s="28"/>
      <c r="F5250" s="19"/>
      <c r="G5250" s="19"/>
      <c r="H5250" s="28"/>
      <c r="I5250" s="19"/>
      <c r="J5250" s="12" t="s">
        <v>120</v>
      </c>
      <c r="K5250" s="16" t="s">
        <v>136</v>
      </c>
      <c r="L5250" s="14"/>
      <c r="M5250" s="16"/>
      <c r="N5250" s="11"/>
      <c r="O5250" s="11"/>
      <c r="P5250" s="11"/>
      <c r="Q5250" s="25"/>
    </row>
    <row r="5251" ht="22.5" customHeight="1">
      <c r="A5251" s="31"/>
      <c r="B5251" s="33"/>
      <c r="C5251" s="12"/>
      <c r="D5251" s="19"/>
      <c r="E5251" s="28"/>
      <c r="F5251" s="19"/>
      <c r="G5251" s="19"/>
      <c r="H5251" s="28"/>
      <c r="I5251" s="19"/>
      <c r="J5251" s="12" t="s">
        <v>121</v>
      </c>
      <c r="K5251" s="16" t="n">
        <v>22</v>
      </c>
      <c r="L5251" s="14" t="n">
        <v>19</v>
      </c>
      <c r="M5251" s="16" t="n">
        <v>1</v>
      </c>
      <c r="N5251" s="11" t="n">
        <v>0</v>
      </c>
      <c r="O5251" s="11" t="n">
        <v>0</v>
      </c>
      <c r="P5251" s="11" t="n">
        <v>0</v>
      </c>
      <c r="Q5251" s="25"/>
    </row>
    <row r="5252" ht="22.5" customHeight="1">
      <c r="A5252" s="31"/>
      <c r="B5252" s="50" t="s">
        <v>132</v>
      </c>
      <c r="C5252" s="12" t="n">
        <v>6395488</v>
      </c>
      <c r="D5252" s="12" t="s">
        <v>42</v>
      </c>
      <c r="E5252" s="13" t="s">
        <v>14</v>
      </c>
      <c r="F5252" s="12" t="s">
        <v>15</v>
      </c>
      <c r="G5252" s="20" t="n">
        <v>0.3</v>
      </c>
      <c r="H5252" s="12" t="n">
        <v>200</v>
      </c>
      <c r="I5252" s="20" t="n">
        <f>G5252*H5252*7</f>
        <v>420</v>
      </c>
      <c r="J5252" s="12" t="s">
        <v>119</v>
      </c>
      <c r="K5252" s="14" t="n">
        <v>128</v>
      </c>
      <c r="L5252" s="14" t="n">
        <v>20</v>
      </c>
      <c r="M5252" s="15" t="n">
        <v>0</v>
      </c>
      <c r="N5252" s="11" t="n">
        <v>0</v>
      </c>
      <c r="O5252" s="11" t="n">
        <v>0</v>
      </c>
      <c r="P5252" s="11" t="n">
        <v>0</v>
      </c>
      <c r="Q5252" s="22" t="n">
        <f>M5254/H5252</f>
        <v>1</v>
      </c>
    </row>
    <row r="5253" ht="22.5" customHeight="1">
      <c r="A5253" s="31"/>
      <c r="B5253" s="19"/>
      <c r="C5253" s="12"/>
      <c r="D5253" s="19"/>
      <c r="E5253" s="28"/>
      <c r="F5253" s="19"/>
      <c r="G5253" s="19"/>
      <c r="H5253" s="19"/>
      <c r="I5253" s="19"/>
      <c r="J5253" s="12" t="s">
        <v>120</v>
      </c>
      <c r="K5253" s="14" t="n">
        <v>39137</v>
      </c>
      <c r="L5253" s="14" t="n">
        <v>13647</v>
      </c>
      <c r="M5253" s="10" t="n">
        <v>200</v>
      </c>
      <c r="N5253" s="11" t="n">
        <v>0.004</v>
      </c>
      <c r="O5253" s="11" t="n">
        <v>0.3</v>
      </c>
      <c r="P5253" s="11" t="n">
        <v>60</v>
      </c>
      <c r="Q5253" s="25"/>
    </row>
    <row r="5254" ht="22.5" customHeight="1">
      <c r="A5254" s="31"/>
      <c r="B5254" s="19"/>
      <c r="C5254" s="12"/>
      <c r="D5254" s="19"/>
      <c r="E5254" s="28"/>
      <c r="F5254" s="19"/>
      <c r="G5254" s="19"/>
      <c r="H5254" s="19"/>
      <c r="I5254" s="19"/>
      <c r="J5254" s="12" t="s">
        <v>121</v>
      </c>
      <c r="K5254" s="14" t="n">
        <v>42612</v>
      </c>
      <c r="L5254" s="14" t="n">
        <v>14083</v>
      </c>
      <c r="M5254" s="10" t="n">
        <v>200</v>
      </c>
      <c r="N5254" s="11" t="n">
        <v>0.004</v>
      </c>
      <c r="O5254" s="11" t="n">
        <v>0.3</v>
      </c>
      <c r="P5254" s="11" t="n">
        <v>60</v>
      </c>
      <c r="Q5254" s="25"/>
    </row>
    <row r="5255" ht="22.5" customHeight="1">
      <c r="A5255" s="31"/>
      <c r="B5255" s="19"/>
      <c r="C5255" s="12" t="n">
        <v>8291713</v>
      </c>
      <c r="D5255" s="12" t="s">
        <v>43</v>
      </c>
      <c r="E5255" s="13" t="s">
        <v>14</v>
      </c>
      <c r="F5255" s="12" t="s">
        <v>15</v>
      </c>
      <c r="G5255" s="20" t="n">
        <v>0.14</v>
      </c>
      <c r="H5255" s="12" t="n">
        <v>2000</v>
      </c>
      <c r="I5255" s="20" t="n">
        <f>G5255*H5255*7</f>
        <v>1960</v>
      </c>
      <c r="J5255" s="12" t="s">
        <v>119</v>
      </c>
      <c r="K5255" s="14" t="n">
        <v>81</v>
      </c>
      <c r="L5255" s="14" t="n">
        <v>18</v>
      </c>
      <c r="M5255" s="15" t="n">
        <v>4</v>
      </c>
      <c r="N5255" s="11" t="n">
        <v>0.031</v>
      </c>
      <c r="O5255" s="11" t="n">
        <v>0.14</v>
      </c>
      <c r="P5255" s="11" t="n">
        <v>0.56</v>
      </c>
      <c r="Q5255" s="22" t="n">
        <f>M5257/H5255</f>
        <v>0.75</v>
      </c>
    </row>
    <row r="5256" ht="22.5" customHeight="1">
      <c r="A5256" s="31"/>
      <c r="B5256" s="19"/>
      <c r="C5256" s="12"/>
      <c r="D5256" s="19"/>
      <c r="E5256" s="28"/>
      <c r="F5256" s="19"/>
      <c r="G5256" s="19"/>
      <c r="H5256" s="19"/>
      <c r="I5256" s="19"/>
      <c r="J5256" s="12" t="s">
        <v>120</v>
      </c>
      <c r="K5256" s="14" t="n">
        <v>40698</v>
      </c>
      <c r="L5256" s="14" t="n">
        <v>12038</v>
      </c>
      <c r="M5256" s="14" t="n">
        <v>470</v>
      </c>
      <c r="N5256" s="11" t="n">
        <v>0.005</v>
      </c>
      <c r="O5256" s="11" t="n">
        <v>0.14</v>
      </c>
      <c r="P5256" s="11" t="n">
        <v>65.8</v>
      </c>
      <c r="Q5256" s="25"/>
    </row>
    <row r="5257" ht="22.5" customHeight="1">
      <c r="A5257" s="31"/>
      <c r="B5257" s="19"/>
      <c r="C5257" s="12"/>
      <c r="D5257" s="19"/>
      <c r="E5257" s="28"/>
      <c r="F5257" s="19"/>
      <c r="G5257" s="19"/>
      <c r="H5257" s="19"/>
      <c r="I5257" s="19"/>
      <c r="J5257" s="12" t="s">
        <v>121</v>
      </c>
      <c r="K5257" s="14" t="n">
        <v>104968</v>
      </c>
      <c r="L5257" s="14" t="n">
        <v>33268</v>
      </c>
      <c r="M5257" s="14" t="n">
        <v>1500</v>
      </c>
      <c r="N5257" s="11" t="n">
        <v>0.006</v>
      </c>
      <c r="O5257" s="11" t="n">
        <v>0.14</v>
      </c>
      <c r="P5257" s="11" t="n">
        <v>210</v>
      </c>
      <c r="Q5257" s="25"/>
    </row>
    <row r="5258" ht="22.5" customHeight="1">
      <c r="A5258" s="31"/>
      <c r="B5258" s="19"/>
      <c r="C5258" s="12" t="n">
        <v>8566541</v>
      </c>
      <c r="D5258" s="12" t="s">
        <v>73</v>
      </c>
      <c r="E5258" s="13" t="s">
        <v>14</v>
      </c>
      <c r="F5258" s="12" t="s">
        <v>26</v>
      </c>
      <c r="G5258" s="20" t="n">
        <v>0.13</v>
      </c>
      <c r="H5258" s="12" t="n">
        <v>500</v>
      </c>
      <c r="I5258" s="20" t="n">
        <f>G5258*H5258*7</f>
        <v>455</v>
      </c>
      <c r="J5258" s="12" t="s">
        <v>119</v>
      </c>
      <c r="K5258" s="14" t="s">
        <v>133</v>
      </c>
      <c r="L5258" s="14"/>
      <c r="M5258" s="15"/>
      <c r="N5258" s="11"/>
      <c r="O5258" s="11"/>
      <c r="P5258" s="11"/>
      <c r="Q5258" s="22" t="n">
        <f>M5260/H5258</f>
        <v>0.016</v>
      </c>
    </row>
    <row r="5259" ht="22.5" customHeight="1">
      <c r="A5259" s="31"/>
      <c r="B5259" s="19"/>
      <c r="C5259" s="12"/>
      <c r="D5259" s="19"/>
      <c r="E5259" s="28"/>
      <c r="F5259" s="19"/>
      <c r="G5259" s="19"/>
      <c r="H5259" s="19"/>
      <c r="I5259" s="19"/>
      <c r="J5259" s="12" t="s">
        <v>120</v>
      </c>
      <c r="K5259" s="14" t="n">
        <v>468</v>
      </c>
      <c r="L5259" s="14" t="n">
        <v>44</v>
      </c>
      <c r="M5259" s="15" t="n">
        <v>0</v>
      </c>
      <c r="N5259" s="11" t="n">
        <v>0</v>
      </c>
      <c r="O5259" s="11" t="n">
        <v>0</v>
      </c>
      <c r="P5259" s="11" t="n">
        <v>0</v>
      </c>
      <c r="Q5259" s="25"/>
    </row>
    <row r="5260" ht="22.5" customHeight="1">
      <c r="A5260" s="31"/>
      <c r="B5260" s="19"/>
      <c r="C5260" s="12"/>
      <c r="D5260" s="19"/>
      <c r="E5260" s="28"/>
      <c r="F5260" s="19"/>
      <c r="G5260" s="19"/>
      <c r="H5260" s="19"/>
      <c r="I5260" s="19"/>
      <c r="J5260" s="12" t="s">
        <v>121</v>
      </c>
      <c r="K5260" s="14" t="n">
        <v>471</v>
      </c>
      <c r="L5260" s="14" t="n">
        <v>44</v>
      </c>
      <c r="M5260" s="14" t="n">
        <v>8</v>
      </c>
      <c r="N5260" s="11" t="n">
        <v>0</v>
      </c>
      <c r="O5260" s="11" t="n">
        <v>0</v>
      </c>
      <c r="P5260" s="11" t="n">
        <v>0</v>
      </c>
      <c r="Q5260" s="25"/>
    </row>
    <row r="5261" ht="22.5" customHeight="1">
      <c r="A5261" s="31"/>
      <c r="B5261" s="19"/>
      <c r="C5261" s="12" t="n">
        <v>8566084</v>
      </c>
      <c r="D5261" s="12" t="s">
        <v>74</v>
      </c>
      <c r="E5261" s="13" t="s">
        <v>29</v>
      </c>
      <c r="F5261" s="12" t="s">
        <v>15</v>
      </c>
      <c r="G5261" s="20" t="n">
        <v>0.12</v>
      </c>
      <c r="H5261" s="12" t="n">
        <v>100</v>
      </c>
      <c r="I5261" s="20" t="n">
        <f>G5261*H5261*7</f>
        <v>84</v>
      </c>
      <c r="J5261" s="12" t="s">
        <v>119</v>
      </c>
      <c r="K5261" s="14" t="n">
        <v>956</v>
      </c>
      <c r="L5261" s="14" t="n">
        <v>31</v>
      </c>
      <c r="M5261" s="15" t="n">
        <v>0</v>
      </c>
      <c r="N5261" s="11" t="n">
        <v>0</v>
      </c>
      <c r="O5261" s="11" t="n">
        <v>0</v>
      </c>
      <c r="P5261" s="11" t="n">
        <v>0</v>
      </c>
      <c r="Q5261" s="22" t="n">
        <f>M5263/H5261</f>
        <v>0.63</v>
      </c>
    </row>
    <row r="5262" ht="22.5" customHeight="1">
      <c r="A5262" s="31"/>
      <c r="B5262" s="19"/>
      <c r="C5262" s="12"/>
      <c r="D5262" s="19"/>
      <c r="E5262" s="28"/>
      <c r="F5262" s="19"/>
      <c r="G5262" s="19"/>
      <c r="H5262" s="19"/>
      <c r="I5262" s="19"/>
      <c r="J5262" s="12" t="s">
        <v>120</v>
      </c>
      <c r="K5262" s="14" t="n">
        <v>118055</v>
      </c>
      <c r="L5262" s="14" t="n">
        <v>4176</v>
      </c>
      <c r="M5262" s="15" t="n">
        <v>28</v>
      </c>
      <c r="N5262" s="11" t="n">
        <v>0.001</v>
      </c>
      <c r="O5262" s="11" t="n">
        <v>0.12</v>
      </c>
      <c r="P5262" s="11" t="n">
        <v>3.36</v>
      </c>
      <c r="Q5262" s="25"/>
    </row>
    <row r="5263" ht="22.5" customHeight="1">
      <c r="A5263" s="31"/>
      <c r="B5263" s="19"/>
      <c r="C5263" s="12"/>
      <c r="D5263" s="19"/>
      <c r="E5263" s="28"/>
      <c r="F5263" s="19"/>
      <c r="G5263" s="19"/>
      <c r="H5263" s="19"/>
      <c r="I5263" s="19"/>
      <c r="J5263" s="12" t="s">
        <v>121</v>
      </c>
      <c r="K5263" s="14" t="n">
        <v>147129</v>
      </c>
      <c r="L5263" s="14" t="n">
        <v>5621</v>
      </c>
      <c r="M5263" s="15" t="n">
        <v>63</v>
      </c>
      <c r="N5263" s="11" t="n">
        <v>0.001</v>
      </c>
      <c r="O5263" s="11" t="n">
        <v>0.12</v>
      </c>
      <c r="P5263" s="11" t="n">
        <v>7.56</v>
      </c>
      <c r="Q5263" s="25"/>
    </row>
    <row r="5264" ht="22.5" customHeight="1">
      <c r="A5264" s="31"/>
      <c r="B5264" s="19"/>
      <c r="C5264" s="12" t="n">
        <v>2937658</v>
      </c>
      <c r="D5264" s="12" t="s">
        <v>75</v>
      </c>
      <c r="E5264" s="13" t="s">
        <v>14</v>
      </c>
      <c r="F5264" s="12" t="s">
        <v>15</v>
      </c>
      <c r="G5264" s="20" t="n">
        <v>0.15</v>
      </c>
      <c r="H5264" s="12" t="n">
        <v>100</v>
      </c>
      <c r="I5264" s="20" t="n">
        <f>G5264*H5264*7</f>
        <v>105</v>
      </c>
      <c r="J5264" s="12" t="s">
        <v>119</v>
      </c>
      <c r="K5264" s="14" t="s">
        <v>133</v>
      </c>
      <c r="L5264" s="14"/>
      <c r="M5264" s="15"/>
      <c r="N5264" s="11"/>
      <c r="O5264" s="11"/>
      <c r="P5264" s="11"/>
      <c r="Q5264" s="22" t="n">
        <f>M5266/H5264</f>
        <v>1</v>
      </c>
    </row>
    <row r="5265" ht="22.5" customHeight="1">
      <c r="A5265" s="31"/>
      <c r="B5265" s="19"/>
      <c r="C5265" s="12"/>
      <c r="D5265" s="19"/>
      <c r="E5265" s="28"/>
      <c r="F5265" s="19"/>
      <c r="G5265" s="19"/>
      <c r="H5265" s="19"/>
      <c r="I5265" s="19"/>
      <c r="J5265" s="12" t="s">
        <v>120</v>
      </c>
      <c r="K5265" s="14" t="n">
        <v>8533</v>
      </c>
      <c r="L5265" s="14" t="n">
        <v>2505</v>
      </c>
      <c r="M5265" s="15" t="n">
        <v>100</v>
      </c>
      <c r="N5265" s="11" t="n">
        <v>0.005</v>
      </c>
      <c r="O5265" s="11" t="n">
        <v>0.123</v>
      </c>
      <c r="P5265" s="11" t="n">
        <v>12.3</v>
      </c>
      <c r="Q5265" s="25"/>
    </row>
    <row r="5266" ht="22.5" customHeight="1">
      <c r="A5266" s="31"/>
      <c r="B5266" s="19"/>
      <c r="C5266" s="12"/>
      <c r="D5266" s="19"/>
      <c r="E5266" s="28"/>
      <c r="F5266" s="19"/>
      <c r="G5266" s="19"/>
      <c r="H5266" s="19"/>
      <c r="I5266" s="19"/>
      <c r="J5266" s="12" t="s">
        <v>121</v>
      </c>
      <c r="K5266" s="14" t="n">
        <v>8567</v>
      </c>
      <c r="L5266" s="14" t="n">
        <v>2515</v>
      </c>
      <c r="M5266" s="15" t="n">
        <v>100</v>
      </c>
      <c r="N5266" s="11" t="n">
        <v>0.005</v>
      </c>
      <c r="O5266" s="11" t="n">
        <v>0.123</v>
      </c>
      <c r="P5266" s="11" t="n">
        <v>12.3</v>
      </c>
      <c r="Q5266" s="25"/>
    </row>
    <row r="5267" ht="22.5" customHeight="1">
      <c r="A5267" s="31"/>
      <c r="B5267" s="19"/>
      <c r="C5267" s="12" t="n">
        <v>8942077</v>
      </c>
      <c r="D5267" s="12" t="s">
        <v>96</v>
      </c>
      <c r="E5267" s="13" t="s">
        <v>63</v>
      </c>
      <c r="F5267" s="12" t="s">
        <v>15</v>
      </c>
      <c r="G5267" s="20" t="n">
        <v>0.15</v>
      </c>
      <c r="H5267" s="12" t="n">
        <v>200</v>
      </c>
      <c r="I5267" s="20" t="n">
        <f>G5267*H5267*7</f>
        <v>210</v>
      </c>
      <c r="J5267" s="12" t="s">
        <v>119</v>
      </c>
      <c r="K5267" s="14" t="n">
        <v>1592</v>
      </c>
      <c r="L5267" s="14" t="n">
        <v>22</v>
      </c>
      <c r="M5267" s="15" t="n">
        <v>1</v>
      </c>
      <c r="N5267" s="11" t="n">
        <v>0.009</v>
      </c>
      <c r="O5267" s="11" t="n">
        <v>0.2</v>
      </c>
      <c r="P5267" s="11" t="n">
        <v>0.2</v>
      </c>
      <c r="Q5267" s="22" t="n">
        <f>M5269/H5267</f>
        <v>0.07</v>
      </c>
    </row>
    <row r="5268" ht="22.5" customHeight="1">
      <c r="A5268" s="31"/>
      <c r="B5268" s="19"/>
      <c r="C5268" s="12"/>
      <c r="D5268" s="19"/>
      <c r="E5268" s="28"/>
      <c r="F5268" s="19"/>
      <c r="G5268" s="19"/>
      <c r="H5268" s="19"/>
      <c r="I5268" s="19"/>
      <c r="J5268" s="12" t="s">
        <v>120</v>
      </c>
      <c r="K5268" s="14" t="n">
        <v>30990</v>
      </c>
      <c r="L5268" s="14" t="n">
        <v>727</v>
      </c>
      <c r="M5268" s="15" t="n">
        <v>13</v>
      </c>
      <c r="N5268" s="11" t="n">
        <v>0.004</v>
      </c>
      <c r="O5268" s="11" t="n">
        <v>0.2</v>
      </c>
      <c r="P5268" s="11" t="n">
        <v>2.6</v>
      </c>
      <c r="Q5268" s="25"/>
    </row>
    <row r="5269" ht="22.5" customHeight="1">
      <c r="A5269" s="31"/>
      <c r="B5269" s="19"/>
      <c r="C5269" s="12"/>
      <c r="D5269" s="19"/>
      <c r="E5269" s="28"/>
      <c r="F5269" s="19"/>
      <c r="G5269" s="19"/>
      <c r="H5269" s="19"/>
      <c r="I5269" s="19"/>
      <c r="J5269" s="12" t="s">
        <v>121</v>
      </c>
      <c r="K5269" s="14" t="n">
        <v>65056</v>
      </c>
      <c r="L5269" s="14" t="n">
        <v>1104</v>
      </c>
      <c r="M5269" s="15" t="n">
        <v>14</v>
      </c>
      <c r="N5269" s="11" t="n">
        <v>0.003</v>
      </c>
      <c r="O5269" s="11" t="n">
        <v>0.2</v>
      </c>
      <c r="P5269" s="11" t="n">
        <v>2.8</v>
      </c>
      <c r="Q5269" s="25"/>
    </row>
    <row r="5270" ht="22.5" customHeight="1">
      <c r="A5270" s="31"/>
      <c r="B5270" s="19"/>
      <c r="C5270" s="12" t="n">
        <v>6706444</v>
      </c>
      <c r="D5270" s="12" t="s">
        <v>76</v>
      </c>
      <c r="E5270" s="13" t="s">
        <v>77</v>
      </c>
      <c r="F5270" s="12" t="s">
        <v>12</v>
      </c>
      <c r="G5270" s="20" t="n">
        <v>0.5</v>
      </c>
      <c r="H5270" s="12" t="n">
        <v>100</v>
      </c>
      <c r="I5270" s="20" t="n">
        <f>G5270*H5270*7</f>
        <v>350</v>
      </c>
      <c r="J5270" s="12" t="s">
        <v>119</v>
      </c>
      <c r="K5270" s="14" t="s">
        <v>133</v>
      </c>
      <c r="L5270" s="14"/>
      <c r="M5270" s="15"/>
      <c r="N5270" s="11"/>
      <c r="O5270" s="11"/>
      <c r="P5270" s="11"/>
      <c r="Q5270" s="22" t="n">
        <f>M5272/H5270</f>
        <v>0.18</v>
      </c>
    </row>
    <row r="5271" ht="22.5" customHeight="1">
      <c r="A5271" s="31"/>
      <c r="B5271" s="19"/>
      <c r="C5271" s="12"/>
      <c r="D5271" s="19"/>
      <c r="E5271" s="28"/>
      <c r="F5271" s="19"/>
      <c r="G5271" s="19"/>
      <c r="H5271" s="19"/>
      <c r="I5271" s="19"/>
      <c r="J5271" s="12" t="s">
        <v>120</v>
      </c>
      <c r="K5271" s="14" t="n">
        <v>13464</v>
      </c>
      <c r="L5271" s="14" t="n">
        <v>2066</v>
      </c>
      <c r="M5271" s="15" t="n">
        <v>7</v>
      </c>
      <c r="N5271" s="11" t="n">
        <v>0.002</v>
      </c>
      <c r="O5271" s="11" t="n">
        <v>0.496</v>
      </c>
      <c r="P5271" s="11" t="n">
        <v>3.4704</v>
      </c>
      <c r="Q5271" s="25"/>
    </row>
    <row r="5272" ht="22.5" customHeight="1">
      <c r="A5272" s="31"/>
      <c r="B5272" s="19"/>
      <c r="C5272" s="12"/>
      <c r="D5272" s="19"/>
      <c r="E5272" s="28"/>
      <c r="F5272" s="19"/>
      <c r="G5272" s="19"/>
      <c r="H5272" s="19"/>
      <c r="I5272" s="19"/>
      <c r="J5272" s="12" t="s">
        <v>121</v>
      </c>
      <c r="K5272" s="14" t="n">
        <v>52430</v>
      </c>
      <c r="L5272" s="14" t="n">
        <v>8404</v>
      </c>
      <c r="M5272" s="15" t="n">
        <v>18</v>
      </c>
      <c r="N5272" s="11" t="n">
        <v>0.001</v>
      </c>
      <c r="O5272" s="11" t="n">
        <v>0.624</v>
      </c>
      <c r="P5272" s="11" t="n">
        <v>11.2383</v>
      </c>
      <c r="Q5272" s="25"/>
    </row>
    <row r="5273" ht="22.5" customHeight="1">
      <c r="A5273" s="31"/>
      <c r="B5273" s="19"/>
      <c r="C5273" s="12" t="n">
        <v>5963354</v>
      </c>
      <c r="D5273" s="12" t="s">
        <v>76</v>
      </c>
      <c r="E5273" s="13" t="s">
        <v>77</v>
      </c>
      <c r="F5273" s="12" t="s">
        <v>15</v>
      </c>
      <c r="G5273" s="20" t="n">
        <v>0.55</v>
      </c>
      <c r="H5273" s="12" t="n">
        <v>500</v>
      </c>
      <c r="I5273" s="20" t="n">
        <f>G5273*H5273*7</f>
        <v>1925</v>
      </c>
      <c r="J5273" s="12" t="s">
        <v>119</v>
      </c>
      <c r="K5273" s="14" t="n">
        <v>2522</v>
      </c>
      <c r="L5273" s="14" t="n">
        <v>244</v>
      </c>
      <c r="M5273" s="15" t="n">
        <v>4</v>
      </c>
      <c r="N5273" s="11" t="n">
        <v>0.01</v>
      </c>
      <c r="O5273" s="11" t="n">
        <v>0.58</v>
      </c>
      <c r="P5273" s="11" t="n">
        <v>2.32</v>
      </c>
      <c r="Q5273" s="22" t="n">
        <f>M5275/H5273</f>
        <v>0.672</v>
      </c>
    </row>
    <row r="5274" ht="22.5" customHeight="1">
      <c r="A5274" s="31"/>
      <c r="B5274" s="19"/>
      <c r="C5274" s="12"/>
      <c r="D5274" s="19"/>
      <c r="E5274" s="28"/>
      <c r="F5274" s="19"/>
      <c r="G5274" s="19"/>
      <c r="H5274" s="19"/>
      <c r="I5274" s="19"/>
      <c r="J5274" s="12" t="s">
        <v>120</v>
      </c>
      <c r="K5274" s="14" t="n">
        <v>127876</v>
      </c>
      <c r="L5274" s="14" t="n">
        <v>31943</v>
      </c>
      <c r="M5274" s="15" t="n">
        <v>115</v>
      </c>
      <c r="N5274" s="11" t="n">
        <v>0.002</v>
      </c>
      <c r="O5274" s="11" t="n">
        <v>0.577</v>
      </c>
      <c r="P5274" s="11" t="n">
        <v>66.322</v>
      </c>
      <c r="Q5274" s="25"/>
    </row>
    <row r="5275" ht="22.5" customHeight="1">
      <c r="A5275" s="31"/>
      <c r="B5275" s="19"/>
      <c r="C5275" s="12"/>
      <c r="D5275" s="19"/>
      <c r="E5275" s="28"/>
      <c r="F5275" s="19"/>
      <c r="G5275" s="19"/>
      <c r="H5275" s="19"/>
      <c r="I5275" s="19"/>
      <c r="J5275" s="12" t="s">
        <v>121</v>
      </c>
      <c r="K5275" s="14" t="n">
        <v>318799</v>
      </c>
      <c r="L5275" s="14" t="n">
        <v>85713</v>
      </c>
      <c r="M5275" s="15" t="n">
        <v>336</v>
      </c>
      <c r="N5275" s="11" t="n">
        <v>0.002</v>
      </c>
      <c r="O5275" s="11" t="n">
        <v>0.576</v>
      </c>
      <c r="P5275" s="11" t="n">
        <v>193.41</v>
      </c>
      <c r="Q5275" s="25"/>
    </row>
    <row r="5276" ht="22.5" customHeight="1">
      <c r="A5276" s="31"/>
      <c r="B5276" s="19"/>
      <c r="C5276" s="12" t="n">
        <v>9686529</v>
      </c>
      <c r="D5276" s="12" t="s">
        <v>76</v>
      </c>
      <c r="E5276" s="13" t="s">
        <v>78</v>
      </c>
      <c r="F5276" s="12" t="s">
        <v>15</v>
      </c>
      <c r="G5276" s="20" t="n">
        <v>0.4</v>
      </c>
      <c r="H5276" s="12" t="n">
        <v>200</v>
      </c>
      <c r="I5276" s="20" t="n">
        <f>G5276*H5276*7</f>
        <v>560</v>
      </c>
      <c r="J5276" s="12" t="s">
        <v>119</v>
      </c>
      <c r="K5276" s="14" t="n">
        <v>344</v>
      </c>
      <c r="L5276" s="14" t="n">
        <v>130</v>
      </c>
      <c r="M5276" s="15" t="n">
        <v>0</v>
      </c>
      <c r="N5276" s="11" t="n">
        <v>0</v>
      </c>
      <c r="O5276" s="11" t="n">
        <v>0</v>
      </c>
      <c r="P5276" s="11" t="n">
        <v>0</v>
      </c>
      <c r="Q5276" s="22" t="n">
        <f>M5278/H5276</f>
        <v>0.17</v>
      </c>
    </row>
    <row r="5277" ht="22.5" customHeight="1">
      <c r="A5277" s="31"/>
      <c r="B5277" s="19"/>
      <c r="C5277" s="12"/>
      <c r="D5277" s="19"/>
      <c r="E5277" s="28"/>
      <c r="F5277" s="19"/>
      <c r="G5277" s="19"/>
      <c r="H5277" s="19"/>
      <c r="I5277" s="19"/>
      <c r="J5277" s="12" t="s">
        <v>120</v>
      </c>
      <c r="K5277" s="14" t="n">
        <v>24202</v>
      </c>
      <c r="L5277" s="14" t="n">
        <v>10115</v>
      </c>
      <c r="M5277" s="15" t="n">
        <v>14</v>
      </c>
      <c r="N5277" s="11" t="n">
        <v>0.001</v>
      </c>
      <c r="O5277" s="11" t="n">
        <v>0.5</v>
      </c>
      <c r="P5277" s="11" t="n">
        <v>7</v>
      </c>
      <c r="Q5277" s="25"/>
    </row>
    <row r="5278" ht="22.5" customHeight="1">
      <c r="A5278" s="31"/>
      <c r="B5278" s="19"/>
      <c r="C5278" s="12"/>
      <c r="D5278" s="19"/>
      <c r="E5278" s="28"/>
      <c r="F5278" s="19"/>
      <c r="G5278" s="19"/>
      <c r="H5278" s="19"/>
      <c r="I5278" s="19"/>
      <c r="J5278" s="12" t="s">
        <v>121</v>
      </c>
      <c r="K5278" s="14" t="n">
        <v>50931</v>
      </c>
      <c r="L5278" s="14" t="n">
        <v>19713</v>
      </c>
      <c r="M5278" s="15" t="n">
        <v>34</v>
      </c>
      <c r="N5278" s="11" t="n">
        <v>0.001</v>
      </c>
      <c r="O5278" s="11" t="n">
        <v>0.5</v>
      </c>
      <c r="P5278" s="11" t="n">
        <v>17</v>
      </c>
      <c r="Q5278" s="25"/>
    </row>
    <row r="5279" ht="22.5" customHeight="1">
      <c r="A5279" s="31"/>
      <c r="B5279" s="19"/>
      <c r="C5279" s="12" t="n">
        <v>5963400</v>
      </c>
      <c r="D5279" s="12" t="s">
        <v>76</v>
      </c>
      <c r="E5279" s="13" t="s">
        <v>79</v>
      </c>
      <c r="F5279" s="12" t="s">
        <v>15</v>
      </c>
      <c r="G5279" s="20" t="n">
        <v>0.4</v>
      </c>
      <c r="H5279" s="12" t="n">
        <v>300</v>
      </c>
      <c r="I5279" s="20" t="n">
        <f>G5279*H5279*7</f>
        <v>840</v>
      </c>
      <c r="J5279" s="12" t="s">
        <v>119</v>
      </c>
      <c r="K5279" s="14" t="n">
        <v>1392</v>
      </c>
      <c r="L5279" s="14" t="n">
        <v>113</v>
      </c>
      <c r="M5279" s="15" t="n">
        <v>2</v>
      </c>
      <c r="N5279" s="11" t="n">
        <v>0.009</v>
      </c>
      <c r="O5279" s="11" t="n">
        <v>0.5</v>
      </c>
      <c r="P5279" s="11" t="n">
        <v>1</v>
      </c>
      <c r="Q5279" s="22" t="n">
        <f>M5281/H5279</f>
        <v>0.706666666666667</v>
      </c>
    </row>
    <row r="5280" ht="22.5" customHeight="1">
      <c r="A5280" s="31"/>
      <c r="B5280" s="19"/>
      <c r="C5280" s="12"/>
      <c r="D5280" s="19"/>
      <c r="E5280" s="28"/>
      <c r="F5280" s="19"/>
      <c r="G5280" s="27"/>
      <c r="H5280" s="19"/>
      <c r="I5280" s="19"/>
      <c r="J5280" s="12" t="s">
        <v>120</v>
      </c>
      <c r="K5280" s="14" t="n">
        <v>72652</v>
      </c>
      <c r="L5280" s="14" t="n">
        <v>25803</v>
      </c>
      <c r="M5280" s="15" t="n">
        <v>136</v>
      </c>
      <c r="N5280" s="11" t="n">
        <v>0.003</v>
      </c>
      <c r="O5280" s="11" t="n">
        <v>0.484</v>
      </c>
      <c r="P5280" s="11" t="n">
        <v>65.83</v>
      </c>
      <c r="Q5280" s="25"/>
    </row>
    <row r="5281" ht="22.5" customHeight="1">
      <c r="A5281" s="31"/>
      <c r="B5281" s="19"/>
      <c r="C5281" s="12"/>
      <c r="D5281" s="19"/>
      <c r="E5281" s="28"/>
      <c r="F5281" s="19"/>
      <c r="G5281" s="27"/>
      <c r="H5281" s="19"/>
      <c r="I5281" s="19"/>
      <c r="J5281" s="12" t="s">
        <v>121</v>
      </c>
      <c r="K5281" s="14" t="n">
        <v>146695</v>
      </c>
      <c r="L5281" s="14" t="n">
        <v>49369</v>
      </c>
      <c r="M5281" s="15" t="n">
        <v>212</v>
      </c>
      <c r="N5281" s="11" t="n">
        <v>0.002</v>
      </c>
      <c r="O5281" s="11" t="n">
        <v>0.485</v>
      </c>
      <c r="P5281" s="11" t="n">
        <v>102.83</v>
      </c>
      <c r="Q5281" s="25"/>
    </row>
    <row r="5282" ht="22.5" customHeight="1">
      <c r="A5282" s="31"/>
      <c r="B5282" s="19"/>
      <c r="C5282" s="12" t="n">
        <v>10080665</v>
      </c>
      <c r="D5282" s="12" t="s">
        <v>76</v>
      </c>
      <c r="E5282" s="13" t="s">
        <v>80</v>
      </c>
      <c r="F5282" s="12" t="s">
        <v>15</v>
      </c>
      <c r="G5282" s="20" t="n">
        <v>0.38</v>
      </c>
      <c r="H5282" s="12" t="n">
        <v>40</v>
      </c>
      <c r="I5282" s="20" t="n">
        <f>G5282*H5282*7</f>
        <v>106.4</v>
      </c>
      <c r="J5282" s="12" t="s">
        <v>119</v>
      </c>
      <c r="K5282" s="14" t="n">
        <v>10</v>
      </c>
      <c r="L5282" s="14" t="n">
        <v>8</v>
      </c>
      <c r="M5282" s="15" t="n">
        <v>0</v>
      </c>
      <c r="N5282" s="11" t="n">
        <v>0</v>
      </c>
      <c r="O5282" s="11" t="n">
        <v>0</v>
      </c>
      <c r="P5282" s="11" t="n">
        <v>0</v>
      </c>
      <c r="Q5282" s="22" t="n">
        <f>M5284/H5282</f>
        <v>0.25</v>
      </c>
    </row>
    <row r="5283" ht="22.5" customHeight="1">
      <c r="A5283" s="31"/>
      <c r="B5283" s="19"/>
      <c r="C5283" s="12"/>
      <c r="D5283" s="19"/>
      <c r="E5283" s="28"/>
      <c r="F5283" s="19"/>
      <c r="G5283" s="27"/>
      <c r="H5283" s="19"/>
      <c r="I5283" s="19"/>
      <c r="J5283" s="12" t="s">
        <v>120</v>
      </c>
      <c r="K5283" s="14" t="n">
        <v>6637</v>
      </c>
      <c r="L5283" s="14" t="n">
        <v>1748</v>
      </c>
      <c r="M5283" s="15" t="n">
        <v>5</v>
      </c>
      <c r="N5283" s="11" t="n">
        <v>0.001</v>
      </c>
      <c r="O5283" s="11" t="n">
        <v>0.38</v>
      </c>
      <c r="P5283" s="11" t="n">
        <v>1.9</v>
      </c>
      <c r="Q5283" s="25"/>
    </row>
    <row r="5284" ht="22.5" customHeight="1">
      <c r="A5284" s="31"/>
      <c r="B5284" s="19"/>
      <c r="C5284" s="12"/>
      <c r="D5284" s="19"/>
      <c r="E5284" s="28"/>
      <c r="F5284" s="19"/>
      <c r="G5284" s="27"/>
      <c r="H5284" s="19"/>
      <c r="I5284" s="19"/>
      <c r="J5284" s="12" t="s">
        <v>121</v>
      </c>
      <c r="K5284" s="14" t="n">
        <v>9527</v>
      </c>
      <c r="L5284" s="14" t="n">
        <v>2130</v>
      </c>
      <c r="M5284" s="15" t="n">
        <v>10</v>
      </c>
      <c r="N5284" s="11" t="n">
        <v>0.002</v>
      </c>
      <c r="O5284" s="11" t="n">
        <v>0.38</v>
      </c>
      <c r="P5284" s="11" t="n">
        <v>3.8</v>
      </c>
      <c r="Q5284" s="25"/>
    </row>
    <row r="5285" ht="22.5" customHeight="1">
      <c r="A5285" s="31"/>
      <c r="B5285" s="19"/>
      <c r="C5285" s="12" t="n">
        <v>91520433</v>
      </c>
      <c r="D5285" s="12" t="s">
        <v>69</v>
      </c>
      <c r="E5285" s="13" t="s">
        <v>14</v>
      </c>
      <c r="F5285" s="12" t="s">
        <v>15</v>
      </c>
      <c r="G5285" s="20" t="n">
        <v>0.16</v>
      </c>
      <c r="H5285" s="12" t="n">
        <v>200</v>
      </c>
      <c r="I5285" s="20" t="n">
        <f>G5285*H5285*7</f>
        <v>224</v>
      </c>
      <c r="J5285" s="12" t="s">
        <v>119</v>
      </c>
      <c r="K5285" s="14" t="n">
        <v>64</v>
      </c>
      <c r="L5285" s="14" t="n">
        <v>2</v>
      </c>
      <c r="M5285" s="15" t="n">
        <v>0</v>
      </c>
      <c r="N5285" s="11" t="n">
        <v>0</v>
      </c>
      <c r="O5285" s="11" t="n">
        <v>0</v>
      </c>
      <c r="P5285" s="11" t="n">
        <v>0</v>
      </c>
      <c r="Q5285" s="22" t="n">
        <f>M5287/H5285</f>
        <v>0.025</v>
      </c>
    </row>
    <row r="5286" ht="22.5" customHeight="1">
      <c r="A5286" s="31"/>
      <c r="B5286" s="19"/>
      <c r="C5286" s="12"/>
      <c r="D5286" s="19"/>
      <c r="E5286" s="28"/>
      <c r="F5286" s="19"/>
      <c r="G5286" s="27"/>
      <c r="H5286" s="19"/>
      <c r="I5286" s="19"/>
      <c r="J5286" s="12" t="s">
        <v>120</v>
      </c>
      <c r="K5286" s="14" t="n">
        <v>21311</v>
      </c>
      <c r="L5286" s="14" t="n">
        <v>491</v>
      </c>
      <c r="M5286" s="15" t="n">
        <v>2</v>
      </c>
      <c r="N5286" s="11" t="n">
        <v>0.001</v>
      </c>
      <c r="O5286" s="11" t="n">
        <v>0.16</v>
      </c>
      <c r="P5286" s="11" t="n">
        <v>0.32</v>
      </c>
      <c r="Q5286" s="25"/>
    </row>
    <row r="5287" ht="22.5" customHeight="1">
      <c r="A5287" s="31"/>
      <c r="B5287" s="19"/>
      <c r="C5287" s="12"/>
      <c r="D5287" s="19"/>
      <c r="E5287" s="28"/>
      <c r="F5287" s="19"/>
      <c r="G5287" s="27"/>
      <c r="H5287" s="19"/>
      <c r="I5287" s="19"/>
      <c r="J5287" s="12" t="s">
        <v>121</v>
      </c>
      <c r="K5287" s="14" t="n">
        <v>46585</v>
      </c>
      <c r="L5287" s="14" t="n">
        <v>1559</v>
      </c>
      <c r="M5287" s="15" t="n">
        <v>5</v>
      </c>
      <c r="N5287" s="11" t="n">
        <v>0.001</v>
      </c>
      <c r="O5287" s="11" t="n">
        <v>0.16</v>
      </c>
      <c r="P5287" s="11" t="n">
        <v>0.8</v>
      </c>
      <c r="Q5287" s="25"/>
    </row>
    <row r="5288" ht="22.5" customHeight="1">
      <c r="A5288" s="31"/>
      <c r="B5288" s="19"/>
      <c r="C5288" s="12" t="n">
        <v>91528810</v>
      </c>
      <c r="D5288" s="12" t="s">
        <v>94</v>
      </c>
      <c r="E5288" s="13" t="s">
        <v>14</v>
      </c>
      <c r="F5288" s="12" t="s">
        <v>15</v>
      </c>
      <c r="G5288" s="20" t="n">
        <v>0.12</v>
      </c>
      <c r="H5288" s="12" t="n">
        <v>111</v>
      </c>
      <c r="I5288" s="20" t="n">
        <f>G5288*H5288*7</f>
        <v>93.24</v>
      </c>
      <c r="J5288" s="12" t="s">
        <v>119</v>
      </c>
      <c r="K5288" s="14" t="n">
        <v>158</v>
      </c>
      <c r="L5288" s="14" t="n">
        <v>10</v>
      </c>
      <c r="M5288" s="15" t="n">
        <v>0</v>
      </c>
      <c r="N5288" s="11" t="n">
        <v>0</v>
      </c>
      <c r="O5288" s="11" t="n">
        <v>0</v>
      </c>
      <c r="P5288" s="11" t="n">
        <v>0</v>
      </c>
      <c r="Q5288" s="22" t="n">
        <f>M5290/H5288</f>
        <v>0.0630630630630631</v>
      </c>
    </row>
    <row r="5289" ht="22.5" customHeight="1">
      <c r="A5289" s="31"/>
      <c r="B5289" s="19"/>
      <c r="C5289" s="12"/>
      <c r="D5289" s="19"/>
      <c r="E5289" s="28"/>
      <c r="F5289" s="19"/>
      <c r="G5289" s="27"/>
      <c r="H5289" s="19"/>
      <c r="I5289" s="19"/>
      <c r="J5289" s="12" t="s">
        <v>120</v>
      </c>
      <c r="K5289" s="14" t="n">
        <v>11504</v>
      </c>
      <c r="L5289" s="14" t="n">
        <v>646</v>
      </c>
      <c r="M5289" s="15" t="n">
        <v>7</v>
      </c>
      <c r="N5289" s="11" t="n">
        <v>0.002</v>
      </c>
      <c r="O5289" s="11" t="n">
        <v>0.2</v>
      </c>
      <c r="P5289" s="11" t="n">
        <v>1.4</v>
      </c>
      <c r="Q5289" s="25"/>
    </row>
    <row r="5290" ht="22.5" customHeight="1">
      <c r="A5290" s="31"/>
      <c r="B5290" s="19"/>
      <c r="C5290" s="12"/>
      <c r="D5290" s="19"/>
      <c r="E5290" s="28"/>
      <c r="F5290" s="19"/>
      <c r="G5290" s="27"/>
      <c r="H5290" s="19"/>
      <c r="I5290" s="19"/>
      <c r="J5290" s="12" t="s">
        <v>121</v>
      </c>
      <c r="K5290" s="14" t="n">
        <v>32495</v>
      </c>
      <c r="L5290" s="14" t="n">
        <v>2080</v>
      </c>
      <c r="M5290" s="15" t="n">
        <v>7</v>
      </c>
      <c r="N5290" s="11" t="n">
        <v>0.001</v>
      </c>
      <c r="O5290" s="11" t="n">
        <v>0.2</v>
      </c>
      <c r="P5290" s="11" t="n">
        <v>1.4</v>
      </c>
      <c r="Q5290" s="25"/>
    </row>
    <row r="5291" ht="22.5" customHeight="1">
      <c r="A5291" s="31"/>
      <c r="B5291" s="19"/>
      <c r="C5291" s="12" t="n">
        <v>5623760</v>
      </c>
      <c r="D5291" s="12" t="s">
        <v>81</v>
      </c>
      <c r="E5291" s="13" t="s">
        <v>14</v>
      </c>
      <c r="F5291" s="12" t="s">
        <v>15</v>
      </c>
      <c r="G5291" s="20" t="n">
        <v>0.2</v>
      </c>
      <c r="H5291" s="12" t="n">
        <v>50</v>
      </c>
      <c r="I5291" s="20" t="n">
        <f>G5291*H5291*7</f>
        <v>70</v>
      </c>
      <c r="J5291" s="12" t="s">
        <v>119</v>
      </c>
      <c r="K5291" s="14" t="n">
        <v>310</v>
      </c>
      <c r="L5291" s="14" t="n">
        <v>45</v>
      </c>
      <c r="M5291" s="15" t="n">
        <v>1</v>
      </c>
      <c r="N5291" s="11" t="n">
        <v>0.004</v>
      </c>
      <c r="O5291" s="11" t="n">
        <v>0.2</v>
      </c>
      <c r="P5291" s="11" t="n">
        <v>0.2</v>
      </c>
      <c r="Q5291" s="22" t="n">
        <f>M5293/H5291</f>
        <v>1</v>
      </c>
    </row>
    <row r="5292" ht="22.5" customHeight="1">
      <c r="A5292" s="31"/>
      <c r="B5292" s="19"/>
      <c r="C5292" s="12"/>
      <c r="D5292" s="19"/>
      <c r="E5292" s="28"/>
      <c r="F5292" s="19"/>
      <c r="G5292" s="27"/>
      <c r="H5292" s="19"/>
      <c r="I5292" s="19"/>
      <c r="J5292" s="12" t="s">
        <v>120</v>
      </c>
      <c r="K5292" s="14" t="n">
        <v>11837</v>
      </c>
      <c r="L5292" s="14" t="n">
        <v>2396</v>
      </c>
      <c r="M5292" s="14" t="n">
        <v>47</v>
      </c>
      <c r="N5292" s="11" t="n">
        <v>0.004</v>
      </c>
      <c r="O5292" s="11" t="n">
        <v>0.2</v>
      </c>
      <c r="P5292" s="11" t="n">
        <v>9.4</v>
      </c>
      <c r="Q5292" s="25"/>
    </row>
    <row r="5293" ht="22.5" customHeight="1">
      <c r="A5293" s="31"/>
      <c r="B5293" s="19"/>
      <c r="C5293" s="12"/>
      <c r="D5293" s="19"/>
      <c r="E5293" s="28"/>
      <c r="F5293" s="19"/>
      <c r="G5293" s="27"/>
      <c r="H5293" s="19"/>
      <c r="I5293" s="19"/>
      <c r="J5293" s="12" t="s">
        <v>121</v>
      </c>
      <c r="K5293" s="14" t="n">
        <v>30271</v>
      </c>
      <c r="L5293" s="14" t="n">
        <v>6081</v>
      </c>
      <c r="M5293" s="14" t="n">
        <v>50</v>
      </c>
      <c r="N5293" s="11" t="n">
        <v>0.002</v>
      </c>
      <c r="O5293" s="11" t="n">
        <v>0.2</v>
      </c>
      <c r="P5293" s="11" t="n">
        <v>10</v>
      </c>
      <c r="Q5293" s="25"/>
    </row>
    <row r="5294" ht="22.5" customHeight="1">
      <c r="A5294" s="31"/>
      <c r="B5294" s="19"/>
      <c r="C5294" s="12" t="n">
        <v>11078827</v>
      </c>
      <c r="D5294" s="12" t="s">
        <v>76</v>
      </c>
      <c r="E5294" s="13" t="s">
        <v>79</v>
      </c>
      <c r="F5294" s="12" t="s">
        <v>15</v>
      </c>
      <c r="G5294" s="20" t="n">
        <v>0.2</v>
      </c>
      <c r="H5294" s="12" t="n">
        <v>50</v>
      </c>
      <c r="I5294" s="20" t="n">
        <f>G5294*H5294*7</f>
        <v>70</v>
      </c>
      <c r="J5294" s="12" t="s">
        <v>119</v>
      </c>
      <c r="K5294" s="14" t="s">
        <v>133</v>
      </c>
      <c r="L5294" s="14"/>
      <c r="M5294" s="15"/>
      <c r="N5294" s="11"/>
      <c r="O5294" s="11"/>
      <c r="P5294" s="11"/>
      <c r="Q5294" s="22" t="n">
        <f>M5296/H5294</f>
        <v>0</v>
      </c>
    </row>
    <row r="5295" ht="22.5" customHeight="1">
      <c r="A5295" s="31"/>
      <c r="B5295" s="19"/>
      <c r="C5295" s="12"/>
      <c r="D5295" s="19"/>
      <c r="E5295" s="28"/>
      <c r="F5295" s="19"/>
      <c r="G5295" s="27"/>
      <c r="H5295" s="19"/>
      <c r="I5295" s="19"/>
      <c r="J5295" s="12" t="s">
        <v>120</v>
      </c>
      <c r="K5295" s="14" t="n">
        <v>37</v>
      </c>
      <c r="L5295" s="14" t="n">
        <v>8</v>
      </c>
      <c r="M5295" s="15" t="n">
        <v>0</v>
      </c>
      <c r="N5295" s="11" t="n">
        <v>0</v>
      </c>
      <c r="O5295" s="11" t="n">
        <v>0</v>
      </c>
      <c r="P5295" s="11" t="n">
        <v>0</v>
      </c>
      <c r="Q5295" s="25"/>
    </row>
    <row r="5296" ht="22.5" customHeight="1">
      <c r="A5296" s="31"/>
      <c r="B5296" s="19"/>
      <c r="C5296" s="12"/>
      <c r="D5296" s="19"/>
      <c r="E5296" s="28"/>
      <c r="F5296" s="19"/>
      <c r="G5296" s="27"/>
      <c r="H5296" s="19"/>
      <c r="I5296" s="19"/>
      <c r="J5296" s="12" t="s">
        <v>121</v>
      </c>
      <c r="K5296" s="14" t="n">
        <v>100</v>
      </c>
      <c r="L5296" s="14" t="n">
        <v>9</v>
      </c>
      <c r="M5296" s="15" t="n">
        <v>0</v>
      </c>
      <c r="N5296" s="11" t="n">
        <v>0</v>
      </c>
      <c r="O5296" s="11" t="n">
        <v>0</v>
      </c>
      <c r="P5296" s="11" t="n">
        <v>0</v>
      </c>
      <c r="Q5296" s="25"/>
    </row>
    <row r="5297" ht="22.5" customHeight="1">
      <c r="A5297" s="31"/>
      <c r="B5297" s="19"/>
      <c r="C5297" s="12" t="n">
        <v>11078981</v>
      </c>
      <c r="D5297" s="12" t="s">
        <v>76</v>
      </c>
      <c r="E5297" s="13" t="s">
        <v>77</v>
      </c>
      <c r="F5297" s="12" t="s">
        <v>15</v>
      </c>
      <c r="G5297" s="20" t="n">
        <v>0.2</v>
      </c>
      <c r="H5297" s="12" t="n">
        <v>50</v>
      </c>
      <c r="I5297" s="20" t="n">
        <f>G5297*H5297*7</f>
        <v>70</v>
      </c>
      <c r="J5297" s="12" t="s">
        <v>119</v>
      </c>
      <c r="K5297" s="14" t="s">
        <v>133</v>
      </c>
      <c r="L5297" s="14"/>
      <c r="M5297" s="15"/>
      <c r="N5297" s="11"/>
      <c r="O5297" s="11"/>
      <c r="P5297" s="11"/>
      <c r="Q5297" s="22" t="n">
        <f>M5299/H5297</f>
        <v>0</v>
      </c>
    </row>
    <row r="5298" ht="22.5" customHeight="1">
      <c r="A5298" s="31"/>
      <c r="B5298" s="19"/>
      <c r="C5298" s="12"/>
      <c r="D5298" s="19"/>
      <c r="E5298" s="28"/>
      <c r="F5298" s="19"/>
      <c r="G5298" s="27"/>
      <c r="H5298" s="19"/>
      <c r="I5298" s="19"/>
      <c r="J5298" s="12" t="s">
        <v>120</v>
      </c>
      <c r="K5298" s="14" t="n">
        <v>142</v>
      </c>
      <c r="L5298" s="14" t="n">
        <v>6</v>
      </c>
      <c r="M5298" s="15" t="n">
        <v>0</v>
      </c>
      <c r="N5298" s="11" t="n">
        <v>0</v>
      </c>
      <c r="O5298" s="11" t="n">
        <v>0</v>
      </c>
      <c r="P5298" s="11" t="n">
        <v>0</v>
      </c>
      <c r="Q5298" s="25"/>
    </row>
    <row r="5299" ht="22.5" customHeight="1">
      <c r="A5299" s="31"/>
      <c r="B5299" s="19"/>
      <c r="C5299" s="12"/>
      <c r="D5299" s="19"/>
      <c r="E5299" s="28"/>
      <c r="F5299" s="19"/>
      <c r="G5299" s="27"/>
      <c r="H5299" s="19"/>
      <c r="I5299" s="19"/>
      <c r="J5299" s="12" t="s">
        <v>121</v>
      </c>
      <c r="K5299" s="14" t="n">
        <v>344</v>
      </c>
      <c r="L5299" s="14" t="n">
        <v>11</v>
      </c>
      <c r="M5299" s="15" t="n">
        <v>0</v>
      </c>
      <c r="N5299" s="11" t="n">
        <v>0</v>
      </c>
      <c r="O5299" s="11" t="n">
        <v>0</v>
      </c>
      <c r="P5299" s="11" t="n">
        <v>0</v>
      </c>
      <c r="Q5299" s="25"/>
    </row>
    <row r="5300" ht="22.5" customHeight="1">
      <c r="A5300" s="31"/>
      <c r="B5300" s="19"/>
      <c r="C5300" s="12" t="n">
        <v>11080833</v>
      </c>
      <c r="D5300" s="12" t="s">
        <v>76</v>
      </c>
      <c r="E5300" s="13" t="s">
        <v>78</v>
      </c>
      <c r="F5300" s="12" t="s">
        <v>15</v>
      </c>
      <c r="G5300" s="20" t="n">
        <v>0.2</v>
      </c>
      <c r="H5300" s="12" t="n">
        <v>50</v>
      </c>
      <c r="I5300" s="20" t="n">
        <f>G5300*H5300*7</f>
        <v>70</v>
      </c>
      <c r="J5300" s="12" t="s">
        <v>119</v>
      </c>
      <c r="K5300" s="14" t="s">
        <v>133</v>
      </c>
      <c r="L5300" s="14"/>
      <c r="M5300" s="15"/>
      <c r="N5300" s="11"/>
      <c r="O5300" s="11"/>
      <c r="P5300" s="11"/>
      <c r="Q5300" s="22" t="n">
        <f>M5302/H5300</f>
        <v>0</v>
      </c>
    </row>
    <row r="5301" ht="22.5" customHeight="1">
      <c r="A5301" s="31"/>
      <c r="B5301" s="19"/>
      <c r="C5301" s="12"/>
      <c r="D5301" s="19"/>
      <c r="E5301" s="28"/>
      <c r="F5301" s="19"/>
      <c r="G5301" s="27"/>
      <c r="H5301" s="19"/>
      <c r="I5301" s="19"/>
      <c r="J5301" s="12" t="s">
        <v>120</v>
      </c>
      <c r="K5301" s="14" t="n">
        <v>21</v>
      </c>
      <c r="L5301" s="14" t="n">
        <v>2</v>
      </c>
      <c r="M5301" s="15" t="n">
        <v>0</v>
      </c>
      <c r="N5301" s="11" t="n">
        <v>0</v>
      </c>
      <c r="O5301" s="11" t="n">
        <v>0</v>
      </c>
      <c r="P5301" s="11" t="n">
        <v>0</v>
      </c>
      <c r="Q5301" s="25"/>
    </row>
    <row r="5302" ht="22.5" customHeight="1">
      <c r="A5302" s="31"/>
      <c r="B5302" s="19"/>
      <c r="C5302" s="12"/>
      <c r="D5302" s="19"/>
      <c r="E5302" s="28"/>
      <c r="F5302" s="19"/>
      <c r="G5302" s="27"/>
      <c r="H5302" s="19"/>
      <c r="I5302" s="19"/>
      <c r="J5302" s="12" t="s">
        <v>121</v>
      </c>
      <c r="K5302" s="14" t="n">
        <v>45</v>
      </c>
      <c r="L5302" s="14" t="n">
        <v>6</v>
      </c>
      <c r="M5302" s="15" t="n">
        <v>0</v>
      </c>
      <c r="N5302" s="11" t="n">
        <v>0</v>
      </c>
      <c r="O5302" s="11" t="n">
        <v>0</v>
      </c>
      <c r="P5302" s="11" t="n">
        <v>0</v>
      </c>
      <c r="Q5302" s="25"/>
    </row>
    <row r="5303" ht="22.5" customHeight="1">
      <c r="A5303" s="31"/>
      <c r="B5303" s="19"/>
      <c r="C5303" s="12" t="n">
        <v>11081056</v>
      </c>
      <c r="D5303" s="12" t="s">
        <v>76</v>
      </c>
      <c r="E5303" s="13" t="s">
        <v>80</v>
      </c>
      <c r="F5303" s="12" t="s">
        <v>15</v>
      </c>
      <c r="G5303" s="20" t="n">
        <v>0.2</v>
      </c>
      <c r="H5303" s="12" t="n">
        <v>50</v>
      </c>
      <c r="I5303" s="20" t="n">
        <f>G5303*H5303*7</f>
        <v>70</v>
      </c>
      <c r="J5303" s="12" t="s">
        <v>119</v>
      </c>
      <c r="K5303" s="14" t="s">
        <v>133</v>
      </c>
      <c r="L5303" s="14"/>
      <c r="M5303" s="15"/>
      <c r="N5303" s="11"/>
      <c r="O5303" s="11"/>
      <c r="P5303" s="11"/>
      <c r="Q5303" s="22" t="n">
        <f>M5305/H5303</f>
        <v>0</v>
      </c>
    </row>
    <row r="5304" ht="22.5" customHeight="1">
      <c r="A5304" s="31"/>
      <c r="B5304" s="19"/>
      <c r="C5304" s="12"/>
      <c r="D5304" s="19"/>
      <c r="E5304" s="28"/>
      <c r="F5304" s="19"/>
      <c r="G5304" s="27"/>
      <c r="H5304" s="19"/>
      <c r="I5304" s="19"/>
      <c r="J5304" s="12" t="s">
        <v>120</v>
      </c>
      <c r="K5304" s="14" t="n">
        <v>31</v>
      </c>
      <c r="L5304" s="14" t="n">
        <v>9</v>
      </c>
      <c r="M5304" s="15" t="n">
        <v>0</v>
      </c>
      <c r="N5304" s="11" t="n">
        <v>0</v>
      </c>
      <c r="O5304" s="11" t="n">
        <v>0</v>
      </c>
      <c r="P5304" s="11" t="n">
        <v>0</v>
      </c>
      <c r="Q5304" s="25"/>
    </row>
    <row r="5305" ht="22.5" customHeight="1">
      <c r="A5305" s="31"/>
      <c r="B5305" s="19"/>
      <c r="C5305" s="12"/>
      <c r="D5305" s="19"/>
      <c r="E5305" s="28"/>
      <c r="F5305" s="19"/>
      <c r="G5305" s="27"/>
      <c r="H5305" s="19"/>
      <c r="I5305" s="19"/>
      <c r="J5305" s="12" t="s">
        <v>121</v>
      </c>
      <c r="K5305" s="14" t="n">
        <v>145</v>
      </c>
      <c r="L5305" s="14" t="n">
        <v>24</v>
      </c>
      <c r="M5305" s="15" t="n">
        <v>0</v>
      </c>
      <c r="N5305" s="11" t="n">
        <v>0</v>
      </c>
      <c r="O5305" s="11" t="n">
        <v>0</v>
      </c>
      <c r="P5305" s="11" t="n">
        <v>0</v>
      </c>
      <c r="Q5305" s="25"/>
    </row>
    <row r="5306" ht="22.5" customHeight="1">
      <c r="A5306" s="31"/>
      <c r="B5306" s="19"/>
      <c r="C5306" s="12" t="n">
        <v>11078963</v>
      </c>
      <c r="D5306" s="12" t="s">
        <v>75</v>
      </c>
      <c r="E5306" s="13" t="s">
        <v>14</v>
      </c>
      <c r="F5306" s="12" t="s">
        <v>15</v>
      </c>
      <c r="G5306" s="20" t="n">
        <v>0.4</v>
      </c>
      <c r="H5306" s="12" t="n">
        <v>100</v>
      </c>
      <c r="I5306" s="20" t="n">
        <f>G5306*H5306*7</f>
        <v>280</v>
      </c>
      <c r="J5306" s="12" t="s">
        <v>119</v>
      </c>
      <c r="K5306" s="14" t="s">
        <v>133</v>
      </c>
      <c r="L5306" s="14"/>
      <c r="M5306" s="15"/>
      <c r="N5306" s="11"/>
      <c r="O5306" s="11"/>
      <c r="P5306" s="11"/>
      <c r="Q5306" s="22" t="n">
        <f>M5308/H5306</f>
        <v>0.4</v>
      </c>
    </row>
    <row r="5307" ht="22.5" customHeight="1">
      <c r="A5307" s="31"/>
      <c r="B5307" s="19"/>
      <c r="C5307" s="12"/>
      <c r="D5307" s="19"/>
      <c r="E5307" s="28"/>
      <c r="F5307" s="19"/>
      <c r="G5307" s="27"/>
      <c r="H5307" s="19"/>
      <c r="I5307" s="19"/>
      <c r="J5307" s="12" t="s">
        <v>120</v>
      </c>
      <c r="K5307" s="14" t="n">
        <v>4022</v>
      </c>
      <c r="L5307" s="14" t="n">
        <v>135</v>
      </c>
      <c r="M5307" s="15" t="n">
        <v>13</v>
      </c>
      <c r="N5307" s="11" t="n">
        <v>0.039</v>
      </c>
      <c r="O5307" s="11" t="n">
        <v>0.4</v>
      </c>
      <c r="P5307" s="11" t="n">
        <v>5.2</v>
      </c>
      <c r="Q5307" s="25"/>
    </row>
    <row r="5308" ht="22.5" customHeight="1">
      <c r="A5308" s="31"/>
      <c r="B5308" s="19"/>
      <c r="C5308" s="12"/>
      <c r="D5308" s="19"/>
      <c r="E5308" s="28"/>
      <c r="F5308" s="19"/>
      <c r="G5308" s="27"/>
      <c r="H5308" s="19"/>
      <c r="I5308" s="19"/>
      <c r="J5308" s="12" t="s">
        <v>121</v>
      </c>
      <c r="K5308" s="14" t="n">
        <v>7924</v>
      </c>
      <c r="L5308" s="14" t="n">
        <v>337</v>
      </c>
      <c r="M5308" s="15" t="n">
        <v>40</v>
      </c>
      <c r="N5308" s="11" t="n">
        <v>0.047</v>
      </c>
      <c r="O5308" s="11" t="n">
        <v>0.4</v>
      </c>
      <c r="P5308" s="11" t="n">
        <v>16</v>
      </c>
      <c r="Q5308" s="25"/>
    </row>
    <row r="5309" ht="22.5" customHeight="1">
      <c r="A5309" s="31"/>
      <c r="B5309" s="19"/>
      <c r="C5309" s="12" t="n">
        <v>91538300</v>
      </c>
      <c r="D5309" s="12" t="s">
        <v>69</v>
      </c>
      <c r="E5309" s="13" t="s">
        <v>39</v>
      </c>
      <c r="F5309" s="12" t="s">
        <v>15</v>
      </c>
      <c r="G5309" s="20" t="n">
        <v>0.14</v>
      </c>
      <c r="H5309" s="12" t="n">
        <v>300</v>
      </c>
      <c r="I5309" s="20" t="n">
        <f>G5309*H5309*7</f>
        <v>294</v>
      </c>
      <c r="J5309" s="12" t="s">
        <v>119</v>
      </c>
      <c r="K5309" s="14" t="s">
        <v>133</v>
      </c>
      <c r="L5309" s="14"/>
      <c r="M5309" s="15"/>
      <c r="N5309" s="11"/>
      <c r="O5309" s="11"/>
      <c r="P5309" s="11"/>
      <c r="Q5309" s="22" t="n">
        <f>M5311/H5309</f>
        <v>0.0266666666666667</v>
      </c>
    </row>
    <row r="5310" ht="22.5" customHeight="1">
      <c r="A5310" s="31"/>
      <c r="B5310" s="19"/>
      <c r="C5310" s="12"/>
      <c r="D5310" s="19"/>
      <c r="E5310" s="28"/>
      <c r="F5310" s="19"/>
      <c r="G5310" s="27"/>
      <c r="H5310" s="19"/>
      <c r="I5310" s="19"/>
      <c r="J5310" s="12" t="s">
        <v>120</v>
      </c>
      <c r="K5310" s="14" t="n">
        <v>1637</v>
      </c>
      <c r="L5310" s="14" t="n">
        <v>303</v>
      </c>
      <c r="M5310" s="15" t="n">
        <v>7</v>
      </c>
      <c r="N5310" s="11" t="n">
        <v>0.003</v>
      </c>
      <c r="O5310" s="11" t="n">
        <v>0.14</v>
      </c>
      <c r="P5310" s="11" t="n">
        <v>0.98</v>
      </c>
      <c r="Q5310" s="25"/>
    </row>
    <row r="5311" ht="22.5" customHeight="1">
      <c r="A5311" s="31"/>
      <c r="B5311" s="19"/>
      <c r="C5311" s="12"/>
      <c r="D5311" s="19"/>
      <c r="E5311" s="28"/>
      <c r="F5311" s="19"/>
      <c r="G5311" s="27"/>
      <c r="H5311" s="19"/>
      <c r="I5311" s="19"/>
      <c r="J5311" s="12" t="s">
        <v>121</v>
      </c>
      <c r="K5311" s="14" t="n">
        <v>3492</v>
      </c>
      <c r="L5311" s="14" t="n">
        <v>600</v>
      </c>
      <c r="M5311" s="15" t="n">
        <v>8</v>
      </c>
      <c r="N5311" s="11" t="n">
        <v>0.002</v>
      </c>
      <c r="O5311" s="11" t="n">
        <v>0.14</v>
      </c>
      <c r="P5311" s="11" t="n">
        <v>1.12</v>
      </c>
      <c r="Q5311" s="25"/>
    </row>
    <row r="5312" ht="22.5" customHeight="1">
      <c r="A5312" s="31"/>
      <c r="B5312" s="19"/>
      <c r="C5312" s="12" t="n">
        <v>91538301</v>
      </c>
      <c r="D5312" s="12" t="s">
        <v>69</v>
      </c>
      <c r="E5312" s="13" t="s">
        <v>14</v>
      </c>
      <c r="F5312" s="12" t="s">
        <v>15</v>
      </c>
      <c r="G5312" s="20" t="n">
        <v>0.22</v>
      </c>
      <c r="H5312" s="12" t="n">
        <v>200</v>
      </c>
      <c r="I5312" s="20" t="n">
        <f>G5312*H5312*7</f>
        <v>308</v>
      </c>
      <c r="J5312" s="12" t="s">
        <v>119</v>
      </c>
      <c r="K5312" s="14" t="s">
        <v>133</v>
      </c>
      <c r="L5312" s="14"/>
      <c r="M5312" s="15"/>
      <c r="N5312" s="11"/>
      <c r="O5312" s="11"/>
      <c r="P5312" s="11"/>
      <c r="Q5312" s="22" t="n">
        <f>M5314/H5312</f>
        <v>0.025</v>
      </c>
    </row>
    <row r="5313" ht="22.5" customHeight="1">
      <c r="A5313" s="31"/>
      <c r="B5313" s="19"/>
      <c r="C5313" s="12"/>
      <c r="D5313" s="19"/>
      <c r="E5313" s="28"/>
      <c r="F5313" s="19"/>
      <c r="G5313" s="27"/>
      <c r="H5313" s="19"/>
      <c r="I5313" s="19"/>
      <c r="J5313" s="12" t="s">
        <v>120</v>
      </c>
      <c r="K5313" s="14" t="n">
        <v>222</v>
      </c>
      <c r="L5313" s="14" t="n">
        <v>79</v>
      </c>
      <c r="M5313" s="15" t="n">
        <v>3</v>
      </c>
      <c r="N5313" s="11" t="n">
        <v>0.008</v>
      </c>
      <c r="O5313" s="11" t="n">
        <v>0.22</v>
      </c>
      <c r="P5313" s="11" t="n">
        <v>0.66</v>
      </c>
      <c r="Q5313" s="25"/>
    </row>
    <row r="5314" ht="22.5" customHeight="1">
      <c r="A5314" s="31"/>
      <c r="B5314" s="19"/>
      <c r="C5314" s="12"/>
      <c r="D5314" s="19"/>
      <c r="E5314" s="28"/>
      <c r="F5314" s="19"/>
      <c r="G5314" s="27"/>
      <c r="H5314" s="19"/>
      <c r="I5314" s="19"/>
      <c r="J5314" s="12" t="s">
        <v>121</v>
      </c>
      <c r="K5314" s="14" t="n">
        <v>490</v>
      </c>
      <c r="L5314" s="14" t="n">
        <v>171</v>
      </c>
      <c r="M5314" s="15" t="n">
        <v>5</v>
      </c>
      <c r="N5314" s="11" t="n">
        <v>0.006</v>
      </c>
      <c r="O5314" s="11" t="n">
        <v>0.22</v>
      </c>
      <c r="P5314" s="11" t="n">
        <v>1.1</v>
      </c>
      <c r="Q5314" s="25"/>
    </row>
    <row r="5315" ht="22.5" customHeight="1">
      <c r="A5315" s="31"/>
      <c r="B5315" s="19"/>
      <c r="C5315" s="12" t="n">
        <v>91538306</v>
      </c>
      <c r="D5315" s="12" t="s">
        <v>69</v>
      </c>
      <c r="E5315" s="13" t="s">
        <v>63</v>
      </c>
      <c r="F5315" s="12" t="s">
        <v>15</v>
      </c>
      <c r="G5315" s="20" t="n">
        <v>0.18</v>
      </c>
      <c r="H5315" s="12" t="n">
        <v>250</v>
      </c>
      <c r="I5315" s="20" t="n">
        <f>G5315*H5315*7</f>
        <v>315</v>
      </c>
      <c r="J5315" s="12" t="s">
        <v>119</v>
      </c>
      <c r="K5315" s="14" t="s">
        <v>133</v>
      </c>
      <c r="L5315" s="14"/>
      <c r="M5315" s="15"/>
      <c r="N5315" s="11"/>
      <c r="O5315" s="11"/>
      <c r="P5315" s="11"/>
      <c r="Q5315" s="22" t="n">
        <f>M5317/H5315</f>
        <v>0.008</v>
      </c>
    </row>
    <row r="5316" ht="22.5" customHeight="1">
      <c r="A5316" s="31"/>
      <c r="B5316" s="19"/>
      <c r="C5316" s="12"/>
      <c r="D5316" s="19"/>
      <c r="E5316" s="28"/>
      <c r="F5316" s="19"/>
      <c r="G5316" s="27"/>
      <c r="H5316" s="19"/>
      <c r="I5316" s="19"/>
      <c r="J5316" s="12" t="s">
        <v>120</v>
      </c>
      <c r="K5316" s="14" t="n">
        <v>918</v>
      </c>
      <c r="L5316" s="14" t="n">
        <v>271</v>
      </c>
      <c r="M5316" s="15" t="n">
        <v>2</v>
      </c>
      <c r="N5316" s="11" t="n">
        <v>0.001</v>
      </c>
      <c r="O5316" s="11" t="n">
        <v>0.18</v>
      </c>
      <c r="P5316" s="11" t="n">
        <v>0.36</v>
      </c>
      <c r="Q5316" s="25"/>
    </row>
    <row r="5317" ht="22.5" customHeight="1">
      <c r="A5317" s="31"/>
      <c r="B5317" s="19"/>
      <c r="C5317" s="12"/>
      <c r="D5317" s="19"/>
      <c r="E5317" s="28"/>
      <c r="F5317" s="19"/>
      <c r="G5317" s="27"/>
      <c r="H5317" s="19"/>
      <c r="I5317" s="19"/>
      <c r="J5317" s="12" t="s">
        <v>121</v>
      </c>
      <c r="K5317" s="14" t="n">
        <v>1806</v>
      </c>
      <c r="L5317" s="14" t="n">
        <v>569</v>
      </c>
      <c r="M5317" s="15" t="n">
        <v>2</v>
      </c>
      <c r="N5317" s="11" t="n">
        <v>0.001</v>
      </c>
      <c r="O5317" s="11" t="n">
        <v>0.18</v>
      </c>
      <c r="P5317" s="11" t="n">
        <v>0.36</v>
      </c>
      <c r="Q5317" s="25"/>
    </row>
    <row r="5318" ht="22.5" customHeight="1">
      <c r="A5318" s="31"/>
      <c r="B5318" s="19"/>
      <c r="C5318" s="12" t="n">
        <v>91538307</v>
      </c>
      <c r="D5318" s="12" t="s">
        <v>69</v>
      </c>
      <c r="E5318" s="13" t="s">
        <v>17</v>
      </c>
      <c r="F5318" s="12" t="s">
        <v>15</v>
      </c>
      <c r="G5318" s="20" t="n">
        <v>0.22</v>
      </c>
      <c r="H5318" s="12" t="n">
        <v>200</v>
      </c>
      <c r="I5318" s="20" t="n">
        <f>G5318*H5318*7</f>
        <v>308</v>
      </c>
      <c r="J5318" s="12" t="s">
        <v>119</v>
      </c>
      <c r="K5318" s="14" t="s">
        <v>133</v>
      </c>
      <c r="L5318" s="14"/>
      <c r="M5318" s="15"/>
      <c r="N5318" s="11"/>
      <c r="O5318" s="11"/>
      <c r="P5318" s="11"/>
      <c r="Q5318" s="22" t="n">
        <f>M5320/H5318</f>
        <v>0</v>
      </c>
    </row>
    <row r="5319" ht="22.5" customHeight="1">
      <c r="A5319" s="31"/>
      <c r="B5319" s="19"/>
      <c r="C5319" s="12"/>
      <c r="D5319" s="19"/>
      <c r="E5319" s="28"/>
      <c r="F5319" s="19"/>
      <c r="G5319" s="27"/>
      <c r="H5319" s="19"/>
      <c r="I5319" s="19"/>
      <c r="J5319" s="12" t="s">
        <v>120</v>
      </c>
      <c r="K5319" s="14" t="n">
        <v>12</v>
      </c>
      <c r="L5319" s="14" t="n">
        <v>2</v>
      </c>
      <c r="M5319" s="15" t="n">
        <v>0</v>
      </c>
      <c r="N5319" s="11" t="n">
        <v>0</v>
      </c>
      <c r="O5319" s="11" t="n">
        <v>0</v>
      </c>
      <c r="P5319" s="11" t="n">
        <v>0</v>
      </c>
      <c r="Q5319" s="25"/>
    </row>
    <row r="5320" ht="22.5" customHeight="1">
      <c r="A5320" s="31"/>
      <c r="B5320" s="19"/>
      <c r="C5320" s="12"/>
      <c r="D5320" s="19"/>
      <c r="E5320" s="28"/>
      <c r="F5320" s="19"/>
      <c r="G5320" s="27"/>
      <c r="H5320" s="19"/>
      <c r="I5320" s="19"/>
      <c r="J5320" s="12" t="s">
        <v>121</v>
      </c>
      <c r="K5320" s="14" t="n">
        <v>21</v>
      </c>
      <c r="L5320" s="14" t="n">
        <v>3</v>
      </c>
      <c r="M5320" s="15" t="n">
        <v>0</v>
      </c>
      <c r="N5320" s="11" t="n">
        <v>0</v>
      </c>
      <c r="O5320" s="11" t="n">
        <v>0</v>
      </c>
      <c r="P5320" s="11" t="n">
        <v>0</v>
      </c>
      <c r="Q5320" s="25"/>
    </row>
    <row r="5321" ht="22.5" customHeight="1">
      <c r="A5321" s="31"/>
      <c r="B5321" s="19"/>
      <c r="C5321" s="12" t="n">
        <v>91538308</v>
      </c>
      <c r="D5321" s="12" t="s">
        <v>69</v>
      </c>
      <c r="E5321" s="13" t="s">
        <v>11</v>
      </c>
      <c r="F5321" s="12" t="s">
        <v>15</v>
      </c>
      <c r="G5321" s="20" t="n">
        <v>0.18</v>
      </c>
      <c r="H5321" s="12" t="n">
        <v>200</v>
      </c>
      <c r="I5321" s="20" t="n">
        <f>G5321*H5321*7</f>
        <v>252</v>
      </c>
      <c r="J5321" s="12" t="s">
        <v>119</v>
      </c>
      <c r="K5321" s="14" t="s">
        <v>133</v>
      </c>
      <c r="L5321" s="14"/>
      <c r="M5321" s="15"/>
      <c r="N5321" s="11"/>
      <c r="O5321" s="11"/>
      <c r="P5321" s="11"/>
      <c r="Q5321" s="22" t="n">
        <f>M5323/H5321</f>
        <v>0</v>
      </c>
    </row>
    <row r="5322" ht="22.5" customHeight="1">
      <c r="A5322" s="31"/>
      <c r="B5322" s="19"/>
      <c r="C5322" s="12"/>
      <c r="D5322" s="19"/>
      <c r="E5322" s="28"/>
      <c r="F5322" s="19"/>
      <c r="G5322" s="27"/>
      <c r="H5322" s="19"/>
      <c r="I5322" s="19"/>
      <c r="J5322" s="12" t="s">
        <v>120</v>
      </c>
      <c r="K5322" s="14" t="n">
        <v>21</v>
      </c>
      <c r="L5322" s="14" t="n">
        <v>0</v>
      </c>
      <c r="M5322" s="15" t="n">
        <v>0</v>
      </c>
      <c r="N5322" s="11" t="n">
        <v>0</v>
      </c>
      <c r="O5322" s="11" t="n">
        <v>0</v>
      </c>
      <c r="P5322" s="11" t="n">
        <v>0</v>
      </c>
      <c r="Q5322" s="25"/>
    </row>
    <row r="5323" ht="22.5" customHeight="1">
      <c r="A5323" s="31"/>
      <c r="B5323" s="19"/>
      <c r="C5323" s="12"/>
      <c r="D5323" s="19"/>
      <c r="E5323" s="28"/>
      <c r="F5323" s="19"/>
      <c r="G5323" s="27"/>
      <c r="H5323" s="19"/>
      <c r="I5323" s="19"/>
      <c r="J5323" s="12" t="s">
        <v>121</v>
      </c>
      <c r="K5323" s="14" t="n">
        <v>76</v>
      </c>
      <c r="L5323" s="14" t="n">
        <v>2</v>
      </c>
      <c r="M5323" s="15" t="n">
        <v>0</v>
      </c>
      <c r="N5323" s="11" t="n">
        <v>0</v>
      </c>
      <c r="O5323" s="11" t="n">
        <v>0</v>
      </c>
      <c r="P5323" s="11" t="n">
        <v>0</v>
      </c>
      <c r="Q5323" s="25"/>
    </row>
    <row r="5324" ht="22.5" customHeight="1">
      <c r="A5324" s="31"/>
      <c r="B5324" s="19"/>
      <c r="C5324" s="12" t="n">
        <v>91538309</v>
      </c>
      <c r="D5324" s="12" t="s">
        <v>69</v>
      </c>
      <c r="E5324" s="13" t="s">
        <v>47</v>
      </c>
      <c r="F5324" s="12" t="s">
        <v>15</v>
      </c>
      <c r="G5324" s="20" t="n">
        <v>0.18</v>
      </c>
      <c r="H5324" s="12" t="n">
        <v>198</v>
      </c>
      <c r="I5324" s="20" t="n">
        <f>G5324*H5324*7</f>
        <v>249.48</v>
      </c>
      <c r="J5324" s="12" t="s">
        <v>119</v>
      </c>
      <c r="K5324" s="14" t="s">
        <v>133</v>
      </c>
      <c r="L5324" s="14"/>
      <c r="M5324" s="15"/>
      <c r="N5324" s="11"/>
      <c r="O5324" s="11"/>
      <c r="P5324" s="11"/>
      <c r="Q5324" s="22" t="n">
        <f>M5326/H5324</f>
        <v>0</v>
      </c>
    </row>
    <row r="5325" ht="22.5" customHeight="1">
      <c r="A5325" s="31"/>
      <c r="B5325" s="19"/>
      <c r="C5325" s="12"/>
      <c r="D5325" s="19"/>
      <c r="E5325" s="28"/>
      <c r="F5325" s="19"/>
      <c r="G5325" s="27"/>
      <c r="H5325" s="19"/>
      <c r="I5325" s="19"/>
      <c r="J5325" s="12" t="s">
        <v>120</v>
      </c>
      <c r="K5325" s="14" t="n">
        <v>97</v>
      </c>
      <c r="L5325" s="14" t="n">
        <v>23</v>
      </c>
      <c r="M5325" s="15" t="n">
        <v>0</v>
      </c>
      <c r="N5325" s="11" t="n">
        <v>0</v>
      </c>
      <c r="O5325" s="11" t="n">
        <v>0</v>
      </c>
      <c r="P5325" s="11" t="n">
        <v>0</v>
      </c>
      <c r="Q5325" s="25"/>
    </row>
    <row r="5326" ht="22.5" customHeight="1">
      <c r="A5326" s="31"/>
      <c r="B5326" s="19"/>
      <c r="C5326" s="12"/>
      <c r="D5326" s="19"/>
      <c r="E5326" s="28"/>
      <c r="F5326" s="19"/>
      <c r="G5326" s="27"/>
      <c r="H5326" s="19"/>
      <c r="I5326" s="19"/>
      <c r="J5326" s="12" t="s">
        <v>121</v>
      </c>
      <c r="K5326" s="14" t="n">
        <v>203</v>
      </c>
      <c r="L5326" s="14" t="n">
        <v>41</v>
      </c>
      <c r="M5326" s="15" t="n">
        <v>0</v>
      </c>
      <c r="N5326" s="11" t="n">
        <v>0</v>
      </c>
      <c r="O5326" s="11" t="n">
        <v>0</v>
      </c>
      <c r="P5326" s="11" t="n">
        <v>0</v>
      </c>
      <c r="Q5326" s="25"/>
    </row>
    <row r="5327" ht="22.5" customHeight="1">
      <c r="A5327" s="31"/>
      <c r="B5327" s="19"/>
      <c r="C5327" s="12" t="n">
        <v>11511535</v>
      </c>
      <c r="D5327" s="12" t="s">
        <v>75</v>
      </c>
      <c r="E5327" s="13" t="s">
        <v>14</v>
      </c>
      <c r="F5327" s="12" t="s">
        <v>26</v>
      </c>
      <c r="G5327" s="20" t="n">
        <v>0.3</v>
      </c>
      <c r="H5327" s="12" t="n">
        <v>200</v>
      </c>
      <c r="I5327" s="20" t="n">
        <f>G5327*H5327*7</f>
        <v>420</v>
      </c>
      <c r="J5327" s="12" t="s">
        <v>119</v>
      </c>
      <c r="K5327" s="14" t="s">
        <v>133</v>
      </c>
      <c r="L5327" s="14"/>
      <c r="M5327" s="15"/>
      <c r="N5327" s="11"/>
      <c r="O5327" s="11"/>
      <c r="P5327" s="11"/>
      <c r="Q5327" s="22" t="n">
        <f>M5329/H5327</f>
        <v>0</v>
      </c>
    </row>
    <row r="5328" ht="22.5" customHeight="1">
      <c r="A5328" s="31"/>
      <c r="B5328" s="19"/>
      <c r="C5328" s="12"/>
      <c r="D5328" s="19"/>
      <c r="E5328" s="28"/>
      <c r="F5328" s="19"/>
      <c r="G5328" s="27"/>
      <c r="H5328" s="19"/>
      <c r="I5328" s="19"/>
      <c r="J5328" s="12" t="s">
        <v>120</v>
      </c>
      <c r="K5328" s="14" t="n">
        <v>1576</v>
      </c>
      <c r="L5328" s="14" t="n">
        <v>4</v>
      </c>
      <c r="M5328" s="15" t="n">
        <v>0</v>
      </c>
      <c r="N5328" s="11" t="n">
        <v>0.02</v>
      </c>
      <c r="O5328" s="11" t="n">
        <v>0</v>
      </c>
      <c r="P5328" s="11" t="n">
        <v>0.09</v>
      </c>
      <c r="Q5328" s="25"/>
    </row>
    <row r="5329" ht="22.5" customHeight="1">
      <c r="A5329" s="31"/>
      <c r="B5329" s="19"/>
      <c r="C5329" s="12"/>
      <c r="D5329" s="19"/>
      <c r="E5329" s="28"/>
      <c r="F5329" s="19"/>
      <c r="G5329" s="27"/>
      <c r="H5329" s="19"/>
      <c r="I5329" s="46"/>
      <c r="J5329" s="37" t="s">
        <v>121</v>
      </c>
      <c r="K5329" s="14" t="n">
        <v>1588</v>
      </c>
      <c r="L5329" s="14" t="n">
        <v>4</v>
      </c>
      <c r="M5329" s="15" t="n">
        <v>0</v>
      </c>
      <c r="N5329" s="11" t="n">
        <v>0.02</v>
      </c>
      <c r="O5329" s="11" t="n">
        <v>0</v>
      </c>
      <c r="P5329" s="11" t="n">
        <v>0.09</v>
      </c>
      <c r="Q5329" s="25"/>
    </row>
    <row r="5330" ht="22.5" customHeight="1">
      <c r="A5330" s="31"/>
      <c r="B5330" s="19"/>
      <c r="C5330" s="12" t="n">
        <v>11792342</v>
      </c>
      <c r="D5330" s="12" t="s">
        <v>82</v>
      </c>
      <c r="E5330" s="13" t="s">
        <v>29</v>
      </c>
      <c r="F5330" s="12" t="s">
        <v>15</v>
      </c>
      <c r="G5330" s="20" t="n">
        <v>0.2</v>
      </c>
      <c r="H5330" s="51" t="n">
        <v>40</v>
      </c>
      <c r="I5330" s="20" t="n">
        <f>G5330*H5330*7</f>
        <v>56</v>
      </c>
      <c r="J5330" s="12" t="s">
        <v>119</v>
      </c>
      <c r="K5330" s="14" t="n">
        <v>1266</v>
      </c>
      <c r="L5330" s="14" t="n">
        <v>830</v>
      </c>
      <c r="M5330" s="15" t="n">
        <v>0</v>
      </c>
      <c r="N5330" s="11" t="n">
        <v>0</v>
      </c>
      <c r="O5330" s="11" t="n">
        <v>0</v>
      </c>
      <c r="P5330" s="11" t="n">
        <v>0</v>
      </c>
      <c r="Q5330" s="22" t="n">
        <f>M5332/H5330</f>
        <v>0</v>
      </c>
    </row>
    <row r="5331" ht="22.5" customHeight="1">
      <c r="A5331" s="31"/>
      <c r="B5331" s="19"/>
      <c r="C5331" s="12"/>
      <c r="D5331" s="19"/>
      <c r="E5331" s="28"/>
      <c r="F5331" s="19"/>
      <c r="G5331" s="27"/>
      <c r="H5331" s="53"/>
      <c r="I5331" s="19"/>
      <c r="J5331" s="12" t="s">
        <v>120</v>
      </c>
      <c r="K5331" s="14" t="n">
        <v>41049</v>
      </c>
      <c r="L5331" s="14" t="n">
        <v>29035</v>
      </c>
      <c r="M5331" s="15" t="n">
        <v>0</v>
      </c>
      <c r="N5331" s="11" t="n">
        <v>0</v>
      </c>
      <c r="O5331" s="11" t="n">
        <v>0</v>
      </c>
      <c r="P5331" s="11" t="n">
        <v>0</v>
      </c>
      <c r="Q5331" s="25"/>
    </row>
    <row r="5332" ht="22.5" customHeight="1">
      <c r="A5332" s="31"/>
      <c r="B5332" s="19"/>
      <c r="C5332" s="12"/>
      <c r="D5332" s="19"/>
      <c r="E5332" s="47"/>
      <c r="F5332" s="46"/>
      <c r="G5332" s="48"/>
      <c r="H5332" s="54"/>
      <c r="I5332" s="19"/>
      <c r="J5332" s="12" t="s">
        <v>121</v>
      </c>
      <c r="K5332" s="14" t="n">
        <v>44563</v>
      </c>
      <c r="L5332" s="14" t="n">
        <v>29601</v>
      </c>
      <c r="M5332" s="15" t="n">
        <v>0</v>
      </c>
      <c r="N5332" s="11" t="n">
        <v>0</v>
      </c>
      <c r="O5332" s="11" t="n">
        <v>0</v>
      </c>
      <c r="P5332" s="11" t="n">
        <v>0</v>
      </c>
      <c r="Q5332" s="25"/>
    </row>
    <row r="5333" ht="22.5" customHeight="1">
      <c r="A5333" s="49"/>
      <c r="C5333" s="10"/>
      <c r="D5333" s="10"/>
      <c r="E5333" s="10"/>
      <c r="F5333" s="10"/>
      <c r="G5333" s="17"/>
      <c r="H5333" s="10"/>
      <c r="I5333" s="17"/>
      <c r="J5333" s="10"/>
      <c r="K5333" s="14"/>
      <c r="L5333" s="14"/>
      <c r="M5333" s="15"/>
      <c r="N5333" s="11"/>
      <c r="O5333" s="11"/>
      <c r="P5333" s="11"/>
      <c r="Q5333" s="22"/>
    </row>
  </sheetData>
  <autoFilter ref="A1:XFD1048576"/>
  <mergeCells count="12832">
    <mergeCell ref="C5117:C5119"/>
    <mergeCell ref="D5117:D5119"/>
    <mergeCell ref="E5117:E5119"/>
    <mergeCell ref="F5117:F5119"/>
    <mergeCell ref="G5117:G5119"/>
    <mergeCell ref="H5117:H5119"/>
    <mergeCell ref="I5117:I5119"/>
    <mergeCell ref="Q5117:Q5119"/>
    <mergeCell ref="Q5045:Q5047"/>
    <mergeCell ref="Q4943:Q4945"/>
    <mergeCell ref="D5252:D5254"/>
    <mergeCell ref="E5252:E5254"/>
    <mergeCell ref="F5252:F5254"/>
    <mergeCell ref="G5252:G5254"/>
    <mergeCell ref="H5252:H5254"/>
    <mergeCell ref="I5252:I5254"/>
    <mergeCell ref="Q5252:Q5254"/>
    <mergeCell ref="Q4946:Q4948"/>
    <mergeCell ref="Q4949:Q4951"/>
    <mergeCell ref="Q4952:Q4954"/>
    <mergeCell ref="D5048:D5050"/>
    <mergeCell ref="E5048:E5050"/>
    <mergeCell ref="F5048:F5050"/>
    <mergeCell ref="G5048:G5050"/>
    <mergeCell ref="H5048:H5050"/>
    <mergeCell ref="I5048:I5050"/>
    <mergeCell ref="Q5048:Q5050"/>
    <mergeCell ref="D5051:D5053"/>
    <mergeCell ref="E5051:E5053"/>
    <mergeCell ref="F5051:F5053"/>
    <mergeCell ref="G5051:G5053"/>
    <mergeCell ref="H5051:H5053"/>
    <mergeCell ref="I5051:I5053"/>
    <mergeCell ref="Q5051:Q5053"/>
    <mergeCell ref="C5048:C5050"/>
    <mergeCell ref="C5051:C5053"/>
    <mergeCell ref="D5045:D5047"/>
    <mergeCell ref="E5045:E5047"/>
    <mergeCell ref="F5045:F5047"/>
    <mergeCell ref="G5045:G5047"/>
    <mergeCell ref="H5045:H5047"/>
    <mergeCell ref="I5045:I5047"/>
    <mergeCell ref="C5045:C5047"/>
    <mergeCell ref="D4943:D4945"/>
    <mergeCell ref="E4943:E4945"/>
    <mergeCell ref="F4943:F4945"/>
    <mergeCell ref="G4943:G4945"/>
    <mergeCell ref="I4943:I4945"/>
    <mergeCell ref="C4946:C4948"/>
    <mergeCell ref="D4946:D4948"/>
    <mergeCell ref="E4946:E4948"/>
    <mergeCell ref="G4946:G4948"/>
    <mergeCell ref="I4946:I4948"/>
    <mergeCell ref="F4946:F4948"/>
    <mergeCell ref="C4949:C4951"/>
    <mergeCell ref="D4949:D4951"/>
    <mergeCell ref="E4949:E4951"/>
    <mergeCell ref="I4949:I4951"/>
    <mergeCell ref="F4949:F4951"/>
    <mergeCell ref="H4949:H4951"/>
    <mergeCell ref="C4952:C4954"/>
    <mergeCell ref="D4952:D4954"/>
    <mergeCell ref="E4952:E4954"/>
    <mergeCell ref="I4952:I4954"/>
    <mergeCell ref="F4952:F4954"/>
    <mergeCell ref="G4949:G4951"/>
    <mergeCell ref="H4952:H4954"/>
    <mergeCell ref="C4955:C4957"/>
    <mergeCell ref="D4955:D4957"/>
    <mergeCell ref="E4955:E4957"/>
    <mergeCell ref="F4955:F4957"/>
    <mergeCell ref="G4955:G4957"/>
    <mergeCell ref="H4955:H4957"/>
    <mergeCell ref="I4955:I4957"/>
    <mergeCell ref="C4958:C4960"/>
    <mergeCell ref="D4958:D4960"/>
    <mergeCell ref="E4958:E4960"/>
    <mergeCell ref="F4958:F4960"/>
    <mergeCell ref="G4958:G4960"/>
    <mergeCell ref="H4958:H4960"/>
    <mergeCell ref="I4958:I4960"/>
    <mergeCell ref="C4961:C4963"/>
    <mergeCell ref="E4961:E4963"/>
    <mergeCell ref="I4961:I4963"/>
    <mergeCell ref="F4961:F4963"/>
    <mergeCell ref="G4961:G4963"/>
    <mergeCell ref="H4961:H4963"/>
    <mergeCell ref="D4961:D4963"/>
    <mergeCell ref="C4964:C4966"/>
    <mergeCell ref="E4964:E4966"/>
    <mergeCell ref="F4964:F4966"/>
    <mergeCell ref="I4964:I4966"/>
    <mergeCell ref="D4964:D4966"/>
    <mergeCell ref="C5255:C5257"/>
    <mergeCell ref="D5255:D5257"/>
    <mergeCell ref="F5255:F5257"/>
    <mergeCell ref="I5255:I5257"/>
    <mergeCell ref="G5255:G5257"/>
    <mergeCell ref="H5255:H5257"/>
    <mergeCell ref="E5255:E5257"/>
    <mergeCell ref="Q5255:Q5257"/>
    <mergeCell ref="I4967:I4969"/>
    <mergeCell ref="C4967:C4969"/>
    <mergeCell ref="D4967:D4969"/>
    <mergeCell ref="E4967:E4969"/>
    <mergeCell ref="F4967:F4969"/>
    <mergeCell ref="I4970:I4972"/>
    <mergeCell ref="C4970:C4972"/>
    <mergeCell ref="D4970:D4972"/>
    <mergeCell ref="E4970:E4972"/>
    <mergeCell ref="F4970:F4972"/>
    <mergeCell ref="G4964:G4966"/>
    <mergeCell ref="H4964:H4966"/>
    <mergeCell ref="H4967:H4969"/>
    <mergeCell ref="H4970:H4972"/>
    <mergeCell ref="G4967:G4969"/>
    <mergeCell ref="C4973:C4975"/>
    <mergeCell ref="D4973:D4975"/>
    <mergeCell ref="E4973:E4975"/>
    <mergeCell ref="F4973:F4975"/>
    <mergeCell ref="G4973:G4975"/>
    <mergeCell ref="H4973:H4975"/>
    <mergeCell ref="I4973:I4975"/>
    <mergeCell ref="C4976:C4978"/>
    <mergeCell ref="E4976:E4978"/>
    <mergeCell ref="F4976:F4978"/>
    <mergeCell ref="H4976:H4978"/>
    <mergeCell ref="I4976:I4978"/>
    <mergeCell ref="D4976:D4978"/>
    <mergeCell ref="G4976:G4978"/>
    <mergeCell ref="C4979:C4981"/>
    <mergeCell ref="E4979:E4981"/>
    <mergeCell ref="F4979:F4981"/>
    <mergeCell ref="H4979:H4981"/>
    <mergeCell ref="I4979:I4981"/>
    <mergeCell ref="D4979:D4981"/>
    <mergeCell ref="D5177:D5179"/>
    <mergeCell ref="F5177:F5179"/>
    <mergeCell ref="H5177:H5179"/>
    <mergeCell ref="I5177:I5179"/>
    <mergeCell ref="G5177:G5179"/>
    <mergeCell ref="C5177:C5179"/>
    <mergeCell ref="E5177:E5179"/>
    <mergeCell ref="Q5177:Q5179"/>
    <mergeCell ref="D5180:D5182"/>
    <mergeCell ref="F5180:F5182"/>
    <mergeCell ref="H5180:H5182"/>
    <mergeCell ref="I5180:I5182"/>
    <mergeCell ref="G5180:G5182"/>
    <mergeCell ref="C5180:C5182"/>
    <mergeCell ref="E5180:E5182"/>
    <mergeCell ref="Q5180:Q5182"/>
    <mergeCell ref="D5123:D5125"/>
    <mergeCell ref="G5123:G5125"/>
    <mergeCell ref="H5123:H5125"/>
    <mergeCell ref="I5123:I5125"/>
    <mergeCell ref="C5123:C5125"/>
    <mergeCell ref="Q5123:Q5125"/>
    <mergeCell ref="F5123:F5125"/>
    <mergeCell ref="C5258:C5260"/>
    <mergeCell ref="D5258:D5260"/>
    <mergeCell ref="E5258:E5260"/>
    <mergeCell ref="F5258:F5260"/>
    <mergeCell ref="I5258:I5260"/>
    <mergeCell ref="G5258:G5260"/>
    <mergeCell ref="H5258:H5260"/>
    <mergeCell ref="C5261:C5263"/>
    <mergeCell ref="D5261:D5263"/>
    <mergeCell ref="E5261:E5263"/>
    <mergeCell ref="F5261:F5263"/>
    <mergeCell ref="I5261:I5263"/>
    <mergeCell ref="G5261:G5263"/>
    <mergeCell ref="H5261:H5263"/>
    <mergeCell ref="Q5258:Q5260"/>
    <mergeCell ref="Q5261:Q5263"/>
    <mergeCell ref="C4982:C4984"/>
    <mergeCell ref="E4982:E4984"/>
    <mergeCell ref="F4982:F4984"/>
    <mergeCell ref="H4982:H4984"/>
    <mergeCell ref="I4982:I4984"/>
    <mergeCell ref="D4982:D4984"/>
    <mergeCell ref="G4982:G4984"/>
    <mergeCell ref="C4985:C4987"/>
    <mergeCell ref="D4985:D4987"/>
    <mergeCell ref="E4985:E4987"/>
    <mergeCell ref="F4985:F4987"/>
    <mergeCell ref="G4985:G4987"/>
    <mergeCell ref="I4985:I4987"/>
    <mergeCell ref="H4985:H4987"/>
    <mergeCell ref="D5183:D5185"/>
    <mergeCell ref="F5183:F5185"/>
    <mergeCell ref="H5183:H5185"/>
    <mergeCell ref="I5183:I5185"/>
    <mergeCell ref="G5183:G5185"/>
    <mergeCell ref="E5183:E5185"/>
    <mergeCell ref="Q5183:Q5185"/>
    <mergeCell ref="D5264:D5266"/>
    <mergeCell ref="E5264:E5266"/>
    <mergeCell ref="F5264:F5266"/>
    <mergeCell ref="G5264:G5266"/>
    <mergeCell ref="H5264:H5266"/>
    <mergeCell ref="I5264:I5266"/>
    <mergeCell ref="Q5264:Q5266"/>
    <mergeCell ref="D5126:D5128"/>
    <mergeCell ref="E5126:E5128"/>
    <mergeCell ref="F5126:F5128"/>
    <mergeCell ref="G5126:G5128"/>
    <mergeCell ref="H5126:H5128"/>
    <mergeCell ref="I5126:I5128"/>
    <mergeCell ref="C5126:C5128"/>
    <mergeCell ref="Q5126:Q5128"/>
    <mergeCell ref="C4988:C4990"/>
    <mergeCell ref="D4988:D4990"/>
    <mergeCell ref="E4988:E4990"/>
    <mergeCell ref="F4988:F4990"/>
    <mergeCell ref="G4988:G4990"/>
    <mergeCell ref="I4988:I4990"/>
    <mergeCell ref="H4988:H4990"/>
    <mergeCell ref="E5123:E5125"/>
    <mergeCell ref="C5267:C5269"/>
    <mergeCell ref="D5267:D5269"/>
    <mergeCell ref="E5267:E5269"/>
    <mergeCell ref="F5267:F5269"/>
    <mergeCell ref="G5267:G5269"/>
    <mergeCell ref="H5267:H5269"/>
    <mergeCell ref="I5267:I5269"/>
    <mergeCell ref="Q5267:Q5269"/>
    <mergeCell ref="D5054:D5056"/>
    <mergeCell ref="E5054:E5056"/>
    <mergeCell ref="F5054:F5056"/>
    <mergeCell ref="G5054:G5056"/>
    <mergeCell ref="H5054:H5056"/>
    <mergeCell ref="I5054:I5056"/>
    <mergeCell ref="C5054:C5056"/>
    <mergeCell ref="Q5054:Q5056"/>
    <mergeCell ref="C5264:C5266"/>
    <mergeCell ref="D5057:D5059"/>
    <mergeCell ref="E5057:E5059"/>
    <mergeCell ref="F5057:F5059"/>
    <mergeCell ref="G5057:G5059"/>
    <mergeCell ref="H5057:H5059"/>
    <mergeCell ref="I5057:I5059"/>
    <mergeCell ref="C5057:C5059"/>
    <mergeCell ref="Q5057:Q5059"/>
    <mergeCell ref="D5060:D5062"/>
    <mergeCell ref="E5060:E5062"/>
    <mergeCell ref="F5060:F5062"/>
    <mergeCell ref="H5060:H5062"/>
    <mergeCell ref="I5060:I5062"/>
    <mergeCell ref="C5060:C5062"/>
    <mergeCell ref="Q5060:Q5062"/>
    <mergeCell ref="C4991:C4993"/>
    <mergeCell ref="D4991:D4993"/>
    <mergeCell ref="E4991:E4993"/>
    <mergeCell ref="F4991:F4993"/>
    <mergeCell ref="I4991:I4993"/>
    <mergeCell ref="G4991:G4993"/>
    <mergeCell ref="H4991:H4993"/>
    <mergeCell ref="D5063:D5065"/>
    <mergeCell ref="E5063:E5065"/>
    <mergeCell ref="F5063:F5065"/>
    <mergeCell ref="G5063:G5065"/>
    <mergeCell ref="H5063:H5065"/>
    <mergeCell ref="I5063:I5065"/>
    <mergeCell ref="C5063:C5065"/>
    <mergeCell ref="E5066:E5068"/>
    <mergeCell ref="F5066:F5068"/>
    <mergeCell ref="G5066:G5068"/>
    <mergeCell ref="H5066:H5068"/>
    <mergeCell ref="I5066:I5068"/>
    <mergeCell ref="C5066:C5068"/>
    <mergeCell ref="Q5063:Q5065"/>
    <mergeCell ref="D5066:D5068"/>
    <mergeCell ref="Q5066:Q5068"/>
    <mergeCell ref="C4994:C4996"/>
    <mergeCell ref="E4994:E4996"/>
    <mergeCell ref="F4994:F4996"/>
    <mergeCell ref="H4994:H4996"/>
    <mergeCell ref="I4994:I4996"/>
    <mergeCell ref="D4994:D4996"/>
    <mergeCell ref="G4994:G4996"/>
    <mergeCell ref="C5252:C5254"/>
    <mergeCell ref="C5186:C5188"/>
    <mergeCell ref="H5186:H5188"/>
    <mergeCell ref="I5186:I5188"/>
    <mergeCell ref="G5186:G5188"/>
    <mergeCell ref="E5186:E5188"/>
    <mergeCell ref="D5186:D5188"/>
    <mergeCell ref="F5186:F5188"/>
    <mergeCell ref="Q5186:Q5188"/>
    <mergeCell ref="C5183:C5185"/>
    <mergeCell ref="C5189:C5191"/>
    <mergeCell ref="I5189:I5191"/>
    <mergeCell ref="G5189:G5191"/>
    <mergeCell ref="E5189:E5191"/>
    <mergeCell ref="D5189:D5191"/>
    <mergeCell ref="F5189:F5191"/>
    <mergeCell ref="Q5189:Q5191"/>
    <mergeCell ref="C4997:C4999"/>
    <mergeCell ref="D4997:D4999"/>
    <mergeCell ref="E4997:E4999"/>
    <mergeCell ref="F4997:F4999"/>
    <mergeCell ref="G4997:G4999"/>
    <mergeCell ref="H4997:H4999"/>
    <mergeCell ref="I4997:I4999"/>
    <mergeCell ref="G5060:G5062"/>
    <mergeCell ref="E5069:E5071"/>
    <mergeCell ref="F5069:F5071"/>
    <mergeCell ref="G5069:G5071"/>
    <mergeCell ref="I5069:I5071"/>
    <mergeCell ref="C5069:C5071"/>
    <mergeCell ref="D5069:D5071"/>
    <mergeCell ref="H5069:H5071"/>
    <mergeCell ref="Q5069:Q5071"/>
    <mergeCell ref="C5270:C5272"/>
    <mergeCell ref="D5270:D5272"/>
    <mergeCell ref="E5270:E5272"/>
    <mergeCell ref="F5270:F5272"/>
    <mergeCell ref="G5270:G5272"/>
    <mergeCell ref="H5270:H5272"/>
    <mergeCell ref="I5270:I5272"/>
    <mergeCell ref="C5273:C5275"/>
    <mergeCell ref="D5273:D5275"/>
    <mergeCell ref="E5273:E5275"/>
    <mergeCell ref="F5273:F5275"/>
    <mergeCell ref="G5273:G5275"/>
    <mergeCell ref="I5273:I5275"/>
    <mergeCell ref="Q5270:Q5272"/>
    <mergeCell ref="Q5273:Q5275"/>
    <mergeCell ref="C5120:C5122"/>
    <mergeCell ref="D5120:D5122"/>
    <mergeCell ref="E5120:E5122"/>
    <mergeCell ref="F5120:F5122"/>
    <mergeCell ref="G5120:G5122"/>
    <mergeCell ref="H5120:H5122"/>
    <mergeCell ref="I5120:I5122"/>
    <mergeCell ref="D5192:D5194"/>
    <mergeCell ref="F5192:F5194"/>
    <mergeCell ref="H5192:H5194"/>
    <mergeCell ref="I5192:I5194"/>
    <mergeCell ref="G5192:G5194"/>
    <mergeCell ref="C5192:C5194"/>
    <mergeCell ref="E5192:E5194"/>
    <mergeCell ref="Q5192:Q5194"/>
    <mergeCell ref="C5276:C5278"/>
    <mergeCell ref="D5276:D5278"/>
    <mergeCell ref="E5276:E5278"/>
    <mergeCell ref="F5276:F5278"/>
    <mergeCell ref="G5276:G5278"/>
    <mergeCell ref="H5276:H5278"/>
    <mergeCell ref="I5276:I5278"/>
    <mergeCell ref="Q5276:Q5278"/>
    <mergeCell ref="G4970:G4972"/>
    <mergeCell ref="H5273:H5275"/>
    <mergeCell ref="Q4958:Q4960"/>
    <mergeCell ref="Q4955:Q4957"/>
    <mergeCell ref="Q4961:Q4963"/>
    <mergeCell ref="Q4964:Q4966"/>
    <mergeCell ref="Q4967:Q4969"/>
    <mergeCell ref="Q4970:Q4972"/>
    <mergeCell ref="Q4973:Q4975"/>
    <mergeCell ref="Q4976:Q4978"/>
    <mergeCell ref="Q4979:Q4981"/>
    <mergeCell ref="Q4982:Q4984"/>
    <mergeCell ref="Q4985:Q4987"/>
    <mergeCell ref="Q4988:Q4990"/>
    <mergeCell ref="Q4991:Q4993"/>
    <mergeCell ref="Q4994:Q4996"/>
    <mergeCell ref="Q4997:Q4999"/>
    <mergeCell ref="D5195:D5197"/>
    <mergeCell ref="H5195:H5197"/>
    <mergeCell ref="I5195:I5197"/>
    <mergeCell ref="G5195:G5197"/>
    <mergeCell ref="C5195:C5197"/>
    <mergeCell ref="E5195:E5197"/>
    <mergeCell ref="F5195:F5197"/>
    <mergeCell ref="Q5195:Q5197"/>
    <mergeCell ref="C5279:C5281"/>
    <mergeCell ref="D5279:D5281"/>
    <mergeCell ref="F5279:F5281"/>
    <mergeCell ref="I5279:I5281"/>
    <mergeCell ref="G5279:G5281"/>
    <mergeCell ref="H5279:H5281"/>
    <mergeCell ref="E5279:E5281"/>
    <mergeCell ref="Q5279:Q5281"/>
    <mergeCell ref="G4979:G4981"/>
    <mergeCell ref="D5198:D5200"/>
    <mergeCell ref="E5198:E5200"/>
    <mergeCell ref="F5198:F5200"/>
    <mergeCell ref="I5198:I5200"/>
    <mergeCell ref="C5198:C5200"/>
    <mergeCell ref="D5201:D5203"/>
    <mergeCell ref="E5201:E5203"/>
    <mergeCell ref="F5201:F5203"/>
    <mergeCell ref="H5201:H5203"/>
    <mergeCell ref="I5201:I5203"/>
    <mergeCell ref="G5201:G5203"/>
    <mergeCell ref="Q5198:Q5200"/>
    <mergeCell ref="Q5201:Q5203"/>
    <mergeCell ref="I5204:I5206"/>
    <mergeCell ref="C5204:C5206"/>
    <mergeCell ref="F5204:F5206"/>
    <mergeCell ref="E5204:E5206"/>
    <mergeCell ref="H5204:H5206"/>
    <mergeCell ref="G5204:G5206"/>
    <mergeCell ref="D5204:D5206"/>
    <mergeCell ref="C5282:C5284"/>
    <mergeCell ref="D5282:D5284"/>
    <mergeCell ref="F5282:F5284"/>
    <mergeCell ref="I5282:I5284"/>
    <mergeCell ref="G5282:G5284"/>
    <mergeCell ref="H5282:H5284"/>
    <mergeCell ref="E5282:E5284"/>
    <mergeCell ref="Q5282:Q5284"/>
    <mergeCell ref="C5201:C5203"/>
    <mergeCell ref="Q5204:Q5206"/>
    <mergeCell ref="D5207:D5209"/>
    <mergeCell ref="E5207:E5209"/>
    <mergeCell ref="F5207:F5209"/>
    <mergeCell ref="I5207:I5209"/>
    <mergeCell ref="G5207:G5209"/>
    <mergeCell ref="C5207:C5209"/>
    <mergeCell ref="D5210:D5212"/>
    <mergeCell ref="F5210:F5212"/>
    <mergeCell ref="H5210:H5212"/>
    <mergeCell ref="I5210:I5212"/>
    <mergeCell ref="C5210:C5212"/>
    <mergeCell ref="E5210:E5212"/>
    <mergeCell ref="G5210:G5212"/>
    <mergeCell ref="Q5207:Q5209"/>
    <mergeCell ref="Q5210:Q5212"/>
    <mergeCell ref="C5000:C5002"/>
    <mergeCell ref="F5000:F5002"/>
    <mergeCell ref="I5000:I5002"/>
    <mergeCell ref="D5000:D5002"/>
    <mergeCell ref="H5000:H5002"/>
    <mergeCell ref="G5000:G5002"/>
    <mergeCell ref="E5000:E5002"/>
    <mergeCell ref="Q5000:Q5002"/>
    <mergeCell ref="D5213:D5215"/>
    <mergeCell ref="F5213:F5215"/>
    <mergeCell ref="H5213:H5215"/>
    <mergeCell ref="I5213:I5215"/>
    <mergeCell ref="C5213:C5215"/>
    <mergeCell ref="G5213:G5215"/>
    <mergeCell ref="E5213:E5215"/>
    <mergeCell ref="Q5213:Q5215"/>
    <mergeCell ref="D5216:D5218"/>
    <mergeCell ref="F5216:F5218"/>
    <mergeCell ref="H5216:H5218"/>
    <mergeCell ref="I5216:I5218"/>
    <mergeCell ref="C5216:C5218"/>
    <mergeCell ref="G5216:G5218"/>
    <mergeCell ref="E5216:E5218"/>
    <mergeCell ref="D5219:D5221"/>
    <mergeCell ref="F5219:F5221"/>
    <mergeCell ref="C5219:C5221"/>
    <mergeCell ref="E5219:E5221"/>
    <mergeCell ref="D5222:D5224"/>
    <mergeCell ref="F5222:F5224"/>
    <mergeCell ref="C5222:C5224"/>
    <mergeCell ref="E5222:E5224"/>
    <mergeCell ref="D5225:D5227"/>
    <mergeCell ref="F5225:F5227"/>
    <mergeCell ref="H5225:H5227"/>
    <mergeCell ref="I5225:I5227"/>
    <mergeCell ref="C5225:C5227"/>
    <mergeCell ref="G5225:G5227"/>
    <mergeCell ref="E5225:E5227"/>
    <mergeCell ref="Q5216:Q5218"/>
    <mergeCell ref="Q5219:Q5221"/>
    <mergeCell ref="Q5222:Q5224"/>
    <mergeCell ref="Q5225:Q5227"/>
    <mergeCell ref="H5219:H5221"/>
    <mergeCell ref="I5219:I5221"/>
    <mergeCell ref="G5219:G5221"/>
    <mergeCell ref="I5222:I5224"/>
    <mergeCell ref="G5222:G5224"/>
    <mergeCell ref="G5198:G5200"/>
    <mergeCell ref="D5072:D5074"/>
    <mergeCell ref="E5072:E5074"/>
    <mergeCell ref="F5072:F5074"/>
    <mergeCell ref="G5072:G5074"/>
    <mergeCell ref="H5072:H5074"/>
    <mergeCell ref="I5072:I5074"/>
    <mergeCell ref="C5072:C5074"/>
    <mergeCell ref="Q5072:Q5074"/>
    <mergeCell ref="C5129:C5131"/>
    <mergeCell ref="D5129:D5131"/>
    <mergeCell ref="F5129:F5131"/>
    <mergeCell ref="G5129:G5131"/>
    <mergeCell ref="H5129:H5131"/>
    <mergeCell ref="I5129:I5131"/>
    <mergeCell ref="E5129:E5131"/>
    <mergeCell ref="Q5129:Q5131"/>
    <mergeCell ref="E5075:E5077"/>
    <mergeCell ref="F5075:F5077"/>
    <mergeCell ref="G5075:G5077"/>
    <mergeCell ref="H5075:H5077"/>
    <mergeCell ref="I5075:I5077"/>
    <mergeCell ref="C5075:C5077"/>
    <mergeCell ref="D5075:D5077"/>
    <mergeCell ref="F5078:F5080"/>
    <mergeCell ref="G5078:G5080"/>
    <mergeCell ref="H5078:H5080"/>
    <mergeCell ref="I5078:I5080"/>
    <mergeCell ref="C5078:C5080"/>
    <mergeCell ref="D5078:D5080"/>
    <mergeCell ref="Q5075:Q5077"/>
    <mergeCell ref="E5078:E5080"/>
    <mergeCell ref="Q5078:Q5080"/>
    <mergeCell ref="Q5120:Q5122"/>
    <mergeCell ref="C5285:C5287"/>
    <mergeCell ref="D5285:D5287"/>
    <mergeCell ref="F5285:F5287"/>
    <mergeCell ref="I5285:I5287"/>
    <mergeCell ref="G5285:G5287"/>
    <mergeCell ref="H5285:H5287"/>
    <mergeCell ref="E5285:E5287"/>
    <mergeCell ref="Q5285:Q5287"/>
    <mergeCell ref="D5081:D5083"/>
    <mergeCell ref="E5081:E5083"/>
    <mergeCell ref="F5081:F5083"/>
    <mergeCell ref="G5081:G5083"/>
    <mergeCell ref="H5081:H5083"/>
    <mergeCell ref="I5081:I5083"/>
    <mergeCell ref="Q5081:Q5083"/>
    <mergeCell ref="H5222:H5224"/>
    <mergeCell ref="H5207:H5209"/>
    <mergeCell ref="C5003:C5005"/>
    <mergeCell ref="I5003:I5005"/>
    <mergeCell ref="F5003:F5005"/>
    <mergeCell ref="H5003:H5005"/>
    <mergeCell ref="G5003:G5005"/>
    <mergeCell ref="D5003:D5005"/>
    <mergeCell ref="E5003:E5005"/>
    <mergeCell ref="Q5003:Q5005"/>
    <mergeCell ref="F5228:F5230"/>
    <mergeCell ref="I5228:I5230"/>
    <mergeCell ref="C5228:C5230"/>
    <mergeCell ref="D5228:D5230"/>
    <mergeCell ref="H5228:H5230"/>
    <mergeCell ref="G5228:G5230"/>
    <mergeCell ref="E5228:E5230"/>
    <mergeCell ref="Q5228:Q5230"/>
    <mergeCell ref="C5084:C5086"/>
    <mergeCell ref="D5084:D5086"/>
    <mergeCell ref="E5084:E5086"/>
    <mergeCell ref="F5084:F5086"/>
    <mergeCell ref="G5084:G5086"/>
    <mergeCell ref="H5084:H5086"/>
    <mergeCell ref="I5084:I5086"/>
    <mergeCell ref="Q5084:Q5086"/>
    <mergeCell ref="C5087:C5089"/>
    <mergeCell ref="D5087:D5089"/>
    <mergeCell ref="E5087:E5089"/>
    <mergeCell ref="F5087:F5089"/>
    <mergeCell ref="G5087:G5089"/>
    <mergeCell ref="H5087:H5089"/>
    <mergeCell ref="I5087:I5089"/>
    <mergeCell ref="Q5087:Q5089"/>
    <mergeCell ref="C5288:C5290"/>
    <mergeCell ref="D5288:D5290"/>
    <mergeCell ref="F5288:F5290"/>
    <mergeCell ref="I5288:I5290"/>
    <mergeCell ref="E5288:E5290"/>
    <mergeCell ref="Q5288:Q5290"/>
    <mergeCell ref="G5288:G5290"/>
    <mergeCell ref="H5288:H5290"/>
    <mergeCell ref="C5006:C5008"/>
    <mergeCell ref="I5006:I5008"/>
    <mergeCell ref="E5006:E5008"/>
    <mergeCell ref="F5006:F5008"/>
    <mergeCell ref="G5006:G5008"/>
    <mergeCell ref="D5006:D5008"/>
    <mergeCell ref="Q5006:Q5008"/>
    <mergeCell ref="C5132:C5134"/>
    <mergeCell ref="I5132:I5134"/>
    <mergeCell ref="H5132:H5134"/>
    <mergeCell ref="D5132:D5134"/>
    <mergeCell ref="F5132:F5134"/>
    <mergeCell ref="G5132:G5134"/>
    <mergeCell ref="E5132:E5134"/>
    <mergeCell ref="Q5132:Q5134"/>
    <mergeCell ref="F5231:F5233"/>
    <mergeCell ref="I5231:I5233"/>
    <mergeCell ref="C5231:C5233"/>
    <mergeCell ref="D5231:D5233"/>
    <mergeCell ref="H5231:H5233"/>
    <mergeCell ref="G5231:G5233"/>
    <mergeCell ref="F5234:F5236"/>
    <mergeCell ref="I5234:I5236"/>
    <mergeCell ref="C5234:C5236"/>
    <mergeCell ref="D5234:D5236"/>
    <mergeCell ref="H5234:H5236"/>
    <mergeCell ref="G5234:G5236"/>
    <mergeCell ref="E5234:E5236"/>
    <mergeCell ref="E5231:E5233"/>
    <mergeCell ref="Q5231:Q5233"/>
    <mergeCell ref="Q5234:Q5236"/>
    <mergeCell ref="C5090:C5092"/>
    <mergeCell ref="D5090:D5092"/>
    <mergeCell ref="F5090:F5092"/>
    <mergeCell ref="G5090:G5092"/>
    <mergeCell ref="H5090:H5092"/>
    <mergeCell ref="I5090:I5092"/>
    <mergeCell ref="E5090:E5092"/>
    <mergeCell ref="C5093:C5095"/>
    <mergeCell ref="D5093:D5095"/>
    <mergeCell ref="F5093:F5095"/>
    <mergeCell ref="H5093:H5095"/>
    <mergeCell ref="I5093:I5095"/>
    <mergeCell ref="E5093:E5095"/>
    <mergeCell ref="Q5090:Q5092"/>
    <mergeCell ref="Q5093:Q5095"/>
    <mergeCell ref="G5093:G5095"/>
    <mergeCell ref="C5291:C5293"/>
    <mergeCell ref="D5291:D5293"/>
    <mergeCell ref="F5291:F5293"/>
    <mergeCell ref="I5291:I5293"/>
    <mergeCell ref="E5291:E5293"/>
    <mergeCell ref="G5291:G5293"/>
    <mergeCell ref="H5291:H5293"/>
    <mergeCell ref="Q5291:Q5293"/>
    <mergeCell ref="C5081:C5083"/>
    <mergeCell ref="C5135:C5137"/>
    <mergeCell ref="I5135:I5137"/>
    <mergeCell ref="H5135:H5137"/>
    <mergeCell ref="D5135:D5137"/>
    <mergeCell ref="F5135:F5137"/>
    <mergeCell ref="G5135:G5137"/>
    <mergeCell ref="E5135:E5137"/>
    <mergeCell ref="Q5135:Q5137"/>
    <mergeCell ref="C5294:C5296"/>
    <mergeCell ref="D5294:D5296"/>
    <mergeCell ref="F5294:F5296"/>
    <mergeCell ref="I5294:I5296"/>
    <mergeCell ref="E5294:E5296"/>
    <mergeCell ref="G5294:G5296"/>
    <mergeCell ref="H5294:H5296"/>
    <mergeCell ref="C5297:C5299"/>
    <mergeCell ref="D5297:D5299"/>
    <mergeCell ref="F5297:F5299"/>
    <mergeCell ref="I5297:I5299"/>
    <mergeCell ref="E5297:E5299"/>
    <mergeCell ref="G5297:G5299"/>
    <mergeCell ref="H5297:H5299"/>
    <mergeCell ref="C5300:C5302"/>
    <mergeCell ref="D5300:D5302"/>
    <mergeCell ref="F5300:F5302"/>
    <mergeCell ref="I5300:I5302"/>
    <mergeCell ref="E5300:E5302"/>
    <mergeCell ref="G5300:G5302"/>
    <mergeCell ref="H5300:H5302"/>
    <mergeCell ref="C5303:C5305"/>
    <mergeCell ref="D5303:D5305"/>
    <mergeCell ref="F5303:F5305"/>
    <mergeCell ref="I5303:I5305"/>
    <mergeCell ref="E5303:E5305"/>
    <mergeCell ref="G5303:G5305"/>
    <mergeCell ref="H5303:H5305"/>
    <mergeCell ref="Q5294:Q5296"/>
    <mergeCell ref="Q5297:Q5299"/>
    <mergeCell ref="Q5300:Q5302"/>
    <mergeCell ref="Q5303:Q5305"/>
    <mergeCell ref="C5009:C5011"/>
    <mergeCell ref="I5009:I5011"/>
    <mergeCell ref="E5009:E5011"/>
    <mergeCell ref="H5009:H5011"/>
    <mergeCell ref="G5009:G5011"/>
    <mergeCell ref="D5009:D5011"/>
    <mergeCell ref="F5009:F5011"/>
    <mergeCell ref="Q5009:Q5011"/>
    <mergeCell ref="F5096:F5098"/>
    <mergeCell ref="H5096:H5098"/>
    <mergeCell ref="I5096:I5098"/>
    <mergeCell ref="E5096:E5098"/>
    <mergeCell ref="G5096:G5098"/>
    <mergeCell ref="Q5096:Q5098"/>
    <mergeCell ref="C5306:C5308"/>
    <mergeCell ref="D5306:D5308"/>
    <mergeCell ref="F5306:F5308"/>
    <mergeCell ref="I5306:I5308"/>
    <mergeCell ref="E5306:E5308"/>
    <mergeCell ref="G5306:G5308"/>
    <mergeCell ref="H5306:H5308"/>
    <mergeCell ref="Q5306:Q5308"/>
    <mergeCell ref="C5138:C5140"/>
    <mergeCell ref="I5138:I5140"/>
    <mergeCell ref="H5138:H5140"/>
    <mergeCell ref="D5138:D5140"/>
    <mergeCell ref="F5138:F5140"/>
    <mergeCell ref="G5138:G5140"/>
    <mergeCell ref="E5138:E5140"/>
    <mergeCell ref="Q5138:Q5140"/>
    <mergeCell ref="C5141:C5143"/>
    <mergeCell ref="I5141:I5143"/>
    <mergeCell ref="H5141:H5143"/>
    <mergeCell ref="D5141:D5143"/>
    <mergeCell ref="F5141:F5143"/>
    <mergeCell ref="G5141:G5143"/>
    <mergeCell ref="E5141:E5143"/>
    <mergeCell ref="Q5141:Q5143"/>
    <mergeCell ref="C5012:C5014"/>
    <mergeCell ref="I5012:I5014"/>
    <mergeCell ref="E5012:E5014"/>
    <mergeCell ref="H5012:H5014"/>
    <mergeCell ref="G5012:G5014"/>
    <mergeCell ref="D5012:D5014"/>
    <mergeCell ref="F5012:F5014"/>
    <mergeCell ref="Q5012:Q5014"/>
    <mergeCell ref="C5309:C5311"/>
    <mergeCell ref="D5309:D5311"/>
    <mergeCell ref="F5309:F5311"/>
    <mergeCell ref="I5309:I5311"/>
    <mergeCell ref="E5309:E5311"/>
    <mergeCell ref="G5309:G5311"/>
    <mergeCell ref="H5309:H5311"/>
    <mergeCell ref="C5312:C5314"/>
    <mergeCell ref="F5312:F5314"/>
    <mergeCell ref="I5312:I5314"/>
    <mergeCell ref="E5312:E5314"/>
    <mergeCell ref="G5312:G5314"/>
    <mergeCell ref="C5315:C5317"/>
    <mergeCell ref="F5315:F5317"/>
    <mergeCell ref="I5315:I5317"/>
    <mergeCell ref="E5315:E5317"/>
    <mergeCell ref="D5312:D5314"/>
    <mergeCell ref="D5315:D5317"/>
    <mergeCell ref="G5315:G5317"/>
    <mergeCell ref="H5312:H5314"/>
    <mergeCell ref="Q5309:Q5311"/>
    <mergeCell ref="Q5312:Q5314"/>
    <mergeCell ref="Q5315:Q5317"/>
    <mergeCell ref="C5318:C5320"/>
    <mergeCell ref="F5318:F5320"/>
    <mergeCell ref="I5318:I5320"/>
    <mergeCell ref="E5318:E5320"/>
    <mergeCell ref="D5318:D5320"/>
    <mergeCell ref="G5318:G5320"/>
    <mergeCell ref="C5321:C5323"/>
    <mergeCell ref="F5321:F5323"/>
    <mergeCell ref="I5321:I5323"/>
    <mergeCell ref="E5321:E5323"/>
    <mergeCell ref="D5321:D5323"/>
    <mergeCell ref="G5321:G5323"/>
    <mergeCell ref="H5315:H5317"/>
    <mergeCell ref="H5318:H5320"/>
    <mergeCell ref="H5321:H5323"/>
    <mergeCell ref="Q5318:Q5320"/>
    <mergeCell ref="Q5321:Q5323"/>
    <mergeCell ref="C5324:C5326"/>
    <mergeCell ref="F5324:F5326"/>
    <mergeCell ref="I5324:I5326"/>
    <mergeCell ref="E5324:E5326"/>
    <mergeCell ref="D5324:D5326"/>
    <mergeCell ref="G5324:G5326"/>
    <mergeCell ref="H5324:H5326"/>
    <mergeCell ref="Q5324:Q5326"/>
    <mergeCell ref="C5096:C5098"/>
    <mergeCell ref="D5096:D5098"/>
    <mergeCell ref="F5237:F5239"/>
    <mergeCell ref="I5237:I5239"/>
    <mergeCell ref="C5237:C5239"/>
    <mergeCell ref="D5237:D5239"/>
    <mergeCell ref="H5237:H5239"/>
    <mergeCell ref="E5237:E5239"/>
    <mergeCell ref="G5237:G5239"/>
    <mergeCell ref="Q5237:Q5239"/>
    <mergeCell ref="C5327:C5329"/>
    <mergeCell ref="F5327:F5329"/>
    <mergeCell ref="I5327:I5329"/>
    <mergeCell ref="E5327:E5329"/>
    <mergeCell ref="D5327:D5329"/>
    <mergeCell ref="G5327:G5329"/>
    <mergeCell ref="H5327:H5329"/>
    <mergeCell ref="Q5327:Q5329"/>
    <mergeCell ref="C5144:C5146"/>
    <mergeCell ref="I5144:I5146"/>
    <mergeCell ref="H5144:H5146"/>
    <mergeCell ref="D5144:D5146"/>
    <mergeCell ref="F5144:F5146"/>
    <mergeCell ref="G5144:G5146"/>
    <mergeCell ref="E5144:E5146"/>
    <mergeCell ref="Q5144:Q5146"/>
    <mergeCell ref="H5198:H5200"/>
    <mergeCell ref="C5147:C5149"/>
    <mergeCell ref="I5147:I5149"/>
    <mergeCell ref="F5147:F5149"/>
    <mergeCell ref="Q5147:Q5149"/>
    <mergeCell ref="D5147:D5149"/>
    <mergeCell ref="E5147:E5149"/>
    <mergeCell ref="G5147:G5149"/>
    <mergeCell ref="H5147:H5149"/>
    <mergeCell ref="H5099:H5101"/>
    <mergeCell ref="I5099:I5101"/>
    <mergeCell ref="E5099:E5101"/>
    <mergeCell ref="G5099:G5101"/>
    <mergeCell ref="C5099:C5101"/>
    <mergeCell ref="D5099:D5101"/>
    <mergeCell ref="F5099:F5101"/>
    <mergeCell ref="Q5099:Q5101"/>
    <mergeCell ref="C5015:C5017"/>
    <mergeCell ref="I5015:I5017"/>
    <mergeCell ref="E5015:E5017"/>
    <mergeCell ref="H5015:H5017"/>
    <mergeCell ref="G5015:G5017"/>
    <mergeCell ref="D5015:D5017"/>
    <mergeCell ref="C5018:C5020"/>
    <mergeCell ref="I5018:I5020"/>
    <mergeCell ref="H5018:H5020"/>
    <mergeCell ref="G5018:G5020"/>
    <mergeCell ref="D5018:D5020"/>
    <mergeCell ref="F5015:F5017"/>
    <mergeCell ref="F5018:F5020"/>
    <mergeCell ref="E5018:E5020"/>
    <mergeCell ref="Q5015:Q5017"/>
    <mergeCell ref="Q5018:Q5020"/>
    <mergeCell ref="C5021:C5023"/>
    <mergeCell ref="I5021:I5023"/>
    <mergeCell ref="H5021:H5023"/>
    <mergeCell ref="G5021:G5023"/>
    <mergeCell ref="D5021:D5023"/>
    <mergeCell ref="E5021:E5023"/>
    <mergeCell ref="F5021:F5023"/>
    <mergeCell ref="Q5021:Q5023"/>
    <mergeCell ref="H5102:H5104"/>
    <mergeCell ref="I5102:I5104"/>
    <mergeCell ref="G5102:G5104"/>
    <mergeCell ref="C5102:C5104"/>
    <mergeCell ref="D5102:D5104"/>
    <mergeCell ref="E5102:E5104"/>
    <mergeCell ref="F5102:F5104"/>
    <mergeCell ref="Q5102:Q5104"/>
    <mergeCell ref="H5105:H5107"/>
    <mergeCell ref="I5105:I5107"/>
    <mergeCell ref="G5105:G5107"/>
    <mergeCell ref="C5105:C5107"/>
    <mergeCell ref="D5105:D5107"/>
    <mergeCell ref="E5105:E5107"/>
    <mergeCell ref="F5105:F5107"/>
    <mergeCell ref="Q5105:Q5107"/>
    <mergeCell ref="H5108:H5110"/>
    <mergeCell ref="I5108:I5110"/>
    <mergeCell ref="G5108:G5110"/>
    <mergeCell ref="C5108:C5110"/>
    <mergeCell ref="D5108:D5110"/>
    <mergeCell ref="F5108:F5110"/>
    <mergeCell ref="E5108:E5110"/>
    <mergeCell ref="Q5108:Q5110"/>
    <mergeCell ref="F5240:F5242"/>
    <mergeCell ref="I5240:I5242"/>
    <mergeCell ref="C5240:C5242"/>
    <mergeCell ref="D5240:D5242"/>
    <mergeCell ref="H5240:H5242"/>
    <mergeCell ref="G5240:G5242"/>
    <mergeCell ref="F5243:F5245"/>
    <mergeCell ref="I5243:I5245"/>
    <mergeCell ref="C5243:C5245"/>
    <mergeCell ref="D5243:D5245"/>
    <mergeCell ref="H5243:H5245"/>
    <mergeCell ref="E5243:E5245"/>
    <mergeCell ref="E5240:E5242"/>
    <mergeCell ref="Q5240:Q5242"/>
    <mergeCell ref="G5243:G5245"/>
    <mergeCell ref="Q5243:Q5245"/>
    <mergeCell ref="H5111:H5113"/>
    <mergeCell ref="I5111:I5113"/>
    <mergeCell ref="G5111:G5113"/>
    <mergeCell ref="C5111:C5113"/>
    <mergeCell ref="D5111:D5113"/>
    <mergeCell ref="F5111:F5113"/>
    <mergeCell ref="E5111:E5113"/>
    <mergeCell ref="Q5111:Q5113"/>
    <mergeCell ref="I5150:I5152"/>
    <mergeCell ref="F5150:F5152"/>
    <mergeCell ref="D5150:D5152"/>
    <mergeCell ref="G5150:G5152"/>
    <mergeCell ref="H5150:H5152"/>
    <mergeCell ref="C5150:C5152"/>
    <mergeCell ref="E5150:E5152"/>
    <mergeCell ref="I5153:I5155"/>
    <mergeCell ref="D5153:D5155"/>
    <mergeCell ref="G5153:G5155"/>
    <mergeCell ref="H5153:H5155"/>
    <mergeCell ref="C5153:C5155"/>
    <mergeCell ref="E5153:E5155"/>
    <mergeCell ref="Q5150:Q5152"/>
    <mergeCell ref="Q5153:Q5155"/>
    <mergeCell ref="F5153:F5155"/>
    <mergeCell ref="I5156:I5158"/>
    <mergeCell ref="D5156:D5158"/>
    <mergeCell ref="G5156:G5158"/>
    <mergeCell ref="H5156:H5158"/>
    <mergeCell ref="C5156:C5158"/>
    <mergeCell ref="F5156:F5158"/>
    <mergeCell ref="Q5156:Q5158"/>
    <mergeCell ref="E5156:E5158"/>
    <mergeCell ref="G4952:G4954"/>
    <mergeCell ref="H5006:H5008"/>
    <mergeCell ref="C4943:C4945"/>
    <mergeCell ref="F5159:F5161"/>
    <mergeCell ref="H5159:H5161"/>
    <mergeCell ref="I5159:I5161"/>
    <mergeCell ref="G5159:G5161"/>
    <mergeCell ref="C5159:C5161"/>
    <mergeCell ref="E5159:E5161"/>
    <mergeCell ref="Q5159:Q5161"/>
    <mergeCell ref="D5159:D5161"/>
    <mergeCell ref="H4943:H4945"/>
    <mergeCell ref="C5024:C5026"/>
    <mergeCell ref="I5024:I5026"/>
    <mergeCell ref="H5024:H5026"/>
    <mergeCell ref="G5024:G5026"/>
    <mergeCell ref="D5024:D5026"/>
    <mergeCell ref="E5024:E5026"/>
    <mergeCell ref="F5024:F5026"/>
    <mergeCell ref="Q5024:Q5026"/>
    <mergeCell ref="H5189:H5191"/>
    <mergeCell ref="B5045:B5116"/>
    <mergeCell ref="H5114:H5116"/>
    <mergeCell ref="I5114:I5116"/>
    <mergeCell ref="G5114:G5116"/>
    <mergeCell ref="C5114:C5116"/>
    <mergeCell ref="D5114:D5116"/>
    <mergeCell ref="E5114:E5116"/>
    <mergeCell ref="F5114:F5116"/>
    <mergeCell ref="Q5114:Q5116"/>
    <mergeCell ref="I5162:I5164"/>
    <mergeCell ref="D5162:D5164"/>
    <mergeCell ref="G5162:G5164"/>
    <mergeCell ref="H5162:H5164"/>
    <mergeCell ref="C5162:C5164"/>
    <mergeCell ref="F5162:F5164"/>
    <mergeCell ref="I5165:I5167"/>
    <mergeCell ref="D5165:D5167"/>
    <mergeCell ref="G5165:G5167"/>
    <mergeCell ref="H5165:H5167"/>
    <mergeCell ref="C5165:C5167"/>
    <mergeCell ref="F5165:F5167"/>
    <mergeCell ref="E5162:E5164"/>
    <mergeCell ref="Q5162:Q5164"/>
    <mergeCell ref="E5165:E5167"/>
    <mergeCell ref="Q5165:Q5167"/>
    <mergeCell ref="C5027:C5029"/>
    <mergeCell ref="I5027:I5029"/>
    <mergeCell ref="H5027:H5029"/>
    <mergeCell ref="G5027:G5029"/>
    <mergeCell ref="D5027:D5029"/>
    <mergeCell ref="F5027:F5029"/>
    <mergeCell ref="C5030:C5032"/>
    <mergeCell ref="I5030:I5032"/>
    <mergeCell ref="H5030:H5032"/>
    <mergeCell ref="G5030:G5032"/>
    <mergeCell ref="E5030:E5032"/>
    <mergeCell ref="F5030:F5032"/>
    <mergeCell ref="C5033:C5035"/>
    <mergeCell ref="I5033:I5035"/>
    <mergeCell ref="H5033:H5035"/>
    <mergeCell ref="G5033:G5035"/>
    <mergeCell ref="E5033:E5035"/>
    <mergeCell ref="F5033:F5035"/>
    <mergeCell ref="E5027:E5029"/>
    <mergeCell ref="Q5027:Q5029"/>
    <mergeCell ref="Q5030:Q5032"/>
    <mergeCell ref="Q5033:Q5035"/>
    <mergeCell ref="D5030:D5032"/>
    <mergeCell ref="D5033:D5035"/>
    <mergeCell ref="B4943:B5044"/>
    <mergeCell ref="C5036:C5038"/>
    <mergeCell ref="I5036:I5038"/>
    <mergeCell ref="H5036:H5038"/>
    <mergeCell ref="G5036:G5038"/>
    <mergeCell ref="E5036:E5038"/>
    <mergeCell ref="F5036:F5038"/>
    <mergeCell ref="C5039:C5041"/>
    <mergeCell ref="I5039:I5041"/>
    <mergeCell ref="H5039:H5041"/>
    <mergeCell ref="G5039:G5041"/>
    <mergeCell ref="E5039:E5041"/>
    <mergeCell ref="F5039:F5041"/>
    <mergeCell ref="C5042:C5044"/>
    <mergeCell ref="I5042:I5044"/>
    <mergeCell ref="H5042:H5044"/>
    <mergeCell ref="G5042:G5044"/>
    <mergeCell ref="E5042:E5044"/>
    <mergeCell ref="F5042:F5044"/>
    <mergeCell ref="D5036:D5038"/>
    <mergeCell ref="D5039:D5041"/>
    <mergeCell ref="D5042:D5044"/>
    <mergeCell ref="Q5036:Q5038"/>
    <mergeCell ref="Q5039:Q5041"/>
    <mergeCell ref="Q5042:Q5044"/>
    <mergeCell ref="A4943:A5332"/>
    <mergeCell ref="B5252:B5332"/>
    <mergeCell ref="C5330:C5332"/>
    <mergeCell ref="F5330:F5332"/>
    <mergeCell ref="I5330:I5332"/>
    <mergeCell ref="E5330:E5332"/>
    <mergeCell ref="D5330:D5332"/>
    <mergeCell ref="G5330:G5332"/>
    <mergeCell ref="H5330:H5332"/>
    <mergeCell ref="Q5330:Q5332"/>
    <mergeCell ref="C5168:C5170"/>
    <mergeCell ref="D5168:D5170"/>
    <mergeCell ref="F5168:F5170"/>
    <mergeCell ref="G5168:G5170"/>
    <mergeCell ref="H5168:H5170"/>
    <mergeCell ref="I5168:I5170"/>
    <mergeCell ref="E5168:E5170"/>
    <mergeCell ref="Q5168:Q5170"/>
    <mergeCell ref="F5246:F5248"/>
    <mergeCell ref="I5246:I5248"/>
    <mergeCell ref="C5246:C5248"/>
    <mergeCell ref="D5246:D5248"/>
    <mergeCell ref="H5246:H5248"/>
    <mergeCell ref="G5246:G5248"/>
    <mergeCell ref="E5246:E5248"/>
    <mergeCell ref="Q5246:Q5248"/>
    <mergeCell ref="I5171:I5173"/>
    <mergeCell ref="D5171:D5173"/>
    <mergeCell ref="G5171:G5173"/>
    <mergeCell ref="H5171:H5173"/>
    <mergeCell ref="C5171:C5173"/>
    <mergeCell ref="F5171:F5173"/>
    <mergeCell ref="E5171:E5173"/>
    <mergeCell ref="Q5171:Q5173"/>
    <mergeCell ref="B5117:B5176"/>
    <mergeCell ref="F5174:F5176"/>
    <mergeCell ref="I5174:I5176"/>
    <mergeCell ref="C5174:C5176"/>
    <mergeCell ref="Q5174:Q5176"/>
    <mergeCell ref="D5174:D5176"/>
    <mergeCell ref="B5177:B5251"/>
    <mergeCell ref="F5249:F5251"/>
    <mergeCell ref="I5249:I5251"/>
    <mergeCell ref="C5249:C5251"/>
    <mergeCell ref="D5249:D5251"/>
    <mergeCell ref="H5249:H5251"/>
    <mergeCell ref="G5249:G5251"/>
    <mergeCell ref="E5249:E5251"/>
    <mergeCell ref="Q5249:Q5251"/>
    <mergeCell ref="C4743:C4745"/>
    <mergeCell ref="D4743:D4745"/>
    <mergeCell ref="E4743:E4745"/>
    <mergeCell ref="F4743:F4745"/>
    <mergeCell ref="G4743:G4745"/>
    <mergeCell ref="H4743:H4745"/>
    <mergeCell ref="I4743:I4745"/>
    <mergeCell ref="Q4743:Q4745"/>
    <mergeCell ref="Q4671:Q4673"/>
    <mergeCell ref="Q4572:Q4574"/>
    <mergeCell ref="D4860:D4862"/>
    <mergeCell ref="E4860:E4862"/>
    <mergeCell ref="F4860:F4862"/>
    <mergeCell ref="G4860:G4862"/>
    <mergeCell ref="H4860:H4862"/>
    <mergeCell ref="I4860:I4862"/>
    <mergeCell ref="Q4860:Q4862"/>
    <mergeCell ref="Q4575:Q4577"/>
    <mergeCell ref="Q4578:Q4580"/>
    <mergeCell ref="Q4581:Q4583"/>
    <mergeCell ref="D4674:D4676"/>
    <mergeCell ref="E4674:E4676"/>
    <mergeCell ref="F4674:F4676"/>
    <mergeCell ref="G4674:G4676"/>
    <mergeCell ref="H4674:H4676"/>
    <mergeCell ref="I4674:I4676"/>
    <mergeCell ref="Q4674:Q4676"/>
    <mergeCell ref="D4677:D4679"/>
    <mergeCell ref="E4677:E4679"/>
    <mergeCell ref="F4677:F4679"/>
    <mergeCell ref="G4677:G4679"/>
    <mergeCell ref="H4677:H4679"/>
    <mergeCell ref="I4677:I4679"/>
    <mergeCell ref="Q4677:Q4679"/>
    <mergeCell ref="C4674:C4676"/>
    <mergeCell ref="C4677:C4679"/>
    <mergeCell ref="D4671:D4673"/>
    <mergeCell ref="E4671:E4673"/>
    <mergeCell ref="F4671:F4673"/>
    <mergeCell ref="G4671:G4673"/>
    <mergeCell ref="H4671:H4673"/>
    <mergeCell ref="I4671:I4673"/>
    <mergeCell ref="C4671:C4673"/>
    <mergeCell ref="D4572:D4574"/>
    <mergeCell ref="E4572:E4574"/>
    <mergeCell ref="F4572:F4574"/>
    <mergeCell ref="G4572:G4574"/>
    <mergeCell ref="I4572:I4574"/>
    <mergeCell ref="C4575:C4577"/>
    <mergeCell ref="D4575:D4577"/>
    <mergeCell ref="E4575:E4577"/>
    <mergeCell ref="G4575:G4577"/>
    <mergeCell ref="I4575:I4577"/>
    <mergeCell ref="F4575:F4577"/>
    <mergeCell ref="C4578:C4580"/>
    <mergeCell ref="D4578:D4580"/>
    <mergeCell ref="E4578:E4580"/>
    <mergeCell ref="I4578:I4580"/>
    <mergeCell ref="F4578:F4580"/>
    <mergeCell ref="H4578:H4580"/>
    <mergeCell ref="C4581:C4583"/>
    <mergeCell ref="D4581:D4583"/>
    <mergeCell ref="E4581:E4583"/>
    <mergeCell ref="I4581:I4583"/>
    <mergeCell ref="F4581:F4583"/>
    <mergeCell ref="G4578:G4580"/>
    <mergeCell ref="H4581:H4583"/>
    <mergeCell ref="C4584:C4586"/>
    <mergeCell ref="D4584:D4586"/>
    <mergeCell ref="E4584:E4586"/>
    <mergeCell ref="F4584:F4586"/>
    <mergeCell ref="G4584:G4586"/>
    <mergeCell ref="H4584:H4586"/>
    <mergeCell ref="I4584:I4586"/>
    <mergeCell ref="C4587:C4589"/>
    <mergeCell ref="D4587:D4589"/>
    <mergeCell ref="E4587:E4589"/>
    <mergeCell ref="F4587:F4589"/>
    <mergeCell ref="G4587:G4589"/>
    <mergeCell ref="H4587:H4589"/>
    <mergeCell ref="I4587:I4589"/>
    <mergeCell ref="C4590:C4592"/>
    <mergeCell ref="E4590:E4592"/>
    <mergeCell ref="I4590:I4592"/>
    <mergeCell ref="F4590:F4592"/>
    <mergeCell ref="G4590:G4592"/>
    <mergeCell ref="H4590:H4592"/>
    <mergeCell ref="D4590:D4592"/>
    <mergeCell ref="C4593:C4595"/>
    <mergeCell ref="E4593:E4595"/>
    <mergeCell ref="F4593:F4595"/>
    <mergeCell ref="I4593:I4595"/>
    <mergeCell ref="D4593:D4595"/>
    <mergeCell ref="C4863:C4865"/>
    <mergeCell ref="D4863:D4865"/>
    <mergeCell ref="F4863:F4865"/>
    <mergeCell ref="I4863:I4865"/>
    <mergeCell ref="G4863:G4865"/>
    <mergeCell ref="H4863:H4865"/>
    <mergeCell ref="E4863:E4865"/>
    <mergeCell ref="Q4863:Q4865"/>
    <mergeCell ref="I4596:I4598"/>
    <mergeCell ref="C4596:C4598"/>
    <mergeCell ref="D4596:D4598"/>
    <mergeCell ref="E4596:E4598"/>
    <mergeCell ref="F4596:F4598"/>
    <mergeCell ref="I4599:I4601"/>
    <mergeCell ref="C4599:C4601"/>
    <mergeCell ref="D4599:D4601"/>
    <mergeCell ref="E4599:E4601"/>
    <mergeCell ref="F4599:F4601"/>
    <mergeCell ref="G4593:G4595"/>
    <mergeCell ref="H4593:H4595"/>
    <mergeCell ref="H4596:H4598"/>
    <mergeCell ref="H4599:H4601"/>
    <mergeCell ref="G4596:G4598"/>
    <mergeCell ref="C4602:C4604"/>
    <mergeCell ref="D4602:D4604"/>
    <mergeCell ref="E4602:E4604"/>
    <mergeCell ref="F4602:F4604"/>
    <mergeCell ref="G4602:G4604"/>
    <mergeCell ref="H4602:H4604"/>
    <mergeCell ref="I4602:I4604"/>
    <mergeCell ref="C4605:C4607"/>
    <mergeCell ref="E4605:E4607"/>
    <mergeCell ref="F4605:F4607"/>
    <mergeCell ref="H4605:H4607"/>
    <mergeCell ref="I4605:I4607"/>
    <mergeCell ref="D4605:D4607"/>
    <mergeCell ref="G4605:G4607"/>
    <mergeCell ref="C4608:C4610"/>
    <mergeCell ref="E4608:E4610"/>
    <mergeCell ref="F4608:F4610"/>
    <mergeCell ref="H4608:H4610"/>
    <mergeCell ref="I4608:I4610"/>
    <mergeCell ref="D4608:D4610"/>
    <mergeCell ref="D4794:D4796"/>
    <mergeCell ref="F4794:F4796"/>
    <mergeCell ref="H4794:H4796"/>
    <mergeCell ref="I4794:I4796"/>
    <mergeCell ref="G4794:G4796"/>
    <mergeCell ref="C4794:C4796"/>
    <mergeCell ref="E4794:E4796"/>
    <mergeCell ref="Q4794:Q4796"/>
    <mergeCell ref="D4797:D4799"/>
    <mergeCell ref="F4797:F4799"/>
    <mergeCell ref="H4797:H4799"/>
    <mergeCell ref="I4797:I4799"/>
    <mergeCell ref="G4797:G4799"/>
    <mergeCell ref="C4797:C4799"/>
    <mergeCell ref="E4797:E4799"/>
    <mergeCell ref="Q4797:Q4799"/>
    <mergeCell ref="D4749:D4751"/>
    <mergeCell ref="G4749:G4751"/>
    <mergeCell ref="H4749:H4751"/>
    <mergeCell ref="I4749:I4751"/>
    <mergeCell ref="C4749:C4751"/>
    <mergeCell ref="Q4749:Q4751"/>
    <mergeCell ref="F4749:F4751"/>
    <mergeCell ref="C4866:C4868"/>
    <mergeCell ref="D4866:D4868"/>
    <mergeCell ref="E4866:E4868"/>
    <mergeCell ref="F4866:F4868"/>
    <mergeCell ref="I4866:I4868"/>
    <mergeCell ref="G4866:G4868"/>
    <mergeCell ref="H4866:H4868"/>
    <mergeCell ref="C4869:C4871"/>
    <mergeCell ref="D4869:D4871"/>
    <mergeCell ref="E4869:E4871"/>
    <mergeCell ref="F4869:F4871"/>
    <mergeCell ref="I4869:I4871"/>
    <mergeCell ref="G4869:G4871"/>
    <mergeCell ref="H4869:H4871"/>
    <mergeCell ref="Q4866:Q4868"/>
    <mergeCell ref="Q4869:Q4871"/>
    <mergeCell ref="C4611:C4613"/>
    <mergeCell ref="E4611:E4613"/>
    <mergeCell ref="F4611:F4613"/>
    <mergeCell ref="H4611:H4613"/>
    <mergeCell ref="I4611:I4613"/>
    <mergeCell ref="D4611:D4613"/>
    <mergeCell ref="G4611:G4613"/>
    <mergeCell ref="C4614:C4616"/>
    <mergeCell ref="D4614:D4616"/>
    <mergeCell ref="E4614:E4616"/>
    <mergeCell ref="F4614:F4616"/>
    <mergeCell ref="G4614:G4616"/>
    <mergeCell ref="I4614:I4616"/>
    <mergeCell ref="H4614:H4616"/>
    <mergeCell ref="D4800:D4802"/>
    <mergeCell ref="F4800:F4802"/>
    <mergeCell ref="H4800:H4802"/>
    <mergeCell ref="I4800:I4802"/>
    <mergeCell ref="G4800:G4802"/>
    <mergeCell ref="E4800:E4802"/>
    <mergeCell ref="Q4800:Q4802"/>
    <mergeCell ref="D4872:D4874"/>
    <mergeCell ref="E4872:E4874"/>
    <mergeCell ref="F4872:F4874"/>
    <mergeCell ref="G4872:G4874"/>
    <mergeCell ref="H4872:H4874"/>
    <mergeCell ref="I4872:I4874"/>
    <mergeCell ref="Q4872:Q4874"/>
    <mergeCell ref="D4752:D4754"/>
    <mergeCell ref="E4752:E4754"/>
    <mergeCell ref="F4752:F4754"/>
    <mergeCell ref="G4752:G4754"/>
    <mergeCell ref="H4752:H4754"/>
    <mergeCell ref="I4752:I4754"/>
    <mergeCell ref="C4752:C4754"/>
    <mergeCell ref="Q4752:Q4754"/>
    <mergeCell ref="C4617:C4619"/>
    <mergeCell ref="D4617:D4619"/>
    <mergeCell ref="E4617:E4619"/>
    <mergeCell ref="F4617:F4619"/>
    <mergeCell ref="G4617:G4619"/>
    <mergeCell ref="I4617:I4619"/>
    <mergeCell ref="H4617:H4619"/>
    <mergeCell ref="E4749:E4751"/>
    <mergeCell ref="C4875:C4877"/>
    <mergeCell ref="D4875:D4877"/>
    <mergeCell ref="E4875:E4877"/>
    <mergeCell ref="F4875:F4877"/>
    <mergeCell ref="G4875:G4877"/>
    <mergeCell ref="H4875:H4877"/>
    <mergeCell ref="I4875:I4877"/>
    <mergeCell ref="Q4875:Q4877"/>
    <mergeCell ref="D4680:D4682"/>
    <mergeCell ref="E4680:E4682"/>
    <mergeCell ref="F4680:F4682"/>
    <mergeCell ref="G4680:G4682"/>
    <mergeCell ref="H4680:H4682"/>
    <mergeCell ref="I4680:I4682"/>
    <mergeCell ref="C4680:C4682"/>
    <mergeCell ref="Q4680:Q4682"/>
    <mergeCell ref="C4872:C4874"/>
    <mergeCell ref="D4683:D4685"/>
    <mergeCell ref="E4683:E4685"/>
    <mergeCell ref="F4683:F4685"/>
    <mergeCell ref="G4683:G4685"/>
    <mergeCell ref="H4683:H4685"/>
    <mergeCell ref="I4683:I4685"/>
    <mergeCell ref="C4683:C4685"/>
    <mergeCell ref="Q4683:Q4685"/>
    <mergeCell ref="D4686:D4688"/>
    <mergeCell ref="E4686:E4688"/>
    <mergeCell ref="F4686:F4688"/>
    <mergeCell ref="H4686:H4688"/>
    <mergeCell ref="I4686:I4688"/>
    <mergeCell ref="C4686:C4688"/>
    <mergeCell ref="Q4686:Q4688"/>
    <mergeCell ref="C4620:C4622"/>
    <mergeCell ref="D4620:D4622"/>
    <mergeCell ref="E4620:E4622"/>
    <mergeCell ref="F4620:F4622"/>
    <mergeCell ref="I4620:I4622"/>
    <mergeCell ref="G4620:G4622"/>
    <mergeCell ref="H4620:H4622"/>
    <mergeCell ref="D4689:D4691"/>
    <mergeCell ref="E4689:E4691"/>
    <mergeCell ref="F4689:F4691"/>
    <mergeCell ref="G4689:G4691"/>
    <mergeCell ref="H4689:H4691"/>
    <mergeCell ref="I4689:I4691"/>
    <mergeCell ref="C4689:C4691"/>
    <mergeCell ref="E4692:E4694"/>
    <mergeCell ref="F4692:F4694"/>
    <mergeCell ref="G4692:G4694"/>
    <mergeCell ref="H4692:H4694"/>
    <mergeCell ref="I4692:I4694"/>
    <mergeCell ref="C4692:C4694"/>
    <mergeCell ref="Q4689:Q4691"/>
    <mergeCell ref="D4692:D4694"/>
    <mergeCell ref="Q4692:Q4694"/>
    <mergeCell ref="C4623:C4625"/>
    <mergeCell ref="E4623:E4625"/>
    <mergeCell ref="F4623:F4625"/>
    <mergeCell ref="H4623:H4625"/>
    <mergeCell ref="I4623:I4625"/>
    <mergeCell ref="D4623:D4625"/>
    <mergeCell ref="G4623:G4625"/>
    <mergeCell ref="C4860:C4862"/>
    <mergeCell ref="C4803:C4805"/>
    <mergeCell ref="H4803:H4805"/>
    <mergeCell ref="I4803:I4805"/>
    <mergeCell ref="G4803:G4805"/>
    <mergeCell ref="E4803:E4805"/>
    <mergeCell ref="D4803:D4805"/>
    <mergeCell ref="F4803:F4805"/>
    <mergeCell ref="Q4803:Q4805"/>
    <mergeCell ref="C4800:C4802"/>
    <mergeCell ref="C4806:C4808"/>
    <mergeCell ref="I4806:I4808"/>
    <mergeCell ref="G4806:G4808"/>
    <mergeCell ref="E4806:E4808"/>
    <mergeCell ref="D4806:D4808"/>
    <mergeCell ref="F4806:F4808"/>
    <mergeCell ref="Q4806:Q4808"/>
    <mergeCell ref="C4626:C4628"/>
    <mergeCell ref="D4626:D4628"/>
    <mergeCell ref="E4626:E4628"/>
    <mergeCell ref="F4626:F4628"/>
    <mergeCell ref="G4626:G4628"/>
    <mergeCell ref="H4626:H4628"/>
    <mergeCell ref="I4626:I4628"/>
    <mergeCell ref="G4686:G4688"/>
    <mergeCell ref="E4695:E4697"/>
    <mergeCell ref="F4695:F4697"/>
    <mergeCell ref="G4695:G4697"/>
    <mergeCell ref="I4695:I4697"/>
    <mergeCell ref="C4695:C4697"/>
    <mergeCell ref="D4695:D4697"/>
    <mergeCell ref="H4695:H4697"/>
    <mergeCell ref="Q4695:Q4697"/>
    <mergeCell ref="C4878:C4880"/>
    <mergeCell ref="D4878:D4880"/>
    <mergeCell ref="E4878:E4880"/>
    <mergeCell ref="F4878:F4880"/>
    <mergeCell ref="G4878:G4880"/>
    <mergeCell ref="H4878:H4880"/>
    <mergeCell ref="I4878:I4880"/>
    <mergeCell ref="C4881:C4883"/>
    <mergeCell ref="D4881:D4883"/>
    <mergeCell ref="E4881:E4883"/>
    <mergeCell ref="F4881:F4883"/>
    <mergeCell ref="G4881:G4883"/>
    <mergeCell ref="I4881:I4883"/>
    <mergeCell ref="Q4878:Q4880"/>
    <mergeCell ref="Q4881:Q4883"/>
    <mergeCell ref="C4746:C4748"/>
    <mergeCell ref="D4746:D4748"/>
    <mergeCell ref="E4746:E4748"/>
    <mergeCell ref="F4746:F4748"/>
    <mergeCell ref="G4746:G4748"/>
    <mergeCell ref="H4746:H4748"/>
    <mergeCell ref="I4746:I4748"/>
    <mergeCell ref="D4809:D4811"/>
    <mergeCell ref="F4809:F4811"/>
    <mergeCell ref="H4809:H4811"/>
    <mergeCell ref="I4809:I4811"/>
    <mergeCell ref="G4809:G4811"/>
    <mergeCell ref="C4809:C4811"/>
    <mergeCell ref="E4809:E4811"/>
    <mergeCell ref="Q4809:Q4811"/>
    <mergeCell ref="C4884:C4886"/>
    <mergeCell ref="D4884:D4886"/>
    <mergeCell ref="E4884:E4886"/>
    <mergeCell ref="F4884:F4886"/>
    <mergeCell ref="G4884:G4886"/>
    <mergeCell ref="H4884:H4886"/>
    <mergeCell ref="I4884:I4886"/>
    <mergeCell ref="Q4884:Q4886"/>
    <mergeCell ref="G4599:G4601"/>
    <mergeCell ref="H4881:H4883"/>
    <mergeCell ref="Q4587:Q4589"/>
    <mergeCell ref="Q4584:Q4586"/>
    <mergeCell ref="Q4590:Q4592"/>
    <mergeCell ref="Q4593:Q4595"/>
    <mergeCell ref="Q4596:Q4598"/>
    <mergeCell ref="Q4599:Q4601"/>
    <mergeCell ref="Q4602:Q4604"/>
    <mergeCell ref="Q4605:Q4607"/>
    <mergeCell ref="Q4608:Q4610"/>
    <mergeCell ref="Q4611:Q4613"/>
    <mergeCell ref="Q4614:Q4616"/>
    <mergeCell ref="Q4617:Q4619"/>
    <mergeCell ref="Q4620:Q4622"/>
    <mergeCell ref="Q4623:Q4625"/>
    <mergeCell ref="Q4626:Q4628"/>
    <mergeCell ref="D4812:D4814"/>
    <mergeCell ref="H4812:H4814"/>
    <mergeCell ref="I4812:I4814"/>
    <mergeCell ref="G4812:G4814"/>
    <mergeCell ref="C4812:C4814"/>
    <mergeCell ref="E4812:E4814"/>
    <mergeCell ref="F4812:F4814"/>
    <mergeCell ref="Q4812:Q4814"/>
    <mergeCell ref="C4887:C4889"/>
    <mergeCell ref="D4887:D4889"/>
    <mergeCell ref="F4887:F4889"/>
    <mergeCell ref="I4887:I4889"/>
    <mergeCell ref="G4887:G4889"/>
    <mergeCell ref="H4887:H4889"/>
    <mergeCell ref="E4887:E4889"/>
    <mergeCell ref="Q4887:Q4889"/>
    <mergeCell ref="G4608:G4610"/>
    <mergeCell ref="D4815:D4817"/>
    <mergeCell ref="E4815:E4817"/>
    <mergeCell ref="F4815:F4817"/>
    <mergeCell ref="I4815:I4817"/>
    <mergeCell ref="C4815:C4817"/>
    <mergeCell ref="Q4815:Q4817"/>
    <mergeCell ref="C4890:C4892"/>
    <mergeCell ref="D4890:D4892"/>
    <mergeCell ref="F4890:F4892"/>
    <mergeCell ref="I4890:I4892"/>
    <mergeCell ref="G4890:G4892"/>
    <mergeCell ref="H4890:H4892"/>
    <mergeCell ref="E4890:E4892"/>
    <mergeCell ref="Q4890:Q4892"/>
    <mergeCell ref="D4818:D4820"/>
    <mergeCell ref="E4818:E4820"/>
    <mergeCell ref="F4818:F4820"/>
    <mergeCell ref="I4818:I4820"/>
    <mergeCell ref="G4818:G4820"/>
    <mergeCell ref="C4818:C4820"/>
    <mergeCell ref="D4821:D4823"/>
    <mergeCell ref="F4821:F4823"/>
    <mergeCell ref="H4821:H4823"/>
    <mergeCell ref="I4821:I4823"/>
    <mergeCell ref="C4821:C4823"/>
    <mergeCell ref="E4821:E4823"/>
    <mergeCell ref="G4821:G4823"/>
    <mergeCell ref="Q4818:Q4820"/>
    <mergeCell ref="Q4821:Q4823"/>
    <mergeCell ref="C4629:C4631"/>
    <mergeCell ref="F4629:F4631"/>
    <mergeCell ref="I4629:I4631"/>
    <mergeCell ref="D4629:D4631"/>
    <mergeCell ref="H4629:H4631"/>
    <mergeCell ref="G4629:G4631"/>
    <mergeCell ref="E4629:E4631"/>
    <mergeCell ref="Q4629:Q4631"/>
    <mergeCell ref="D4824:D4826"/>
    <mergeCell ref="F4824:F4826"/>
    <mergeCell ref="H4824:H4826"/>
    <mergeCell ref="I4824:I4826"/>
    <mergeCell ref="C4824:C4826"/>
    <mergeCell ref="G4824:G4826"/>
    <mergeCell ref="E4824:E4826"/>
    <mergeCell ref="Q4824:Q4826"/>
    <mergeCell ref="D4827:D4829"/>
    <mergeCell ref="F4827:F4829"/>
    <mergeCell ref="H4827:H4829"/>
    <mergeCell ref="I4827:I4829"/>
    <mergeCell ref="C4827:C4829"/>
    <mergeCell ref="G4827:G4829"/>
    <mergeCell ref="E4827:E4829"/>
    <mergeCell ref="D4830:D4832"/>
    <mergeCell ref="F4830:F4832"/>
    <mergeCell ref="C4830:C4832"/>
    <mergeCell ref="E4830:E4832"/>
    <mergeCell ref="D4833:D4835"/>
    <mergeCell ref="F4833:F4835"/>
    <mergeCell ref="C4833:C4835"/>
    <mergeCell ref="E4833:E4835"/>
    <mergeCell ref="D4836:D4838"/>
    <mergeCell ref="F4836:F4838"/>
    <mergeCell ref="H4836:H4838"/>
    <mergeCell ref="I4836:I4838"/>
    <mergeCell ref="C4836:C4838"/>
    <mergeCell ref="G4836:G4838"/>
    <mergeCell ref="E4836:E4838"/>
    <mergeCell ref="Q4827:Q4829"/>
    <mergeCell ref="Q4830:Q4832"/>
    <mergeCell ref="Q4833:Q4835"/>
    <mergeCell ref="Q4836:Q4838"/>
    <mergeCell ref="H4830:H4832"/>
    <mergeCell ref="I4830:I4832"/>
    <mergeCell ref="G4830:G4832"/>
    <mergeCell ref="I4833:I4835"/>
    <mergeCell ref="G4833:G4835"/>
    <mergeCell ref="G4815:G4817"/>
    <mergeCell ref="D4698:D4700"/>
    <mergeCell ref="E4698:E4700"/>
    <mergeCell ref="F4698:F4700"/>
    <mergeCell ref="G4698:G4700"/>
    <mergeCell ref="H4698:H4700"/>
    <mergeCell ref="I4698:I4700"/>
    <mergeCell ref="C4698:C4700"/>
    <mergeCell ref="Q4698:Q4700"/>
    <mergeCell ref="C4755:C4757"/>
    <mergeCell ref="D4755:D4757"/>
    <mergeCell ref="F4755:F4757"/>
    <mergeCell ref="G4755:G4757"/>
    <mergeCell ref="H4755:H4757"/>
    <mergeCell ref="I4755:I4757"/>
    <mergeCell ref="E4755:E4757"/>
    <mergeCell ref="Q4755:Q4757"/>
    <mergeCell ref="E4701:E4703"/>
    <mergeCell ref="F4701:F4703"/>
    <mergeCell ref="G4701:G4703"/>
    <mergeCell ref="H4701:H4703"/>
    <mergeCell ref="I4701:I4703"/>
    <mergeCell ref="C4701:C4703"/>
    <mergeCell ref="D4701:D4703"/>
    <mergeCell ref="F4704:F4706"/>
    <mergeCell ref="G4704:G4706"/>
    <mergeCell ref="H4704:H4706"/>
    <mergeCell ref="I4704:I4706"/>
    <mergeCell ref="C4704:C4706"/>
    <mergeCell ref="D4704:D4706"/>
    <mergeCell ref="Q4701:Q4703"/>
    <mergeCell ref="E4704:E4706"/>
    <mergeCell ref="Q4704:Q4706"/>
    <mergeCell ref="Q4746:Q4748"/>
    <mergeCell ref="C4893:C4895"/>
    <mergeCell ref="D4893:D4895"/>
    <mergeCell ref="F4893:F4895"/>
    <mergeCell ref="I4893:I4895"/>
    <mergeCell ref="G4893:G4895"/>
    <mergeCell ref="H4893:H4895"/>
    <mergeCell ref="E4893:E4895"/>
    <mergeCell ref="Q4893:Q4895"/>
    <mergeCell ref="D4707:D4709"/>
    <mergeCell ref="E4707:E4709"/>
    <mergeCell ref="F4707:F4709"/>
    <mergeCell ref="G4707:G4709"/>
    <mergeCell ref="H4707:H4709"/>
    <mergeCell ref="I4707:I4709"/>
    <mergeCell ref="Q4707:Q4709"/>
    <mergeCell ref="H4833:H4835"/>
    <mergeCell ref="H4818:H4820"/>
    <mergeCell ref="C4632:C4634"/>
    <mergeCell ref="I4632:I4634"/>
    <mergeCell ref="F4632:F4634"/>
    <mergeCell ref="H4632:H4634"/>
    <mergeCell ref="G4632:G4634"/>
    <mergeCell ref="D4632:D4634"/>
    <mergeCell ref="E4632:E4634"/>
    <mergeCell ref="Q4632:Q4634"/>
    <mergeCell ref="F4839:F4841"/>
    <mergeCell ref="I4839:I4841"/>
    <mergeCell ref="C4839:C4841"/>
    <mergeCell ref="D4839:D4841"/>
    <mergeCell ref="H4839:H4841"/>
    <mergeCell ref="G4839:G4841"/>
    <mergeCell ref="E4839:E4841"/>
    <mergeCell ref="Q4839:Q4841"/>
    <mergeCell ref="C4710:C4712"/>
    <mergeCell ref="D4710:D4712"/>
    <mergeCell ref="E4710:E4712"/>
    <mergeCell ref="F4710:F4712"/>
    <mergeCell ref="G4710:G4712"/>
    <mergeCell ref="H4710:H4712"/>
    <mergeCell ref="I4710:I4712"/>
    <mergeCell ref="Q4710:Q4712"/>
    <mergeCell ref="C4713:C4715"/>
    <mergeCell ref="D4713:D4715"/>
    <mergeCell ref="E4713:E4715"/>
    <mergeCell ref="F4713:F4715"/>
    <mergeCell ref="G4713:G4715"/>
    <mergeCell ref="H4713:H4715"/>
    <mergeCell ref="I4713:I4715"/>
    <mergeCell ref="Q4713:Q4715"/>
    <mergeCell ref="C4896:C4898"/>
    <mergeCell ref="D4896:D4898"/>
    <mergeCell ref="F4896:F4898"/>
    <mergeCell ref="I4896:I4898"/>
    <mergeCell ref="E4896:E4898"/>
    <mergeCell ref="Q4896:Q4898"/>
    <mergeCell ref="G4896:G4898"/>
    <mergeCell ref="H4896:H4898"/>
    <mergeCell ref="C4635:C4637"/>
    <mergeCell ref="I4635:I4637"/>
    <mergeCell ref="E4635:E4637"/>
    <mergeCell ref="F4635:F4637"/>
    <mergeCell ref="G4635:G4637"/>
    <mergeCell ref="D4635:D4637"/>
    <mergeCell ref="Q4635:Q4637"/>
    <mergeCell ref="C4758:C4760"/>
    <mergeCell ref="I4758:I4760"/>
    <mergeCell ref="H4758:H4760"/>
    <mergeCell ref="D4758:D4760"/>
    <mergeCell ref="F4758:F4760"/>
    <mergeCell ref="G4758:G4760"/>
    <mergeCell ref="E4758:E4760"/>
    <mergeCell ref="Q4758:Q4760"/>
    <mergeCell ref="F4842:F4844"/>
    <mergeCell ref="I4842:I4844"/>
    <mergeCell ref="C4842:C4844"/>
    <mergeCell ref="D4842:D4844"/>
    <mergeCell ref="H4842:H4844"/>
    <mergeCell ref="G4842:G4844"/>
    <mergeCell ref="F4845:F4847"/>
    <mergeCell ref="I4845:I4847"/>
    <mergeCell ref="C4845:C4847"/>
    <mergeCell ref="D4845:D4847"/>
    <mergeCell ref="H4845:H4847"/>
    <mergeCell ref="G4845:G4847"/>
    <mergeCell ref="E4845:E4847"/>
    <mergeCell ref="E4842:E4844"/>
    <mergeCell ref="Q4842:Q4844"/>
    <mergeCell ref="Q4845:Q4847"/>
    <mergeCell ref="C4716:C4718"/>
    <mergeCell ref="D4716:D4718"/>
    <mergeCell ref="F4716:F4718"/>
    <mergeCell ref="G4716:G4718"/>
    <mergeCell ref="H4716:H4718"/>
    <mergeCell ref="I4716:I4718"/>
    <mergeCell ref="E4716:E4718"/>
    <mergeCell ref="C4719:C4721"/>
    <mergeCell ref="D4719:D4721"/>
    <mergeCell ref="F4719:F4721"/>
    <mergeCell ref="H4719:H4721"/>
    <mergeCell ref="I4719:I4721"/>
    <mergeCell ref="E4719:E4721"/>
    <mergeCell ref="Q4716:Q4718"/>
    <mergeCell ref="Q4719:Q4721"/>
    <mergeCell ref="G4719:G4721"/>
    <mergeCell ref="C4899:C4901"/>
    <mergeCell ref="D4899:D4901"/>
    <mergeCell ref="F4899:F4901"/>
    <mergeCell ref="I4899:I4901"/>
    <mergeCell ref="E4899:E4901"/>
    <mergeCell ref="G4899:G4901"/>
    <mergeCell ref="H4899:H4901"/>
    <mergeCell ref="Q4899:Q4901"/>
    <mergeCell ref="C4707:C4709"/>
    <mergeCell ref="C4761:C4763"/>
    <mergeCell ref="I4761:I4763"/>
    <mergeCell ref="H4761:H4763"/>
    <mergeCell ref="D4761:D4763"/>
    <mergeCell ref="F4761:F4763"/>
    <mergeCell ref="G4761:G4763"/>
    <mergeCell ref="E4761:E4763"/>
    <mergeCell ref="Q4761:Q4763"/>
    <mergeCell ref="C4902:C4904"/>
    <mergeCell ref="D4902:D4904"/>
    <mergeCell ref="F4902:F4904"/>
    <mergeCell ref="I4902:I4904"/>
    <mergeCell ref="E4902:E4904"/>
    <mergeCell ref="G4902:G4904"/>
    <mergeCell ref="H4902:H4904"/>
    <mergeCell ref="C4905:C4907"/>
    <mergeCell ref="D4905:D4907"/>
    <mergeCell ref="F4905:F4907"/>
    <mergeCell ref="I4905:I4907"/>
    <mergeCell ref="E4905:E4907"/>
    <mergeCell ref="G4905:G4907"/>
    <mergeCell ref="H4905:H4907"/>
    <mergeCell ref="C4908:C4910"/>
    <mergeCell ref="D4908:D4910"/>
    <mergeCell ref="F4908:F4910"/>
    <mergeCell ref="I4908:I4910"/>
    <mergeCell ref="E4908:E4910"/>
    <mergeCell ref="G4908:G4910"/>
    <mergeCell ref="H4908:H4910"/>
    <mergeCell ref="C4911:C4913"/>
    <mergeCell ref="D4911:D4913"/>
    <mergeCell ref="F4911:F4913"/>
    <mergeCell ref="I4911:I4913"/>
    <mergeCell ref="E4911:E4913"/>
    <mergeCell ref="G4911:G4913"/>
    <mergeCell ref="H4911:H4913"/>
    <mergeCell ref="Q4902:Q4904"/>
    <mergeCell ref="Q4905:Q4907"/>
    <mergeCell ref="Q4908:Q4910"/>
    <mergeCell ref="Q4911:Q4913"/>
    <mergeCell ref="C4638:C4640"/>
    <mergeCell ref="I4638:I4640"/>
    <mergeCell ref="E4638:E4640"/>
    <mergeCell ref="H4638:H4640"/>
    <mergeCell ref="G4638:G4640"/>
    <mergeCell ref="D4638:D4640"/>
    <mergeCell ref="F4638:F4640"/>
    <mergeCell ref="Q4638:Q4640"/>
    <mergeCell ref="F4722:F4724"/>
    <mergeCell ref="H4722:H4724"/>
    <mergeCell ref="I4722:I4724"/>
    <mergeCell ref="E4722:E4724"/>
    <mergeCell ref="G4722:G4724"/>
    <mergeCell ref="Q4722:Q4724"/>
    <mergeCell ref="C4914:C4916"/>
    <mergeCell ref="D4914:D4916"/>
    <mergeCell ref="F4914:F4916"/>
    <mergeCell ref="I4914:I4916"/>
    <mergeCell ref="E4914:E4916"/>
    <mergeCell ref="G4914:G4916"/>
    <mergeCell ref="H4914:H4916"/>
    <mergeCell ref="Q4914:Q4916"/>
    <mergeCell ref="C4764:C4766"/>
    <mergeCell ref="I4764:I4766"/>
    <mergeCell ref="H4764:H4766"/>
    <mergeCell ref="D4764:D4766"/>
    <mergeCell ref="F4764:F4766"/>
    <mergeCell ref="G4764:G4766"/>
    <mergeCell ref="E4764:E4766"/>
    <mergeCell ref="Q4764:Q4766"/>
    <mergeCell ref="C4767:C4769"/>
    <mergeCell ref="I4767:I4769"/>
    <mergeCell ref="H4767:H4769"/>
    <mergeCell ref="D4767:D4769"/>
    <mergeCell ref="F4767:F4769"/>
    <mergeCell ref="G4767:G4769"/>
    <mergeCell ref="E4767:E4769"/>
    <mergeCell ref="Q4767:Q4769"/>
    <mergeCell ref="C4641:C4643"/>
    <mergeCell ref="I4641:I4643"/>
    <mergeCell ref="E4641:E4643"/>
    <mergeCell ref="H4641:H4643"/>
    <mergeCell ref="G4641:G4643"/>
    <mergeCell ref="D4641:D4643"/>
    <mergeCell ref="F4641:F4643"/>
    <mergeCell ref="Q4641:Q4643"/>
    <mergeCell ref="C4917:C4919"/>
    <mergeCell ref="D4917:D4919"/>
    <mergeCell ref="F4917:F4919"/>
    <mergeCell ref="I4917:I4919"/>
    <mergeCell ref="E4917:E4919"/>
    <mergeCell ref="G4917:G4919"/>
    <mergeCell ref="H4917:H4919"/>
    <mergeCell ref="C4920:C4922"/>
    <mergeCell ref="F4920:F4922"/>
    <mergeCell ref="I4920:I4922"/>
    <mergeCell ref="E4920:E4922"/>
    <mergeCell ref="G4920:G4922"/>
    <mergeCell ref="C4923:C4925"/>
    <mergeCell ref="F4923:F4925"/>
    <mergeCell ref="I4923:I4925"/>
    <mergeCell ref="E4923:E4925"/>
    <mergeCell ref="D4920:D4922"/>
    <mergeCell ref="D4923:D4925"/>
    <mergeCell ref="G4923:G4925"/>
    <mergeCell ref="H4920:H4922"/>
    <mergeCell ref="Q4917:Q4919"/>
    <mergeCell ref="Q4920:Q4922"/>
    <mergeCell ref="Q4923:Q4925"/>
    <mergeCell ref="C4926:C4928"/>
    <mergeCell ref="F4926:F4928"/>
    <mergeCell ref="I4926:I4928"/>
    <mergeCell ref="E4926:E4928"/>
    <mergeCell ref="D4926:D4928"/>
    <mergeCell ref="G4926:G4928"/>
    <mergeCell ref="C4929:C4931"/>
    <mergeCell ref="F4929:F4931"/>
    <mergeCell ref="I4929:I4931"/>
    <mergeCell ref="E4929:E4931"/>
    <mergeCell ref="D4929:D4931"/>
    <mergeCell ref="G4929:G4931"/>
    <mergeCell ref="H4923:H4925"/>
    <mergeCell ref="H4926:H4928"/>
    <mergeCell ref="H4929:H4931"/>
    <mergeCell ref="Q4926:Q4928"/>
    <mergeCell ref="Q4929:Q4931"/>
    <mergeCell ref="C4932:C4934"/>
    <mergeCell ref="F4932:F4934"/>
    <mergeCell ref="I4932:I4934"/>
    <mergeCell ref="E4932:E4934"/>
    <mergeCell ref="D4932:D4934"/>
    <mergeCell ref="G4932:G4934"/>
    <mergeCell ref="H4932:H4934"/>
    <mergeCell ref="Q4932:Q4934"/>
    <mergeCell ref="C4722:C4724"/>
    <mergeCell ref="D4722:D4724"/>
    <mergeCell ref="F4848:F4850"/>
    <mergeCell ref="I4848:I4850"/>
    <mergeCell ref="C4848:C4850"/>
    <mergeCell ref="D4848:D4850"/>
    <mergeCell ref="H4848:H4850"/>
    <mergeCell ref="E4848:E4850"/>
    <mergeCell ref="G4848:G4850"/>
    <mergeCell ref="Q4848:Q4850"/>
    <mergeCell ref="C4935:C4937"/>
    <mergeCell ref="F4935:F4937"/>
    <mergeCell ref="I4935:I4937"/>
    <mergeCell ref="E4935:E4937"/>
    <mergeCell ref="D4935:D4937"/>
    <mergeCell ref="G4935:G4937"/>
    <mergeCell ref="H4935:H4937"/>
    <mergeCell ref="Q4935:Q4937"/>
    <mergeCell ref="C4770:C4772"/>
    <mergeCell ref="I4770:I4772"/>
    <mergeCell ref="H4770:H4772"/>
    <mergeCell ref="D4770:D4772"/>
    <mergeCell ref="F4770:F4772"/>
    <mergeCell ref="G4770:G4772"/>
    <mergeCell ref="E4770:E4772"/>
    <mergeCell ref="Q4770:Q4772"/>
    <mergeCell ref="H4815:H4817"/>
    <mergeCell ref="C4773:C4775"/>
    <mergeCell ref="I4773:I4775"/>
    <mergeCell ref="F4773:F4775"/>
    <mergeCell ref="Q4773:Q4775"/>
    <mergeCell ref="D4773:D4775"/>
    <mergeCell ref="E4773:E4775"/>
    <mergeCell ref="G4773:G4775"/>
    <mergeCell ref="H4773:H4775"/>
    <mergeCell ref="H4725:H4727"/>
    <mergeCell ref="I4725:I4727"/>
    <mergeCell ref="E4725:E4727"/>
    <mergeCell ref="G4725:G4727"/>
    <mergeCell ref="C4725:C4727"/>
    <mergeCell ref="D4725:D4727"/>
    <mergeCell ref="F4725:F4727"/>
    <mergeCell ref="Q4725:Q4727"/>
    <mergeCell ref="C4644:C4646"/>
    <mergeCell ref="I4644:I4646"/>
    <mergeCell ref="E4644:E4646"/>
    <mergeCell ref="H4644:H4646"/>
    <mergeCell ref="G4644:G4646"/>
    <mergeCell ref="D4644:D4646"/>
    <mergeCell ref="F4644:F4646"/>
    <mergeCell ref="Q4644:Q4646"/>
    <mergeCell ref="C4647:C4649"/>
    <mergeCell ref="I4647:I4649"/>
    <mergeCell ref="H4647:H4649"/>
    <mergeCell ref="G4647:G4649"/>
    <mergeCell ref="D4647:D4649"/>
    <mergeCell ref="E4647:E4649"/>
    <mergeCell ref="F4647:F4649"/>
    <mergeCell ref="Q4647:Q4649"/>
    <mergeCell ref="H4728:H4730"/>
    <mergeCell ref="I4728:I4730"/>
    <mergeCell ref="G4728:G4730"/>
    <mergeCell ref="C4728:C4730"/>
    <mergeCell ref="D4728:D4730"/>
    <mergeCell ref="E4728:E4730"/>
    <mergeCell ref="F4728:F4730"/>
    <mergeCell ref="Q4728:Q4730"/>
    <mergeCell ref="H4731:H4733"/>
    <mergeCell ref="I4731:I4733"/>
    <mergeCell ref="G4731:G4733"/>
    <mergeCell ref="C4731:C4733"/>
    <mergeCell ref="D4731:D4733"/>
    <mergeCell ref="E4731:E4733"/>
    <mergeCell ref="F4731:F4733"/>
    <mergeCell ref="Q4731:Q4733"/>
    <mergeCell ref="H4734:H4736"/>
    <mergeCell ref="I4734:I4736"/>
    <mergeCell ref="G4734:G4736"/>
    <mergeCell ref="C4734:C4736"/>
    <mergeCell ref="D4734:D4736"/>
    <mergeCell ref="F4734:F4736"/>
    <mergeCell ref="E4734:E4736"/>
    <mergeCell ref="Q4734:Q4736"/>
    <mergeCell ref="F4851:F4853"/>
    <mergeCell ref="I4851:I4853"/>
    <mergeCell ref="C4851:C4853"/>
    <mergeCell ref="D4851:D4853"/>
    <mergeCell ref="H4851:H4853"/>
    <mergeCell ref="G4851:G4853"/>
    <mergeCell ref="E4851:E4853"/>
    <mergeCell ref="Q4851:Q4853"/>
    <mergeCell ref="H4737:H4739"/>
    <mergeCell ref="I4737:I4739"/>
    <mergeCell ref="G4737:G4739"/>
    <mergeCell ref="C4737:C4739"/>
    <mergeCell ref="D4737:D4739"/>
    <mergeCell ref="F4737:F4739"/>
    <mergeCell ref="E4737:E4739"/>
    <mergeCell ref="Q4737:Q4739"/>
    <mergeCell ref="I4776:I4778"/>
    <mergeCell ref="F4776:F4778"/>
    <mergeCell ref="D4776:D4778"/>
    <mergeCell ref="G4776:G4778"/>
    <mergeCell ref="H4776:H4778"/>
    <mergeCell ref="C4776:C4778"/>
    <mergeCell ref="E4776:E4778"/>
    <mergeCell ref="I4779:I4781"/>
    <mergeCell ref="D4779:D4781"/>
    <mergeCell ref="G4779:G4781"/>
    <mergeCell ref="H4779:H4781"/>
    <mergeCell ref="C4779:C4781"/>
    <mergeCell ref="E4779:E4781"/>
    <mergeCell ref="Q4776:Q4778"/>
    <mergeCell ref="Q4779:Q4781"/>
    <mergeCell ref="F4779:F4781"/>
    <mergeCell ref="G4581:G4583"/>
    <mergeCell ref="H4635:H4637"/>
    <mergeCell ref="C4572:C4574"/>
    <mergeCell ref="H4572:H4574"/>
    <mergeCell ref="H4806:H4808"/>
    <mergeCell ref="B4671:B4742"/>
    <mergeCell ref="H4740:H4742"/>
    <mergeCell ref="I4740:I4742"/>
    <mergeCell ref="G4740:G4742"/>
    <mergeCell ref="C4740:C4742"/>
    <mergeCell ref="D4740:D4742"/>
    <mergeCell ref="E4740:E4742"/>
    <mergeCell ref="F4740:F4742"/>
    <mergeCell ref="Q4740:Q4742"/>
    <mergeCell ref="I4782:I4784"/>
    <mergeCell ref="D4782:D4784"/>
    <mergeCell ref="G4782:G4784"/>
    <mergeCell ref="H4782:H4784"/>
    <mergeCell ref="C4782:C4784"/>
    <mergeCell ref="F4782:F4784"/>
    <mergeCell ref="E4782:E4784"/>
    <mergeCell ref="Q4782:Q4784"/>
    <mergeCell ref="C4650:C4652"/>
    <mergeCell ref="I4650:I4652"/>
    <mergeCell ref="H4650:H4652"/>
    <mergeCell ref="G4650:G4652"/>
    <mergeCell ref="D4650:D4652"/>
    <mergeCell ref="F4650:F4652"/>
    <mergeCell ref="C4653:C4655"/>
    <mergeCell ref="I4653:I4655"/>
    <mergeCell ref="H4653:H4655"/>
    <mergeCell ref="G4653:G4655"/>
    <mergeCell ref="E4653:E4655"/>
    <mergeCell ref="F4653:F4655"/>
    <mergeCell ref="C4656:C4658"/>
    <mergeCell ref="I4656:I4658"/>
    <mergeCell ref="H4656:H4658"/>
    <mergeCell ref="G4656:G4658"/>
    <mergeCell ref="E4656:E4658"/>
    <mergeCell ref="F4656:F4658"/>
    <mergeCell ref="E4650:E4652"/>
    <mergeCell ref="Q4650:Q4652"/>
    <mergeCell ref="Q4653:Q4655"/>
    <mergeCell ref="Q4656:Q4658"/>
    <mergeCell ref="D4653:D4655"/>
    <mergeCell ref="D4656:D4658"/>
    <mergeCell ref="C4659:C4661"/>
    <mergeCell ref="I4659:I4661"/>
    <mergeCell ref="H4659:H4661"/>
    <mergeCell ref="G4659:G4661"/>
    <mergeCell ref="E4659:E4661"/>
    <mergeCell ref="F4659:F4661"/>
    <mergeCell ref="C4662:C4664"/>
    <mergeCell ref="I4662:I4664"/>
    <mergeCell ref="H4662:H4664"/>
    <mergeCell ref="G4662:G4664"/>
    <mergeCell ref="E4662:E4664"/>
    <mergeCell ref="F4662:F4664"/>
    <mergeCell ref="C4665:C4667"/>
    <mergeCell ref="I4665:I4667"/>
    <mergeCell ref="H4665:H4667"/>
    <mergeCell ref="G4665:G4667"/>
    <mergeCell ref="E4665:E4667"/>
    <mergeCell ref="F4665:F4667"/>
    <mergeCell ref="D4659:D4661"/>
    <mergeCell ref="D4662:D4664"/>
    <mergeCell ref="D4665:D4667"/>
    <mergeCell ref="Q4659:Q4661"/>
    <mergeCell ref="Q4662:Q4664"/>
    <mergeCell ref="Q4665:Q4667"/>
    <mergeCell ref="A4572:A4940"/>
    <mergeCell ref="B4860:B4940"/>
    <mergeCell ref="C4938:C4940"/>
    <mergeCell ref="F4938:F4940"/>
    <mergeCell ref="I4938:I4940"/>
    <mergeCell ref="E4938:E4940"/>
    <mergeCell ref="D4938:D4940"/>
    <mergeCell ref="G4938:G4940"/>
    <mergeCell ref="H4938:H4940"/>
    <mergeCell ref="Q4938:Q4940"/>
    <mergeCell ref="C4785:C4787"/>
    <mergeCell ref="D4785:D4787"/>
    <mergeCell ref="F4785:F4787"/>
    <mergeCell ref="G4785:G4787"/>
    <mergeCell ref="H4785:H4787"/>
    <mergeCell ref="I4785:I4787"/>
    <mergeCell ref="E4785:E4787"/>
    <mergeCell ref="Q4785:Q4787"/>
    <mergeCell ref="F4854:F4856"/>
    <mergeCell ref="I4854:I4856"/>
    <mergeCell ref="C4854:C4856"/>
    <mergeCell ref="D4854:D4856"/>
    <mergeCell ref="H4854:H4856"/>
    <mergeCell ref="G4854:G4856"/>
    <mergeCell ref="E4854:E4856"/>
    <mergeCell ref="Q4854:Q4856"/>
    <mergeCell ref="I4788:I4790"/>
    <mergeCell ref="D4788:D4790"/>
    <mergeCell ref="G4788:G4790"/>
    <mergeCell ref="H4788:H4790"/>
    <mergeCell ref="C4788:C4790"/>
    <mergeCell ref="F4788:F4790"/>
    <mergeCell ref="E4788:E4790"/>
    <mergeCell ref="Q4788:Q4790"/>
    <mergeCell ref="B4743:B4793"/>
    <mergeCell ref="F4791:F4793"/>
    <mergeCell ref="H4791:H4793"/>
    <mergeCell ref="I4791:I4793"/>
    <mergeCell ref="G4791:G4793"/>
    <mergeCell ref="C4791:C4793"/>
    <mergeCell ref="Q4791:Q4793"/>
    <mergeCell ref="D4791:D4793"/>
    <mergeCell ref="E4791:E4793"/>
    <mergeCell ref="B4794:B4859"/>
    <mergeCell ref="F4857:F4859"/>
    <mergeCell ref="I4857:I4859"/>
    <mergeCell ref="C4857:C4859"/>
    <mergeCell ref="D4857:D4859"/>
    <mergeCell ref="H4857:H4859"/>
    <mergeCell ref="G4857:G4859"/>
    <mergeCell ref="E4857:E4859"/>
    <mergeCell ref="Q4857:Q4859"/>
    <mergeCell ref="E5174:E5176"/>
    <mergeCell ref="G5174:G5176"/>
    <mergeCell ref="H5174:H5176"/>
    <mergeCell ref="B4572:B4670"/>
    <mergeCell ref="C4668:C4670"/>
    <mergeCell ref="I4668:I4670"/>
    <mergeCell ref="H4668:H4670"/>
    <mergeCell ref="G4668:G4670"/>
    <mergeCell ref="F4668:F4670"/>
    <mergeCell ref="D4668:D4670"/>
    <mergeCell ref="E4668:E4670"/>
    <mergeCell ref="Q4668:Q4670"/>
    <mergeCell ref="C4363:C4365"/>
    <mergeCell ref="D4363:D4365"/>
    <mergeCell ref="E4363:E4365"/>
    <mergeCell ref="F4363:F4365"/>
    <mergeCell ref="G4363:G4365"/>
    <mergeCell ref="H4363:H4365"/>
    <mergeCell ref="I4363:I4365"/>
    <mergeCell ref="Q4363:Q4365"/>
    <mergeCell ref="Q4291:Q4293"/>
    <mergeCell ref="Q4183:Q4185"/>
    <mergeCell ref="D4489:D4491"/>
    <mergeCell ref="E4489:E4491"/>
    <mergeCell ref="F4489:F4491"/>
    <mergeCell ref="G4489:G4491"/>
    <mergeCell ref="H4489:H4491"/>
    <mergeCell ref="I4489:I4491"/>
    <mergeCell ref="Q4489:Q4491"/>
    <mergeCell ref="Q4186:Q4188"/>
    <mergeCell ref="Q4189:Q4191"/>
    <mergeCell ref="Q4192:Q4194"/>
    <mergeCell ref="D4294:D4296"/>
    <mergeCell ref="E4294:E4296"/>
    <mergeCell ref="F4294:F4296"/>
    <mergeCell ref="G4294:G4296"/>
    <mergeCell ref="H4294:H4296"/>
    <mergeCell ref="I4294:I4296"/>
    <mergeCell ref="Q4294:Q4296"/>
    <mergeCell ref="D4297:D4299"/>
    <mergeCell ref="E4297:E4299"/>
    <mergeCell ref="F4297:F4299"/>
    <mergeCell ref="G4297:G4299"/>
    <mergeCell ref="H4297:H4299"/>
    <mergeCell ref="I4297:I4299"/>
    <mergeCell ref="Q4297:Q4299"/>
    <mergeCell ref="C4294:C4296"/>
    <mergeCell ref="C4297:C4299"/>
    <mergeCell ref="D4291:D4293"/>
    <mergeCell ref="E4291:E4293"/>
    <mergeCell ref="F4291:F4293"/>
    <mergeCell ref="G4291:G4293"/>
    <mergeCell ref="H4291:H4293"/>
    <mergeCell ref="I4291:I4293"/>
    <mergeCell ref="C4291:C4293"/>
    <mergeCell ref="D4183:D4185"/>
    <mergeCell ref="E4183:E4185"/>
    <mergeCell ref="F4183:F4185"/>
    <mergeCell ref="G4183:G4185"/>
    <mergeCell ref="I4183:I4185"/>
    <mergeCell ref="C4186:C4188"/>
    <mergeCell ref="D4186:D4188"/>
    <mergeCell ref="E4186:E4188"/>
    <mergeCell ref="G4186:G4188"/>
    <mergeCell ref="I4186:I4188"/>
    <mergeCell ref="F4186:F4188"/>
    <mergeCell ref="C4189:C4191"/>
    <mergeCell ref="D4189:D4191"/>
    <mergeCell ref="E4189:E4191"/>
    <mergeCell ref="I4189:I4191"/>
    <mergeCell ref="F4189:F4191"/>
    <mergeCell ref="H4189:H4191"/>
    <mergeCell ref="C4192:C4194"/>
    <mergeCell ref="D4192:D4194"/>
    <mergeCell ref="E4192:E4194"/>
    <mergeCell ref="I4192:I4194"/>
    <mergeCell ref="F4192:F4194"/>
    <mergeCell ref="G4189:G4191"/>
    <mergeCell ref="H4192:H4194"/>
    <mergeCell ref="C4195:C4197"/>
    <mergeCell ref="D4195:D4197"/>
    <mergeCell ref="E4195:E4197"/>
    <mergeCell ref="F4195:F4197"/>
    <mergeCell ref="G4195:G4197"/>
    <mergeCell ref="H4195:H4197"/>
    <mergeCell ref="I4195:I4197"/>
    <mergeCell ref="C4198:C4200"/>
    <mergeCell ref="D4198:D4200"/>
    <mergeCell ref="E4198:E4200"/>
    <mergeCell ref="F4198:F4200"/>
    <mergeCell ref="G4198:G4200"/>
    <mergeCell ref="H4198:H4200"/>
    <mergeCell ref="I4198:I4200"/>
    <mergeCell ref="C4201:C4203"/>
    <mergeCell ref="E4201:E4203"/>
    <mergeCell ref="I4201:I4203"/>
    <mergeCell ref="F4201:F4203"/>
    <mergeCell ref="G4201:G4203"/>
    <mergeCell ref="H4201:H4203"/>
    <mergeCell ref="D4201:D4203"/>
    <mergeCell ref="C4204:C4206"/>
    <mergeCell ref="E4204:E4206"/>
    <mergeCell ref="F4204:F4206"/>
    <mergeCell ref="I4204:I4206"/>
    <mergeCell ref="D4204:D4206"/>
    <mergeCell ref="C4492:C4494"/>
    <mergeCell ref="D4492:D4494"/>
    <mergeCell ref="F4492:F4494"/>
    <mergeCell ref="I4492:I4494"/>
    <mergeCell ref="G4492:G4494"/>
    <mergeCell ref="H4492:H4494"/>
    <mergeCell ref="E4492:E4494"/>
    <mergeCell ref="Q4492:Q4494"/>
    <mergeCell ref="I4207:I4209"/>
    <mergeCell ref="C4207:C4209"/>
    <mergeCell ref="D4207:D4209"/>
    <mergeCell ref="E4207:E4209"/>
    <mergeCell ref="F4207:F4209"/>
    <mergeCell ref="I4210:I4212"/>
    <mergeCell ref="C4210:C4212"/>
    <mergeCell ref="D4210:D4212"/>
    <mergeCell ref="E4210:E4212"/>
    <mergeCell ref="F4210:F4212"/>
    <mergeCell ref="G4204:G4206"/>
    <mergeCell ref="H4204:H4206"/>
    <mergeCell ref="H4207:H4209"/>
    <mergeCell ref="H4210:H4212"/>
    <mergeCell ref="G4207:G4209"/>
    <mergeCell ref="C4213:C4215"/>
    <mergeCell ref="D4213:D4215"/>
    <mergeCell ref="E4213:E4215"/>
    <mergeCell ref="F4213:F4215"/>
    <mergeCell ref="G4213:G4215"/>
    <mergeCell ref="H4213:H4215"/>
    <mergeCell ref="I4213:I4215"/>
    <mergeCell ref="C4216:C4218"/>
    <mergeCell ref="E4216:E4218"/>
    <mergeCell ref="F4216:F4218"/>
    <mergeCell ref="H4216:H4218"/>
    <mergeCell ref="I4216:I4218"/>
    <mergeCell ref="D4216:D4218"/>
    <mergeCell ref="G4216:G4218"/>
    <mergeCell ref="C4219:C4221"/>
    <mergeCell ref="E4219:E4221"/>
    <mergeCell ref="F4219:F4221"/>
    <mergeCell ref="H4219:H4221"/>
    <mergeCell ref="I4219:I4221"/>
    <mergeCell ref="D4219:D4221"/>
    <mergeCell ref="D4423:D4425"/>
    <mergeCell ref="F4423:F4425"/>
    <mergeCell ref="H4423:H4425"/>
    <mergeCell ref="I4423:I4425"/>
    <mergeCell ref="G4423:G4425"/>
    <mergeCell ref="C4423:C4425"/>
    <mergeCell ref="E4423:E4425"/>
    <mergeCell ref="Q4423:Q4425"/>
    <mergeCell ref="D4426:D4428"/>
    <mergeCell ref="F4426:F4428"/>
    <mergeCell ref="H4426:H4428"/>
    <mergeCell ref="I4426:I4428"/>
    <mergeCell ref="G4426:G4428"/>
    <mergeCell ref="C4426:C4428"/>
    <mergeCell ref="E4426:E4428"/>
    <mergeCell ref="Q4426:Q4428"/>
    <mergeCell ref="D4369:D4371"/>
    <mergeCell ref="G4369:G4371"/>
    <mergeCell ref="H4369:H4371"/>
    <mergeCell ref="I4369:I4371"/>
    <mergeCell ref="C4369:C4371"/>
    <mergeCell ref="Q4369:Q4371"/>
    <mergeCell ref="F4369:F4371"/>
    <mergeCell ref="C4495:C4497"/>
    <mergeCell ref="D4495:D4497"/>
    <mergeCell ref="E4495:E4497"/>
    <mergeCell ref="F4495:F4497"/>
    <mergeCell ref="I4495:I4497"/>
    <mergeCell ref="G4495:G4497"/>
    <mergeCell ref="H4495:H4497"/>
    <mergeCell ref="C4498:C4500"/>
    <mergeCell ref="D4498:D4500"/>
    <mergeCell ref="E4498:E4500"/>
    <mergeCell ref="F4498:F4500"/>
    <mergeCell ref="I4498:I4500"/>
    <mergeCell ref="G4498:G4500"/>
    <mergeCell ref="H4498:H4500"/>
    <mergeCell ref="Q4495:Q4497"/>
    <mergeCell ref="Q4498:Q4500"/>
    <mergeCell ref="C4222:C4224"/>
    <mergeCell ref="E4222:E4224"/>
    <mergeCell ref="F4222:F4224"/>
    <mergeCell ref="H4222:H4224"/>
    <mergeCell ref="I4222:I4224"/>
    <mergeCell ref="D4222:D4224"/>
    <mergeCell ref="G4222:G4224"/>
    <mergeCell ref="C4225:C4227"/>
    <mergeCell ref="D4225:D4227"/>
    <mergeCell ref="E4225:E4227"/>
    <mergeCell ref="F4225:F4227"/>
    <mergeCell ref="G4225:G4227"/>
    <mergeCell ref="I4225:I4227"/>
    <mergeCell ref="H4225:H4227"/>
    <mergeCell ref="D4429:D4431"/>
    <mergeCell ref="F4429:F4431"/>
    <mergeCell ref="H4429:H4431"/>
    <mergeCell ref="I4429:I4431"/>
    <mergeCell ref="G4429:G4431"/>
    <mergeCell ref="E4429:E4431"/>
    <mergeCell ref="Q4429:Q4431"/>
    <mergeCell ref="D4501:D4503"/>
    <mergeCell ref="E4501:E4503"/>
    <mergeCell ref="F4501:F4503"/>
    <mergeCell ref="G4501:G4503"/>
    <mergeCell ref="H4501:H4503"/>
    <mergeCell ref="I4501:I4503"/>
    <mergeCell ref="Q4501:Q4503"/>
    <mergeCell ref="D4372:D4374"/>
    <mergeCell ref="E4372:E4374"/>
    <mergeCell ref="F4372:F4374"/>
    <mergeCell ref="G4372:G4374"/>
    <mergeCell ref="H4372:H4374"/>
    <mergeCell ref="I4372:I4374"/>
    <mergeCell ref="C4372:C4374"/>
    <mergeCell ref="Q4372:Q4374"/>
    <mergeCell ref="C4228:C4230"/>
    <mergeCell ref="D4228:D4230"/>
    <mergeCell ref="E4228:E4230"/>
    <mergeCell ref="F4228:F4230"/>
    <mergeCell ref="G4228:G4230"/>
    <mergeCell ref="I4228:I4230"/>
    <mergeCell ref="H4228:H4230"/>
    <mergeCell ref="E4369:E4371"/>
    <mergeCell ref="C4504:C4506"/>
    <mergeCell ref="D4504:D4506"/>
    <mergeCell ref="E4504:E4506"/>
    <mergeCell ref="F4504:F4506"/>
    <mergeCell ref="G4504:G4506"/>
    <mergeCell ref="H4504:H4506"/>
    <mergeCell ref="I4504:I4506"/>
    <mergeCell ref="Q4504:Q4506"/>
    <mergeCell ref="D4300:D4302"/>
    <mergeCell ref="E4300:E4302"/>
    <mergeCell ref="F4300:F4302"/>
    <mergeCell ref="G4300:G4302"/>
    <mergeCell ref="H4300:H4302"/>
    <mergeCell ref="I4300:I4302"/>
    <mergeCell ref="C4300:C4302"/>
    <mergeCell ref="Q4300:Q4302"/>
    <mergeCell ref="C4501:C4503"/>
    <mergeCell ref="D4303:D4305"/>
    <mergeCell ref="E4303:E4305"/>
    <mergeCell ref="F4303:F4305"/>
    <mergeCell ref="G4303:G4305"/>
    <mergeCell ref="H4303:H4305"/>
    <mergeCell ref="I4303:I4305"/>
    <mergeCell ref="C4303:C4305"/>
    <mergeCell ref="Q4303:Q4305"/>
    <mergeCell ref="D4306:D4308"/>
    <mergeCell ref="E4306:E4308"/>
    <mergeCell ref="F4306:F4308"/>
    <mergeCell ref="H4306:H4308"/>
    <mergeCell ref="I4306:I4308"/>
    <mergeCell ref="C4306:C4308"/>
    <mergeCell ref="Q4306:Q4308"/>
    <mergeCell ref="C4231:C4233"/>
    <mergeCell ref="D4231:D4233"/>
    <mergeCell ref="E4231:E4233"/>
    <mergeCell ref="F4231:F4233"/>
    <mergeCell ref="I4231:I4233"/>
    <mergeCell ref="G4231:G4233"/>
    <mergeCell ref="H4231:H4233"/>
    <mergeCell ref="D4309:D4311"/>
    <mergeCell ref="E4309:E4311"/>
    <mergeCell ref="F4309:F4311"/>
    <mergeCell ref="G4309:G4311"/>
    <mergeCell ref="H4309:H4311"/>
    <mergeCell ref="I4309:I4311"/>
    <mergeCell ref="C4309:C4311"/>
    <mergeCell ref="E4312:E4314"/>
    <mergeCell ref="F4312:F4314"/>
    <mergeCell ref="G4312:G4314"/>
    <mergeCell ref="H4312:H4314"/>
    <mergeCell ref="I4312:I4314"/>
    <mergeCell ref="C4312:C4314"/>
    <mergeCell ref="Q4309:Q4311"/>
    <mergeCell ref="D4312:D4314"/>
    <mergeCell ref="Q4312:Q4314"/>
    <mergeCell ref="C4234:C4236"/>
    <mergeCell ref="E4234:E4236"/>
    <mergeCell ref="F4234:F4236"/>
    <mergeCell ref="H4234:H4236"/>
    <mergeCell ref="I4234:I4236"/>
    <mergeCell ref="D4234:D4236"/>
    <mergeCell ref="G4234:G4236"/>
    <mergeCell ref="C4489:C4491"/>
    <mergeCell ref="C4432:C4434"/>
    <mergeCell ref="H4432:H4434"/>
    <mergeCell ref="I4432:I4434"/>
    <mergeCell ref="G4432:G4434"/>
    <mergeCell ref="E4432:E4434"/>
    <mergeCell ref="D4432:D4434"/>
    <mergeCell ref="F4432:F4434"/>
    <mergeCell ref="Q4432:Q4434"/>
    <mergeCell ref="C4429:C4431"/>
    <mergeCell ref="C4435:C4437"/>
    <mergeCell ref="I4435:I4437"/>
    <mergeCell ref="G4435:G4437"/>
    <mergeCell ref="E4435:E4437"/>
    <mergeCell ref="D4435:D4437"/>
    <mergeCell ref="F4435:F4437"/>
    <mergeCell ref="Q4435:Q4437"/>
    <mergeCell ref="C4237:C4239"/>
    <mergeCell ref="D4237:D4239"/>
    <mergeCell ref="E4237:E4239"/>
    <mergeCell ref="F4237:F4239"/>
    <mergeCell ref="G4237:G4239"/>
    <mergeCell ref="H4237:H4239"/>
    <mergeCell ref="I4237:I4239"/>
    <mergeCell ref="G4306:G4308"/>
    <mergeCell ref="E4315:E4317"/>
    <mergeCell ref="F4315:F4317"/>
    <mergeCell ref="G4315:G4317"/>
    <mergeCell ref="I4315:I4317"/>
    <mergeCell ref="C4315:C4317"/>
    <mergeCell ref="D4315:D4317"/>
    <mergeCell ref="H4315:H4317"/>
    <mergeCell ref="Q4315:Q4317"/>
    <mergeCell ref="C4507:C4509"/>
    <mergeCell ref="D4507:D4509"/>
    <mergeCell ref="E4507:E4509"/>
    <mergeCell ref="F4507:F4509"/>
    <mergeCell ref="G4507:G4509"/>
    <mergeCell ref="H4507:H4509"/>
    <mergeCell ref="I4507:I4509"/>
    <mergeCell ref="C4510:C4512"/>
    <mergeCell ref="D4510:D4512"/>
    <mergeCell ref="E4510:E4512"/>
    <mergeCell ref="F4510:F4512"/>
    <mergeCell ref="G4510:G4512"/>
    <mergeCell ref="I4510:I4512"/>
    <mergeCell ref="Q4507:Q4509"/>
    <mergeCell ref="Q4510:Q4512"/>
    <mergeCell ref="C4366:C4368"/>
    <mergeCell ref="D4366:D4368"/>
    <mergeCell ref="E4366:E4368"/>
    <mergeCell ref="F4366:F4368"/>
    <mergeCell ref="G4366:G4368"/>
    <mergeCell ref="H4366:H4368"/>
    <mergeCell ref="I4366:I4368"/>
    <mergeCell ref="D4438:D4440"/>
    <mergeCell ref="F4438:F4440"/>
    <mergeCell ref="H4438:H4440"/>
    <mergeCell ref="I4438:I4440"/>
    <mergeCell ref="G4438:G4440"/>
    <mergeCell ref="C4438:C4440"/>
    <mergeCell ref="E4438:E4440"/>
    <mergeCell ref="Q4438:Q4440"/>
    <mergeCell ref="C4513:C4515"/>
    <mergeCell ref="D4513:D4515"/>
    <mergeCell ref="E4513:E4515"/>
    <mergeCell ref="F4513:F4515"/>
    <mergeCell ref="G4513:G4515"/>
    <mergeCell ref="H4513:H4515"/>
    <mergeCell ref="I4513:I4515"/>
    <mergeCell ref="Q4513:Q4515"/>
    <mergeCell ref="G4210:G4212"/>
    <mergeCell ref="H4510:H4512"/>
    <mergeCell ref="Q4198:Q4200"/>
    <mergeCell ref="Q4195:Q4197"/>
    <mergeCell ref="Q4204:Q4206"/>
    <mergeCell ref="Q4207:Q4209"/>
    <mergeCell ref="Q4213:Q4215"/>
    <mergeCell ref="Q4216:Q4218"/>
    <mergeCell ref="Q4219:Q4221"/>
    <mergeCell ref="Q4222:Q4224"/>
    <mergeCell ref="Q4225:Q4227"/>
    <mergeCell ref="Q4228:Q4230"/>
    <mergeCell ref="Q4231:Q4233"/>
    <mergeCell ref="Q4234:Q4236"/>
    <mergeCell ref="Q4237:Q4239"/>
    <mergeCell ref="D4441:D4443"/>
    <mergeCell ref="H4441:H4443"/>
    <mergeCell ref="I4441:I4443"/>
    <mergeCell ref="G4441:G4443"/>
    <mergeCell ref="C4441:C4443"/>
    <mergeCell ref="E4441:E4443"/>
    <mergeCell ref="F4441:F4443"/>
    <mergeCell ref="Q4441:Q4443"/>
    <mergeCell ref="C4516:C4518"/>
    <mergeCell ref="D4516:D4518"/>
    <mergeCell ref="F4516:F4518"/>
    <mergeCell ref="I4516:I4518"/>
    <mergeCell ref="G4516:G4518"/>
    <mergeCell ref="H4516:H4518"/>
    <mergeCell ref="E4516:E4518"/>
    <mergeCell ref="Q4516:Q4518"/>
    <mergeCell ref="G4219:G4221"/>
    <mergeCell ref="D4444:D4446"/>
    <mergeCell ref="E4444:E4446"/>
    <mergeCell ref="F4444:F4446"/>
    <mergeCell ref="I4444:I4446"/>
    <mergeCell ref="C4444:C4446"/>
    <mergeCell ref="Q4444:Q4446"/>
    <mergeCell ref="C4519:C4521"/>
    <mergeCell ref="D4519:D4521"/>
    <mergeCell ref="F4519:F4521"/>
    <mergeCell ref="I4519:I4521"/>
    <mergeCell ref="G4519:G4521"/>
    <mergeCell ref="H4519:H4521"/>
    <mergeCell ref="E4519:E4521"/>
    <mergeCell ref="Q4519:Q4521"/>
    <mergeCell ref="D4447:D4449"/>
    <mergeCell ref="E4447:E4449"/>
    <mergeCell ref="F4447:F4449"/>
    <mergeCell ref="I4447:I4449"/>
    <mergeCell ref="G4447:G4449"/>
    <mergeCell ref="C4447:C4449"/>
    <mergeCell ref="D4450:D4452"/>
    <mergeCell ref="F4450:F4452"/>
    <mergeCell ref="H4450:H4452"/>
    <mergeCell ref="I4450:I4452"/>
    <mergeCell ref="C4450:C4452"/>
    <mergeCell ref="E4450:E4452"/>
    <mergeCell ref="G4450:G4452"/>
    <mergeCell ref="Q4447:Q4449"/>
    <mergeCell ref="Q4450:Q4452"/>
    <mergeCell ref="C4240:C4242"/>
    <mergeCell ref="F4240:F4242"/>
    <mergeCell ref="I4240:I4242"/>
    <mergeCell ref="D4240:D4242"/>
    <mergeCell ref="H4240:H4242"/>
    <mergeCell ref="G4240:G4242"/>
    <mergeCell ref="E4240:E4242"/>
    <mergeCell ref="Q4240:Q4242"/>
    <mergeCell ref="D4453:D4455"/>
    <mergeCell ref="F4453:F4455"/>
    <mergeCell ref="H4453:H4455"/>
    <mergeCell ref="I4453:I4455"/>
    <mergeCell ref="C4453:C4455"/>
    <mergeCell ref="G4453:G4455"/>
    <mergeCell ref="E4453:E4455"/>
    <mergeCell ref="Q4453:Q4455"/>
    <mergeCell ref="D4456:D4458"/>
    <mergeCell ref="F4456:F4458"/>
    <mergeCell ref="H4456:H4458"/>
    <mergeCell ref="I4456:I4458"/>
    <mergeCell ref="C4456:C4458"/>
    <mergeCell ref="G4456:G4458"/>
    <mergeCell ref="E4456:E4458"/>
    <mergeCell ref="D4459:D4461"/>
    <mergeCell ref="F4459:F4461"/>
    <mergeCell ref="C4459:C4461"/>
    <mergeCell ref="E4459:E4461"/>
    <mergeCell ref="D4462:D4464"/>
    <mergeCell ref="F4462:F4464"/>
    <mergeCell ref="C4462:C4464"/>
    <mergeCell ref="E4462:E4464"/>
    <mergeCell ref="D4465:D4467"/>
    <mergeCell ref="F4465:F4467"/>
    <mergeCell ref="H4465:H4467"/>
    <mergeCell ref="I4465:I4467"/>
    <mergeCell ref="C4465:C4467"/>
    <mergeCell ref="G4465:G4467"/>
    <mergeCell ref="E4465:E4467"/>
    <mergeCell ref="Q4456:Q4458"/>
    <mergeCell ref="Q4459:Q4461"/>
    <mergeCell ref="Q4462:Q4464"/>
    <mergeCell ref="Q4465:Q4467"/>
    <mergeCell ref="H4459:H4461"/>
    <mergeCell ref="I4459:I4461"/>
    <mergeCell ref="G4459:G4461"/>
    <mergeCell ref="I4462:I4464"/>
    <mergeCell ref="G4462:G4464"/>
    <mergeCell ref="G4444:G4446"/>
    <mergeCell ref="D4318:D4320"/>
    <mergeCell ref="E4318:E4320"/>
    <mergeCell ref="F4318:F4320"/>
    <mergeCell ref="G4318:G4320"/>
    <mergeCell ref="H4318:H4320"/>
    <mergeCell ref="I4318:I4320"/>
    <mergeCell ref="C4318:C4320"/>
    <mergeCell ref="Q4318:Q4320"/>
    <mergeCell ref="C4375:C4377"/>
    <mergeCell ref="D4375:D4377"/>
    <mergeCell ref="F4375:F4377"/>
    <mergeCell ref="G4375:G4377"/>
    <mergeCell ref="H4375:H4377"/>
    <mergeCell ref="I4375:I4377"/>
    <mergeCell ref="E4375:E4377"/>
    <mergeCell ref="Q4375:Q4377"/>
    <mergeCell ref="E4321:E4323"/>
    <mergeCell ref="F4321:F4323"/>
    <mergeCell ref="G4321:G4323"/>
    <mergeCell ref="H4321:H4323"/>
    <mergeCell ref="I4321:I4323"/>
    <mergeCell ref="C4321:C4323"/>
    <mergeCell ref="D4321:D4323"/>
    <mergeCell ref="F4324:F4326"/>
    <mergeCell ref="G4324:G4326"/>
    <mergeCell ref="H4324:H4326"/>
    <mergeCell ref="I4324:I4326"/>
    <mergeCell ref="C4324:C4326"/>
    <mergeCell ref="D4324:D4326"/>
    <mergeCell ref="Q4321:Q4323"/>
    <mergeCell ref="E4324:E4326"/>
    <mergeCell ref="Q4324:Q4326"/>
    <mergeCell ref="Q4366:Q4368"/>
    <mergeCell ref="C4522:C4524"/>
    <mergeCell ref="D4522:D4524"/>
    <mergeCell ref="F4522:F4524"/>
    <mergeCell ref="I4522:I4524"/>
    <mergeCell ref="G4522:G4524"/>
    <mergeCell ref="H4522:H4524"/>
    <mergeCell ref="E4522:E4524"/>
    <mergeCell ref="Q4522:Q4524"/>
    <mergeCell ref="D4327:D4329"/>
    <mergeCell ref="E4327:E4329"/>
    <mergeCell ref="F4327:F4329"/>
    <mergeCell ref="G4327:G4329"/>
    <mergeCell ref="H4327:H4329"/>
    <mergeCell ref="I4327:I4329"/>
    <mergeCell ref="Q4327:Q4329"/>
    <mergeCell ref="H4462:H4464"/>
    <mergeCell ref="H4447:H4449"/>
    <mergeCell ref="C4243:C4245"/>
    <mergeCell ref="I4243:I4245"/>
    <mergeCell ref="F4243:F4245"/>
    <mergeCell ref="H4243:H4245"/>
    <mergeCell ref="G4243:G4245"/>
    <mergeCell ref="D4243:D4245"/>
    <mergeCell ref="E4243:E4245"/>
    <mergeCell ref="Q4243:Q4245"/>
    <mergeCell ref="F4468:F4470"/>
    <mergeCell ref="I4468:I4470"/>
    <mergeCell ref="C4468:C4470"/>
    <mergeCell ref="D4468:D4470"/>
    <mergeCell ref="H4468:H4470"/>
    <mergeCell ref="G4468:G4470"/>
    <mergeCell ref="E4468:E4470"/>
    <mergeCell ref="Q4468:Q4470"/>
    <mergeCell ref="C4330:C4332"/>
    <mergeCell ref="D4330:D4332"/>
    <mergeCell ref="E4330:E4332"/>
    <mergeCell ref="F4330:F4332"/>
    <mergeCell ref="G4330:G4332"/>
    <mergeCell ref="H4330:H4332"/>
    <mergeCell ref="I4330:I4332"/>
    <mergeCell ref="Q4330:Q4332"/>
    <mergeCell ref="C4333:C4335"/>
    <mergeCell ref="D4333:D4335"/>
    <mergeCell ref="E4333:E4335"/>
    <mergeCell ref="F4333:F4335"/>
    <mergeCell ref="G4333:G4335"/>
    <mergeCell ref="H4333:H4335"/>
    <mergeCell ref="I4333:I4335"/>
    <mergeCell ref="Q4333:Q4335"/>
    <mergeCell ref="C4525:C4527"/>
    <mergeCell ref="D4525:D4527"/>
    <mergeCell ref="F4525:F4527"/>
    <mergeCell ref="I4525:I4527"/>
    <mergeCell ref="E4525:E4527"/>
    <mergeCell ref="Q4525:Q4527"/>
    <mergeCell ref="G4525:G4527"/>
    <mergeCell ref="H4525:H4527"/>
    <mergeCell ref="C4246:C4248"/>
    <mergeCell ref="I4246:I4248"/>
    <mergeCell ref="E4246:E4248"/>
    <mergeCell ref="F4246:F4248"/>
    <mergeCell ref="G4246:G4248"/>
    <mergeCell ref="D4246:D4248"/>
    <mergeCell ref="Q4246:Q4248"/>
    <mergeCell ref="C4378:C4380"/>
    <mergeCell ref="I4378:I4380"/>
    <mergeCell ref="H4378:H4380"/>
    <mergeCell ref="D4378:D4380"/>
    <mergeCell ref="F4378:F4380"/>
    <mergeCell ref="G4378:G4380"/>
    <mergeCell ref="E4378:E4380"/>
    <mergeCell ref="Q4378:Q4380"/>
    <mergeCell ref="F4471:F4473"/>
    <mergeCell ref="I4471:I4473"/>
    <mergeCell ref="C4471:C4473"/>
    <mergeCell ref="D4471:D4473"/>
    <mergeCell ref="H4471:H4473"/>
    <mergeCell ref="G4471:G4473"/>
    <mergeCell ref="F4474:F4476"/>
    <mergeCell ref="I4474:I4476"/>
    <mergeCell ref="C4474:C4476"/>
    <mergeCell ref="D4474:D4476"/>
    <mergeCell ref="H4474:H4476"/>
    <mergeCell ref="G4474:G4476"/>
    <mergeCell ref="E4474:E4476"/>
    <mergeCell ref="E4471:E4473"/>
    <mergeCell ref="Q4471:Q4473"/>
    <mergeCell ref="Q4474:Q4476"/>
    <mergeCell ref="C4336:C4338"/>
    <mergeCell ref="D4336:D4338"/>
    <mergeCell ref="F4336:F4338"/>
    <mergeCell ref="G4336:G4338"/>
    <mergeCell ref="H4336:H4338"/>
    <mergeCell ref="I4336:I4338"/>
    <mergeCell ref="E4336:E4338"/>
    <mergeCell ref="C4339:C4341"/>
    <mergeCell ref="D4339:D4341"/>
    <mergeCell ref="F4339:F4341"/>
    <mergeCell ref="H4339:H4341"/>
    <mergeCell ref="I4339:I4341"/>
    <mergeCell ref="E4339:E4341"/>
    <mergeCell ref="Q4336:Q4338"/>
    <mergeCell ref="Q4339:Q4341"/>
    <mergeCell ref="G4339:G4341"/>
    <mergeCell ref="C4528:C4530"/>
    <mergeCell ref="D4528:D4530"/>
    <mergeCell ref="F4528:F4530"/>
    <mergeCell ref="I4528:I4530"/>
    <mergeCell ref="E4528:E4530"/>
    <mergeCell ref="G4528:G4530"/>
    <mergeCell ref="H4528:H4530"/>
    <mergeCell ref="Q4528:Q4530"/>
    <mergeCell ref="C4327:C4329"/>
    <mergeCell ref="C4381:C4383"/>
    <mergeCell ref="I4381:I4383"/>
    <mergeCell ref="H4381:H4383"/>
    <mergeCell ref="D4381:D4383"/>
    <mergeCell ref="F4381:F4383"/>
    <mergeCell ref="G4381:G4383"/>
    <mergeCell ref="E4381:E4383"/>
    <mergeCell ref="Q4381:Q4383"/>
    <mergeCell ref="C4531:C4533"/>
    <mergeCell ref="D4531:D4533"/>
    <mergeCell ref="F4531:F4533"/>
    <mergeCell ref="I4531:I4533"/>
    <mergeCell ref="E4531:E4533"/>
    <mergeCell ref="G4531:G4533"/>
    <mergeCell ref="H4531:H4533"/>
    <mergeCell ref="C4534:C4536"/>
    <mergeCell ref="D4534:D4536"/>
    <mergeCell ref="F4534:F4536"/>
    <mergeCell ref="I4534:I4536"/>
    <mergeCell ref="E4534:E4536"/>
    <mergeCell ref="G4534:G4536"/>
    <mergeCell ref="H4534:H4536"/>
    <mergeCell ref="C4537:C4539"/>
    <mergeCell ref="D4537:D4539"/>
    <mergeCell ref="F4537:F4539"/>
    <mergeCell ref="I4537:I4539"/>
    <mergeCell ref="E4537:E4539"/>
    <mergeCell ref="G4537:G4539"/>
    <mergeCell ref="H4537:H4539"/>
    <mergeCell ref="C4540:C4542"/>
    <mergeCell ref="D4540:D4542"/>
    <mergeCell ref="F4540:F4542"/>
    <mergeCell ref="I4540:I4542"/>
    <mergeCell ref="E4540:E4542"/>
    <mergeCell ref="G4540:G4542"/>
    <mergeCell ref="H4540:H4542"/>
    <mergeCell ref="Q4531:Q4533"/>
    <mergeCell ref="Q4534:Q4536"/>
    <mergeCell ref="Q4537:Q4539"/>
    <mergeCell ref="Q4540:Q4542"/>
    <mergeCell ref="C4249:C4251"/>
    <mergeCell ref="I4249:I4251"/>
    <mergeCell ref="E4249:E4251"/>
    <mergeCell ref="H4249:H4251"/>
    <mergeCell ref="G4249:G4251"/>
    <mergeCell ref="D4249:D4251"/>
    <mergeCell ref="F4249:F4251"/>
    <mergeCell ref="Q4249:Q4251"/>
    <mergeCell ref="F4342:F4344"/>
    <mergeCell ref="H4342:H4344"/>
    <mergeCell ref="I4342:I4344"/>
    <mergeCell ref="E4342:E4344"/>
    <mergeCell ref="G4342:G4344"/>
    <mergeCell ref="Q4342:Q4344"/>
    <mergeCell ref="C4543:C4545"/>
    <mergeCell ref="D4543:D4545"/>
    <mergeCell ref="F4543:F4545"/>
    <mergeCell ref="I4543:I4545"/>
    <mergeCell ref="E4543:E4545"/>
    <mergeCell ref="G4543:G4545"/>
    <mergeCell ref="H4543:H4545"/>
    <mergeCell ref="Q4543:Q4545"/>
    <mergeCell ref="C4384:C4386"/>
    <mergeCell ref="I4384:I4386"/>
    <mergeCell ref="H4384:H4386"/>
    <mergeCell ref="D4384:D4386"/>
    <mergeCell ref="F4384:F4386"/>
    <mergeCell ref="G4384:G4386"/>
    <mergeCell ref="E4384:E4386"/>
    <mergeCell ref="Q4384:Q4386"/>
    <mergeCell ref="C4387:C4389"/>
    <mergeCell ref="I4387:I4389"/>
    <mergeCell ref="H4387:H4389"/>
    <mergeCell ref="D4387:D4389"/>
    <mergeCell ref="F4387:F4389"/>
    <mergeCell ref="G4387:G4389"/>
    <mergeCell ref="E4387:E4389"/>
    <mergeCell ref="Q4387:Q4389"/>
    <mergeCell ref="C4252:C4254"/>
    <mergeCell ref="I4252:I4254"/>
    <mergeCell ref="E4252:E4254"/>
    <mergeCell ref="H4252:H4254"/>
    <mergeCell ref="G4252:G4254"/>
    <mergeCell ref="D4252:D4254"/>
    <mergeCell ref="F4252:F4254"/>
    <mergeCell ref="Q4252:Q4254"/>
    <mergeCell ref="C4546:C4548"/>
    <mergeCell ref="D4546:D4548"/>
    <mergeCell ref="F4546:F4548"/>
    <mergeCell ref="I4546:I4548"/>
    <mergeCell ref="E4546:E4548"/>
    <mergeCell ref="G4546:G4548"/>
    <mergeCell ref="H4546:H4548"/>
    <mergeCell ref="C4549:C4551"/>
    <mergeCell ref="F4549:F4551"/>
    <mergeCell ref="I4549:I4551"/>
    <mergeCell ref="E4549:E4551"/>
    <mergeCell ref="G4549:G4551"/>
    <mergeCell ref="C4552:C4554"/>
    <mergeCell ref="F4552:F4554"/>
    <mergeCell ref="I4552:I4554"/>
    <mergeCell ref="E4552:E4554"/>
    <mergeCell ref="D4549:D4551"/>
    <mergeCell ref="D4552:D4554"/>
    <mergeCell ref="G4552:G4554"/>
    <mergeCell ref="H4549:H4551"/>
    <mergeCell ref="Q4546:Q4548"/>
    <mergeCell ref="Q4549:Q4551"/>
    <mergeCell ref="Q4552:Q4554"/>
    <mergeCell ref="C4555:C4557"/>
    <mergeCell ref="F4555:F4557"/>
    <mergeCell ref="I4555:I4557"/>
    <mergeCell ref="E4555:E4557"/>
    <mergeCell ref="D4555:D4557"/>
    <mergeCell ref="G4555:G4557"/>
    <mergeCell ref="C4558:C4560"/>
    <mergeCell ref="F4558:F4560"/>
    <mergeCell ref="I4558:I4560"/>
    <mergeCell ref="E4558:E4560"/>
    <mergeCell ref="D4558:D4560"/>
    <mergeCell ref="G4558:G4560"/>
    <mergeCell ref="H4552:H4554"/>
    <mergeCell ref="H4555:H4557"/>
    <mergeCell ref="H4558:H4560"/>
    <mergeCell ref="Q4555:Q4557"/>
    <mergeCell ref="Q4558:Q4560"/>
    <mergeCell ref="C4561:C4563"/>
    <mergeCell ref="F4561:F4563"/>
    <mergeCell ref="I4561:I4563"/>
    <mergeCell ref="E4561:E4563"/>
    <mergeCell ref="D4561:D4563"/>
    <mergeCell ref="G4561:G4563"/>
    <mergeCell ref="H4561:H4563"/>
    <mergeCell ref="Q4561:Q4563"/>
    <mergeCell ref="C4342:C4344"/>
    <mergeCell ref="D4342:D4344"/>
    <mergeCell ref="F4477:F4479"/>
    <mergeCell ref="I4477:I4479"/>
    <mergeCell ref="C4477:C4479"/>
    <mergeCell ref="D4477:D4479"/>
    <mergeCell ref="H4477:H4479"/>
    <mergeCell ref="E4477:E4479"/>
    <mergeCell ref="G4477:G4479"/>
    <mergeCell ref="Q4477:Q4479"/>
    <mergeCell ref="C4564:C4566"/>
    <mergeCell ref="F4564:F4566"/>
    <mergeCell ref="I4564:I4566"/>
    <mergeCell ref="E4564:E4566"/>
    <mergeCell ref="D4564:D4566"/>
    <mergeCell ref="G4564:G4566"/>
    <mergeCell ref="H4564:H4566"/>
    <mergeCell ref="Q4564:Q4566"/>
    <mergeCell ref="C4390:C4392"/>
    <mergeCell ref="I4390:I4392"/>
    <mergeCell ref="H4390:H4392"/>
    <mergeCell ref="D4390:D4392"/>
    <mergeCell ref="F4390:F4392"/>
    <mergeCell ref="G4390:G4392"/>
    <mergeCell ref="E4390:E4392"/>
    <mergeCell ref="Q4390:Q4392"/>
    <mergeCell ref="H4444:H4446"/>
    <mergeCell ref="C4393:C4395"/>
    <mergeCell ref="I4393:I4395"/>
    <mergeCell ref="F4393:F4395"/>
    <mergeCell ref="Q4393:Q4395"/>
    <mergeCell ref="D4393:D4395"/>
    <mergeCell ref="E4393:E4395"/>
    <mergeCell ref="G4393:G4395"/>
    <mergeCell ref="H4393:H4395"/>
    <mergeCell ref="H4345:H4347"/>
    <mergeCell ref="I4345:I4347"/>
    <mergeCell ref="E4345:E4347"/>
    <mergeCell ref="G4345:G4347"/>
    <mergeCell ref="C4345:C4347"/>
    <mergeCell ref="D4345:D4347"/>
    <mergeCell ref="F4345:F4347"/>
    <mergeCell ref="Q4345:Q4347"/>
    <mergeCell ref="C4255:C4257"/>
    <mergeCell ref="I4255:I4257"/>
    <mergeCell ref="E4255:E4257"/>
    <mergeCell ref="H4255:H4257"/>
    <mergeCell ref="G4255:G4257"/>
    <mergeCell ref="D4255:D4257"/>
    <mergeCell ref="F4255:F4257"/>
    <mergeCell ref="Q4255:Q4257"/>
    <mergeCell ref="C4258:C4260"/>
    <mergeCell ref="I4258:I4260"/>
    <mergeCell ref="H4258:H4260"/>
    <mergeCell ref="G4258:G4260"/>
    <mergeCell ref="D4258:D4260"/>
    <mergeCell ref="E4258:E4260"/>
    <mergeCell ref="F4258:F4260"/>
    <mergeCell ref="Q4258:Q4260"/>
    <mergeCell ref="H4348:H4350"/>
    <mergeCell ref="I4348:I4350"/>
    <mergeCell ref="G4348:G4350"/>
    <mergeCell ref="C4348:C4350"/>
    <mergeCell ref="D4348:D4350"/>
    <mergeCell ref="E4348:E4350"/>
    <mergeCell ref="F4348:F4350"/>
    <mergeCell ref="Q4348:Q4350"/>
    <mergeCell ref="H4351:H4353"/>
    <mergeCell ref="I4351:I4353"/>
    <mergeCell ref="G4351:G4353"/>
    <mergeCell ref="C4351:C4353"/>
    <mergeCell ref="D4351:D4353"/>
    <mergeCell ref="E4351:E4353"/>
    <mergeCell ref="F4351:F4353"/>
    <mergeCell ref="Q4351:Q4353"/>
    <mergeCell ref="H4354:H4356"/>
    <mergeCell ref="I4354:I4356"/>
    <mergeCell ref="G4354:G4356"/>
    <mergeCell ref="C4354:C4356"/>
    <mergeCell ref="D4354:D4356"/>
    <mergeCell ref="F4354:F4356"/>
    <mergeCell ref="E4354:E4356"/>
    <mergeCell ref="Q4354:Q4356"/>
    <mergeCell ref="F4480:F4482"/>
    <mergeCell ref="I4480:I4482"/>
    <mergeCell ref="C4480:C4482"/>
    <mergeCell ref="D4480:D4482"/>
    <mergeCell ref="H4480:H4482"/>
    <mergeCell ref="G4480:G4482"/>
    <mergeCell ref="E4480:E4482"/>
    <mergeCell ref="Q4480:Q4482"/>
    <mergeCell ref="H4357:H4359"/>
    <mergeCell ref="I4357:I4359"/>
    <mergeCell ref="G4357:G4359"/>
    <mergeCell ref="C4357:C4359"/>
    <mergeCell ref="D4357:D4359"/>
    <mergeCell ref="F4357:F4359"/>
    <mergeCell ref="E4357:E4359"/>
    <mergeCell ref="Q4357:Q4359"/>
    <mergeCell ref="I4396:I4398"/>
    <mergeCell ref="F4396:F4398"/>
    <mergeCell ref="D4396:D4398"/>
    <mergeCell ref="G4396:G4398"/>
    <mergeCell ref="H4396:H4398"/>
    <mergeCell ref="C4396:C4398"/>
    <mergeCell ref="E4396:E4398"/>
    <mergeCell ref="I4399:I4401"/>
    <mergeCell ref="D4399:D4401"/>
    <mergeCell ref="G4399:G4401"/>
    <mergeCell ref="H4399:H4401"/>
    <mergeCell ref="C4399:C4401"/>
    <mergeCell ref="E4399:E4401"/>
    <mergeCell ref="Q4396:Q4398"/>
    <mergeCell ref="Q4399:Q4401"/>
    <mergeCell ref="F4399:F4401"/>
    <mergeCell ref="G4192:G4194"/>
    <mergeCell ref="H4246:H4248"/>
    <mergeCell ref="C4183:C4185"/>
    <mergeCell ref="H4183:H4185"/>
    <mergeCell ref="H4435:H4437"/>
    <mergeCell ref="B4291:B4362"/>
    <mergeCell ref="H4360:H4362"/>
    <mergeCell ref="I4360:I4362"/>
    <mergeCell ref="G4360:G4362"/>
    <mergeCell ref="C4360:C4362"/>
    <mergeCell ref="D4360:D4362"/>
    <mergeCell ref="E4360:E4362"/>
    <mergeCell ref="F4360:F4362"/>
    <mergeCell ref="Q4360:Q4362"/>
    <mergeCell ref="I4402:I4404"/>
    <mergeCell ref="D4402:D4404"/>
    <mergeCell ref="G4402:G4404"/>
    <mergeCell ref="H4402:H4404"/>
    <mergeCell ref="C4402:C4404"/>
    <mergeCell ref="F4402:F4404"/>
    <mergeCell ref="E4402:E4404"/>
    <mergeCell ref="Q4402:Q4404"/>
    <mergeCell ref="C4261:C4263"/>
    <mergeCell ref="I4261:I4263"/>
    <mergeCell ref="H4261:H4263"/>
    <mergeCell ref="G4261:G4263"/>
    <mergeCell ref="D4261:D4263"/>
    <mergeCell ref="F4261:F4263"/>
    <mergeCell ref="C4264:C4266"/>
    <mergeCell ref="I4264:I4266"/>
    <mergeCell ref="H4264:H4266"/>
    <mergeCell ref="G4264:G4266"/>
    <mergeCell ref="E4264:E4266"/>
    <mergeCell ref="F4264:F4266"/>
    <mergeCell ref="C4267:C4269"/>
    <mergeCell ref="I4267:I4269"/>
    <mergeCell ref="H4267:H4269"/>
    <mergeCell ref="G4267:G4269"/>
    <mergeCell ref="E4267:E4269"/>
    <mergeCell ref="F4267:F4269"/>
    <mergeCell ref="E4261:E4263"/>
    <mergeCell ref="Q4261:Q4263"/>
    <mergeCell ref="Q4264:Q4266"/>
    <mergeCell ref="Q4267:Q4269"/>
    <mergeCell ref="D4264:D4266"/>
    <mergeCell ref="D4267:D4269"/>
    <mergeCell ref="C4270:C4272"/>
    <mergeCell ref="I4270:I4272"/>
    <mergeCell ref="H4270:H4272"/>
    <mergeCell ref="G4270:G4272"/>
    <mergeCell ref="E4270:E4272"/>
    <mergeCell ref="F4270:F4272"/>
    <mergeCell ref="C4273:C4275"/>
    <mergeCell ref="I4273:I4275"/>
    <mergeCell ref="H4273:H4275"/>
    <mergeCell ref="G4273:G4275"/>
    <mergeCell ref="E4273:E4275"/>
    <mergeCell ref="F4273:F4275"/>
    <mergeCell ref="C4276:C4278"/>
    <mergeCell ref="I4276:I4278"/>
    <mergeCell ref="H4276:H4278"/>
    <mergeCell ref="G4276:G4278"/>
    <mergeCell ref="E4276:E4278"/>
    <mergeCell ref="F4276:F4278"/>
    <mergeCell ref="D4270:D4272"/>
    <mergeCell ref="D4273:D4275"/>
    <mergeCell ref="D4276:D4278"/>
    <mergeCell ref="Q4270:Q4272"/>
    <mergeCell ref="Q4273:Q4275"/>
    <mergeCell ref="Q4276:Q4278"/>
    <mergeCell ref="A4183:A4569"/>
    <mergeCell ref="B4489:B4569"/>
    <mergeCell ref="C4567:C4569"/>
    <mergeCell ref="F4567:F4569"/>
    <mergeCell ref="I4567:I4569"/>
    <mergeCell ref="E4567:E4569"/>
    <mergeCell ref="D4567:D4569"/>
    <mergeCell ref="G4567:G4569"/>
    <mergeCell ref="H4567:H4569"/>
    <mergeCell ref="Q4567:Q4569"/>
    <mergeCell ref="C4405:C4407"/>
    <mergeCell ref="D4405:D4407"/>
    <mergeCell ref="F4405:F4407"/>
    <mergeCell ref="G4405:G4407"/>
    <mergeCell ref="H4405:H4407"/>
    <mergeCell ref="I4405:I4407"/>
    <mergeCell ref="E4405:E4407"/>
    <mergeCell ref="Q4405:Q4407"/>
    <mergeCell ref="F4483:F4485"/>
    <mergeCell ref="I4483:I4485"/>
    <mergeCell ref="C4483:C4485"/>
    <mergeCell ref="D4483:D4485"/>
    <mergeCell ref="H4483:H4485"/>
    <mergeCell ref="G4483:G4485"/>
    <mergeCell ref="E4483:E4485"/>
    <mergeCell ref="Q4483:Q4485"/>
    <mergeCell ref="I4408:I4410"/>
    <mergeCell ref="D4408:D4410"/>
    <mergeCell ref="G4408:G4410"/>
    <mergeCell ref="H4408:H4410"/>
    <mergeCell ref="C4408:C4410"/>
    <mergeCell ref="F4408:F4410"/>
    <mergeCell ref="E4408:E4410"/>
    <mergeCell ref="Q4408:Q4410"/>
    <mergeCell ref="F4411:F4413"/>
    <mergeCell ref="H4411:H4413"/>
    <mergeCell ref="I4411:I4413"/>
    <mergeCell ref="G4411:G4413"/>
    <mergeCell ref="C4411:C4413"/>
    <mergeCell ref="Q4411:Q4413"/>
    <mergeCell ref="D4411:D4413"/>
    <mergeCell ref="E4411:E4413"/>
    <mergeCell ref="B4423:B4488"/>
    <mergeCell ref="F4486:F4488"/>
    <mergeCell ref="I4486:I4488"/>
    <mergeCell ref="C4486:C4488"/>
    <mergeCell ref="D4486:D4488"/>
    <mergeCell ref="H4486:H4488"/>
    <mergeCell ref="G4486:G4488"/>
    <mergeCell ref="E4486:E4488"/>
    <mergeCell ref="Q4486:Q4488"/>
    <mergeCell ref="C4279:C4281"/>
    <mergeCell ref="I4279:I4281"/>
    <mergeCell ref="H4279:H4281"/>
    <mergeCell ref="G4279:G4281"/>
    <mergeCell ref="F4279:F4281"/>
    <mergeCell ref="D4279:D4281"/>
    <mergeCell ref="E4279:E4281"/>
    <mergeCell ref="Q4279:Q4281"/>
    <mergeCell ref="I4414:I4416"/>
    <mergeCell ref="D4414:D4416"/>
    <mergeCell ref="G4414:G4416"/>
    <mergeCell ref="H4414:H4416"/>
    <mergeCell ref="C4414:C4416"/>
    <mergeCell ref="F4414:F4416"/>
    <mergeCell ref="I4417:I4419"/>
    <mergeCell ref="D4417:D4419"/>
    <mergeCell ref="G4417:G4419"/>
    <mergeCell ref="H4417:H4419"/>
    <mergeCell ref="C4417:C4419"/>
    <mergeCell ref="F4417:F4419"/>
    <mergeCell ref="E4417:E4419"/>
    <mergeCell ref="E4414:E4416"/>
    <mergeCell ref="Q4414:Q4416"/>
    <mergeCell ref="Q4417:Q4419"/>
    <mergeCell ref="B4363:B4422"/>
    <mergeCell ref="I4420:I4422"/>
    <mergeCell ref="D4420:D4422"/>
    <mergeCell ref="G4420:G4422"/>
    <mergeCell ref="H4420:H4422"/>
    <mergeCell ref="C4420:C4422"/>
    <mergeCell ref="F4420:F4422"/>
    <mergeCell ref="E4420:E4422"/>
    <mergeCell ref="Q4420:Q4422"/>
    <mergeCell ref="C3962:C3964"/>
    <mergeCell ref="D3962:D3964"/>
    <mergeCell ref="E3962:E3964"/>
    <mergeCell ref="F3962:F3964"/>
    <mergeCell ref="G3962:G3964"/>
    <mergeCell ref="H3962:H3964"/>
    <mergeCell ref="I3962:I3964"/>
    <mergeCell ref="Q3962:Q3964"/>
    <mergeCell ref="Q3890:Q3892"/>
    <mergeCell ref="Q3782:Q3784"/>
    <mergeCell ref="D4094:D4096"/>
    <mergeCell ref="E4094:E4096"/>
    <mergeCell ref="F4094:F4096"/>
    <mergeCell ref="G4094:G4096"/>
    <mergeCell ref="H4094:H4096"/>
    <mergeCell ref="I4094:I4096"/>
    <mergeCell ref="Q4094:Q4096"/>
    <mergeCell ref="Q3785:Q3787"/>
    <mergeCell ref="Q3788:Q3790"/>
    <mergeCell ref="Q3791:Q3793"/>
    <mergeCell ref="D3893:D3895"/>
    <mergeCell ref="E3893:E3895"/>
    <mergeCell ref="F3893:F3895"/>
    <mergeCell ref="G3893:G3895"/>
    <mergeCell ref="H3893:H3895"/>
    <mergeCell ref="I3893:I3895"/>
    <mergeCell ref="Q3893:Q3895"/>
    <mergeCell ref="D3896:D3898"/>
    <mergeCell ref="E3896:E3898"/>
    <mergeCell ref="F3896:F3898"/>
    <mergeCell ref="G3896:G3898"/>
    <mergeCell ref="H3896:H3898"/>
    <mergeCell ref="I3896:I3898"/>
    <mergeCell ref="Q3896:Q3898"/>
    <mergeCell ref="C3893:C3895"/>
    <mergeCell ref="C3896:C3898"/>
    <mergeCell ref="D3890:D3892"/>
    <mergeCell ref="E3890:E3892"/>
    <mergeCell ref="F3890:F3892"/>
    <mergeCell ref="G3890:G3892"/>
    <mergeCell ref="H3890:H3892"/>
    <mergeCell ref="I3890:I3892"/>
    <mergeCell ref="C3890:C3892"/>
    <mergeCell ref="D3782:D3784"/>
    <mergeCell ref="E3782:E3784"/>
    <mergeCell ref="F3782:F3784"/>
    <mergeCell ref="G3782:G3784"/>
    <mergeCell ref="I3782:I3784"/>
    <mergeCell ref="C3785:C3787"/>
    <mergeCell ref="D3785:D3787"/>
    <mergeCell ref="E3785:E3787"/>
    <mergeCell ref="G3785:G3787"/>
    <mergeCell ref="I3785:I3787"/>
    <mergeCell ref="F3785:F3787"/>
    <mergeCell ref="H3785:H3787"/>
    <mergeCell ref="C3788:C3790"/>
    <mergeCell ref="D3788:D3790"/>
    <mergeCell ref="E3788:E3790"/>
    <mergeCell ref="I3788:I3790"/>
    <mergeCell ref="F3788:F3790"/>
    <mergeCell ref="H3788:H3790"/>
    <mergeCell ref="C3791:C3793"/>
    <mergeCell ref="D3791:D3793"/>
    <mergeCell ref="E3791:E3793"/>
    <mergeCell ref="I3791:I3793"/>
    <mergeCell ref="F3791:F3793"/>
    <mergeCell ref="G3788:G3790"/>
    <mergeCell ref="H3791:H3793"/>
    <mergeCell ref="C3794:C3796"/>
    <mergeCell ref="D3794:D3796"/>
    <mergeCell ref="E3794:E3796"/>
    <mergeCell ref="F3794:F3796"/>
    <mergeCell ref="G3794:G3796"/>
    <mergeCell ref="H3794:H3796"/>
    <mergeCell ref="I3794:I3796"/>
    <mergeCell ref="C3797:C3799"/>
    <mergeCell ref="D3797:D3799"/>
    <mergeCell ref="E3797:E3799"/>
    <mergeCell ref="F3797:F3799"/>
    <mergeCell ref="G3797:G3799"/>
    <mergeCell ref="H3797:H3799"/>
    <mergeCell ref="I3797:I3799"/>
    <mergeCell ref="C3800:C3802"/>
    <mergeCell ref="E3800:E3802"/>
    <mergeCell ref="I3800:I3802"/>
    <mergeCell ref="F3800:F3802"/>
    <mergeCell ref="G3800:G3802"/>
    <mergeCell ref="H3800:H3802"/>
    <mergeCell ref="D3800:D3802"/>
    <mergeCell ref="C3803:C3805"/>
    <mergeCell ref="E3803:E3805"/>
    <mergeCell ref="F3803:F3805"/>
    <mergeCell ref="I3803:I3805"/>
    <mergeCell ref="D3803:D3805"/>
    <mergeCell ref="C4097:C4099"/>
    <mergeCell ref="D4097:D4099"/>
    <mergeCell ref="F4097:F4099"/>
    <mergeCell ref="I4097:I4099"/>
    <mergeCell ref="G4097:G4099"/>
    <mergeCell ref="H4097:H4099"/>
    <mergeCell ref="E4097:E4099"/>
    <mergeCell ref="Q4097:Q4099"/>
    <mergeCell ref="I3806:I3808"/>
    <mergeCell ref="C3806:C3808"/>
    <mergeCell ref="D3806:D3808"/>
    <mergeCell ref="E3806:E3808"/>
    <mergeCell ref="F3806:F3808"/>
    <mergeCell ref="I3809:I3811"/>
    <mergeCell ref="C3809:C3811"/>
    <mergeCell ref="D3809:D3811"/>
    <mergeCell ref="E3809:E3811"/>
    <mergeCell ref="F3809:F3811"/>
    <mergeCell ref="G3803:G3805"/>
    <mergeCell ref="H3803:H3805"/>
    <mergeCell ref="H3806:H3808"/>
    <mergeCell ref="H3809:H3811"/>
    <mergeCell ref="G3806:G3808"/>
    <mergeCell ref="C3812:C3814"/>
    <mergeCell ref="D3812:D3814"/>
    <mergeCell ref="E3812:E3814"/>
    <mergeCell ref="F3812:F3814"/>
    <mergeCell ref="G3812:G3814"/>
    <mergeCell ref="H3812:H3814"/>
    <mergeCell ref="I3812:I3814"/>
    <mergeCell ref="C3815:C3817"/>
    <mergeCell ref="E3815:E3817"/>
    <mergeCell ref="F3815:F3817"/>
    <mergeCell ref="H3815:H3817"/>
    <mergeCell ref="I3815:I3817"/>
    <mergeCell ref="D3815:D3817"/>
    <mergeCell ref="G3815:G3817"/>
    <mergeCell ref="C3818:C3820"/>
    <mergeCell ref="E3818:E3820"/>
    <mergeCell ref="F3818:F3820"/>
    <mergeCell ref="H3818:H3820"/>
    <mergeCell ref="I3818:I3820"/>
    <mergeCell ref="D3818:D3820"/>
    <mergeCell ref="D4022:D4024"/>
    <mergeCell ref="F4022:F4024"/>
    <mergeCell ref="H4022:H4024"/>
    <mergeCell ref="I4022:I4024"/>
    <mergeCell ref="G4022:G4024"/>
    <mergeCell ref="C4022:C4024"/>
    <mergeCell ref="E4022:E4024"/>
    <mergeCell ref="Q4022:Q4024"/>
    <mergeCell ref="D4025:D4027"/>
    <mergeCell ref="F4025:F4027"/>
    <mergeCell ref="H4025:H4027"/>
    <mergeCell ref="I4025:I4027"/>
    <mergeCell ref="G4025:G4027"/>
    <mergeCell ref="C4025:C4027"/>
    <mergeCell ref="E4025:E4027"/>
    <mergeCell ref="Q4025:Q4027"/>
    <mergeCell ref="D3968:D3970"/>
    <mergeCell ref="G3968:G3970"/>
    <mergeCell ref="H3968:H3970"/>
    <mergeCell ref="I3968:I3970"/>
    <mergeCell ref="C3968:C3970"/>
    <mergeCell ref="Q3968:Q3970"/>
    <mergeCell ref="F3968:F3970"/>
    <mergeCell ref="C4100:C4102"/>
    <mergeCell ref="D4100:D4102"/>
    <mergeCell ref="E4100:E4102"/>
    <mergeCell ref="F4100:F4102"/>
    <mergeCell ref="I4100:I4102"/>
    <mergeCell ref="G4100:G4102"/>
    <mergeCell ref="H4100:H4102"/>
    <mergeCell ref="C4103:C4105"/>
    <mergeCell ref="D4103:D4105"/>
    <mergeCell ref="E4103:E4105"/>
    <mergeCell ref="F4103:F4105"/>
    <mergeCell ref="I4103:I4105"/>
    <mergeCell ref="G4103:G4105"/>
    <mergeCell ref="H4103:H4105"/>
    <mergeCell ref="Q4100:Q4102"/>
    <mergeCell ref="Q4103:Q4105"/>
    <mergeCell ref="C3821:C3823"/>
    <mergeCell ref="E3821:E3823"/>
    <mergeCell ref="F3821:F3823"/>
    <mergeCell ref="H3821:H3823"/>
    <mergeCell ref="I3821:I3823"/>
    <mergeCell ref="D3821:D3823"/>
    <mergeCell ref="G3821:G3823"/>
    <mergeCell ref="C3824:C3826"/>
    <mergeCell ref="D3824:D3826"/>
    <mergeCell ref="E3824:E3826"/>
    <mergeCell ref="F3824:F3826"/>
    <mergeCell ref="G3824:G3826"/>
    <mergeCell ref="I3824:I3826"/>
    <mergeCell ref="H3824:H3826"/>
    <mergeCell ref="D4028:D4030"/>
    <mergeCell ref="F4028:F4030"/>
    <mergeCell ref="H4028:H4030"/>
    <mergeCell ref="I4028:I4030"/>
    <mergeCell ref="G4028:G4030"/>
    <mergeCell ref="E4028:E4030"/>
    <mergeCell ref="Q4028:Q4030"/>
    <mergeCell ref="D4106:D4108"/>
    <mergeCell ref="E4106:E4108"/>
    <mergeCell ref="F4106:F4108"/>
    <mergeCell ref="G4106:G4108"/>
    <mergeCell ref="H4106:H4108"/>
    <mergeCell ref="I4106:I4108"/>
    <mergeCell ref="Q4106:Q4108"/>
    <mergeCell ref="D3971:D3973"/>
    <mergeCell ref="E3971:E3973"/>
    <mergeCell ref="F3971:F3973"/>
    <mergeCell ref="G3971:G3973"/>
    <mergeCell ref="H3971:H3973"/>
    <mergeCell ref="I3971:I3973"/>
    <mergeCell ref="C3971:C3973"/>
    <mergeCell ref="Q3971:Q3973"/>
    <mergeCell ref="C3827:C3829"/>
    <mergeCell ref="D3827:D3829"/>
    <mergeCell ref="E3827:E3829"/>
    <mergeCell ref="F3827:F3829"/>
    <mergeCell ref="G3827:G3829"/>
    <mergeCell ref="I3827:I3829"/>
    <mergeCell ref="H3827:H3829"/>
    <mergeCell ref="E3968:E3970"/>
    <mergeCell ref="C4109:C4111"/>
    <mergeCell ref="D4109:D4111"/>
    <mergeCell ref="E4109:E4111"/>
    <mergeCell ref="F4109:F4111"/>
    <mergeCell ref="G4109:G4111"/>
    <mergeCell ref="H4109:H4111"/>
    <mergeCell ref="I4109:I4111"/>
    <mergeCell ref="Q4109:Q4111"/>
    <mergeCell ref="D3899:D3901"/>
    <mergeCell ref="E3899:E3901"/>
    <mergeCell ref="F3899:F3901"/>
    <mergeCell ref="G3899:G3901"/>
    <mergeCell ref="H3899:H3901"/>
    <mergeCell ref="I3899:I3901"/>
    <mergeCell ref="C3899:C3901"/>
    <mergeCell ref="Q3899:Q3901"/>
    <mergeCell ref="C4106:C4108"/>
    <mergeCell ref="D3902:D3904"/>
    <mergeCell ref="E3902:E3904"/>
    <mergeCell ref="F3902:F3904"/>
    <mergeCell ref="G3902:G3904"/>
    <mergeCell ref="H3902:H3904"/>
    <mergeCell ref="I3902:I3904"/>
    <mergeCell ref="C3902:C3904"/>
    <mergeCell ref="Q3902:Q3904"/>
    <mergeCell ref="D3905:D3907"/>
    <mergeCell ref="E3905:E3907"/>
    <mergeCell ref="F3905:F3907"/>
    <mergeCell ref="H3905:H3907"/>
    <mergeCell ref="I3905:I3907"/>
    <mergeCell ref="C3905:C3907"/>
    <mergeCell ref="Q3905:Q3907"/>
    <mergeCell ref="C3830:C3832"/>
    <mergeCell ref="D3830:D3832"/>
    <mergeCell ref="E3830:E3832"/>
    <mergeCell ref="F3830:F3832"/>
    <mergeCell ref="I3830:I3832"/>
    <mergeCell ref="G3830:G3832"/>
    <mergeCell ref="H3830:H3832"/>
    <mergeCell ref="D3908:D3910"/>
    <mergeCell ref="E3908:E3910"/>
    <mergeCell ref="F3908:F3910"/>
    <mergeCell ref="G3908:G3910"/>
    <mergeCell ref="H3908:H3910"/>
    <mergeCell ref="I3908:I3910"/>
    <mergeCell ref="C3908:C3910"/>
    <mergeCell ref="E3911:E3913"/>
    <mergeCell ref="F3911:F3913"/>
    <mergeCell ref="G3911:G3913"/>
    <mergeCell ref="H3911:H3913"/>
    <mergeCell ref="I3911:I3913"/>
    <mergeCell ref="C3911:C3913"/>
    <mergeCell ref="Q3908:Q3910"/>
    <mergeCell ref="D3911:D3913"/>
    <mergeCell ref="Q3911:Q3913"/>
    <mergeCell ref="C3833:C3835"/>
    <mergeCell ref="E3833:E3835"/>
    <mergeCell ref="F3833:F3835"/>
    <mergeCell ref="H3833:H3835"/>
    <mergeCell ref="I3833:I3835"/>
    <mergeCell ref="D3833:D3835"/>
    <mergeCell ref="G3833:G3835"/>
    <mergeCell ref="C4094:C4096"/>
    <mergeCell ref="C4031:C4033"/>
    <mergeCell ref="H4031:H4033"/>
    <mergeCell ref="I4031:I4033"/>
    <mergeCell ref="G4031:G4033"/>
    <mergeCell ref="E4031:E4033"/>
    <mergeCell ref="D4031:D4033"/>
    <mergeCell ref="F4031:F4033"/>
    <mergeCell ref="Q4031:Q4033"/>
    <mergeCell ref="C4028:C4030"/>
    <mergeCell ref="C4034:C4036"/>
    <mergeCell ref="I4034:I4036"/>
    <mergeCell ref="G4034:G4036"/>
    <mergeCell ref="E4034:E4036"/>
    <mergeCell ref="D4034:D4036"/>
    <mergeCell ref="F4034:F4036"/>
    <mergeCell ref="Q4034:Q4036"/>
    <mergeCell ref="C3836:C3838"/>
    <mergeCell ref="D3836:D3838"/>
    <mergeCell ref="E3836:E3838"/>
    <mergeCell ref="F3836:F3838"/>
    <mergeCell ref="G3836:G3838"/>
    <mergeCell ref="H3836:H3838"/>
    <mergeCell ref="I3836:I3838"/>
    <mergeCell ref="G3905:G3907"/>
    <mergeCell ref="E3914:E3916"/>
    <mergeCell ref="F3914:F3916"/>
    <mergeCell ref="G3914:G3916"/>
    <mergeCell ref="I3914:I3916"/>
    <mergeCell ref="C3914:C3916"/>
    <mergeCell ref="D3914:D3916"/>
    <mergeCell ref="H3914:H3916"/>
    <mergeCell ref="Q3914:Q3916"/>
    <mergeCell ref="C4112:C4114"/>
    <mergeCell ref="D4112:D4114"/>
    <mergeCell ref="E4112:E4114"/>
    <mergeCell ref="F4112:F4114"/>
    <mergeCell ref="G4112:G4114"/>
    <mergeCell ref="H4112:H4114"/>
    <mergeCell ref="I4112:I4114"/>
    <mergeCell ref="C4115:C4117"/>
    <mergeCell ref="D4115:D4117"/>
    <mergeCell ref="E4115:E4117"/>
    <mergeCell ref="F4115:F4117"/>
    <mergeCell ref="G4115:G4117"/>
    <mergeCell ref="I4115:I4117"/>
    <mergeCell ref="Q4112:Q4114"/>
    <mergeCell ref="Q4115:Q4117"/>
    <mergeCell ref="C3965:C3967"/>
    <mergeCell ref="D3965:D3967"/>
    <mergeCell ref="E3965:E3967"/>
    <mergeCell ref="F3965:F3967"/>
    <mergeCell ref="G3965:G3967"/>
    <mergeCell ref="H3965:H3967"/>
    <mergeCell ref="I3965:I3967"/>
    <mergeCell ref="D4037:D4039"/>
    <mergeCell ref="F4037:F4039"/>
    <mergeCell ref="H4037:H4039"/>
    <mergeCell ref="I4037:I4039"/>
    <mergeCell ref="G4037:G4039"/>
    <mergeCell ref="C4037:C4039"/>
    <mergeCell ref="E4037:E4039"/>
    <mergeCell ref="Q4037:Q4039"/>
    <mergeCell ref="C4118:C4120"/>
    <mergeCell ref="D4118:D4120"/>
    <mergeCell ref="E4118:E4120"/>
    <mergeCell ref="F4118:F4120"/>
    <mergeCell ref="G4118:G4120"/>
    <mergeCell ref="H4118:H4120"/>
    <mergeCell ref="I4118:I4120"/>
    <mergeCell ref="Q4118:Q4120"/>
    <mergeCell ref="G3809:G3811"/>
    <mergeCell ref="H4115:H4117"/>
    <mergeCell ref="Q3797:Q3799"/>
    <mergeCell ref="Q3794:Q3796"/>
    <mergeCell ref="Q3800:Q3802"/>
    <mergeCell ref="Q3803:Q3805"/>
    <mergeCell ref="Q3806:Q3808"/>
    <mergeCell ref="Q3809:Q3811"/>
    <mergeCell ref="Q3812:Q3814"/>
    <mergeCell ref="Q3815:Q3817"/>
    <mergeCell ref="Q3818:Q3820"/>
    <mergeCell ref="Q3821:Q3823"/>
    <mergeCell ref="Q3824:Q3826"/>
    <mergeCell ref="Q3827:Q3829"/>
    <mergeCell ref="Q3830:Q3832"/>
    <mergeCell ref="Q3833:Q3835"/>
    <mergeCell ref="Q3836:Q3838"/>
    <mergeCell ref="D4040:D4042"/>
    <mergeCell ref="H4040:H4042"/>
    <mergeCell ref="I4040:I4042"/>
    <mergeCell ref="G4040:G4042"/>
    <mergeCell ref="C4040:C4042"/>
    <mergeCell ref="E4040:E4042"/>
    <mergeCell ref="F4040:F4042"/>
    <mergeCell ref="Q4040:Q4042"/>
    <mergeCell ref="C4121:C4123"/>
    <mergeCell ref="D4121:D4123"/>
    <mergeCell ref="F4121:F4123"/>
    <mergeCell ref="I4121:I4123"/>
    <mergeCell ref="G4121:G4123"/>
    <mergeCell ref="H4121:H4123"/>
    <mergeCell ref="E4121:E4123"/>
    <mergeCell ref="Q4121:Q4123"/>
    <mergeCell ref="G3818:G3820"/>
    <mergeCell ref="D4043:D4045"/>
    <mergeCell ref="E4043:E4045"/>
    <mergeCell ref="F4043:F4045"/>
    <mergeCell ref="I4043:I4045"/>
    <mergeCell ref="C4043:C4045"/>
    <mergeCell ref="Q4043:Q4045"/>
    <mergeCell ref="C4124:C4126"/>
    <mergeCell ref="D4124:D4126"/>
    <mergeCell ref="F4124:F4126"/>
    <mergeCell ref="I4124:I4126"/>
    <mergeCell ref="G4124:G4126"/>
    <mergeCell ref="H4124:H4126"/>
    <mergeCell ref="E4124:E4126"/>
    <mergeCell ref="Q4124:Q4126"/>
    <mergeCell ref="D4046:D4048"/>
    <mergeCell ref="E4046:E4048"/>
    <mergeCell ref="F4046:F4048"/>
    <mergeCell ref="I4046:I4048"/>
    <mergeCell ref="G4046:G4048"/>
    <mergeCell ref="C4046:C4048"/>
    <mergeCell ref="D4049:D4051"/>
    <mergeCell ref="F4049:F4051"/>
    <mergeCell ref="H4049:H4051"/>
    <mergeCell ref="I4049:I4051"/>
    <mergeCell ref="C4049:C4051"/>
    <mergeCell ref="E4049:E4051"/>
    <mergeCell ref="G4049:G4051"/>
    <mergeCell ref="Q4046:Q4048"/>
    <mergeCell ref="Q4049:Q4051"/>
    <mergeCell ref="C3839:C3841"/>
    <mergeCell ref="F3839:F3841"/>
    <mergeCell ref="I3839:I3841"/>
    <mergeCell ref="D3839:D3841"/>
    <mergeCell ref="H3839:H3841"/>
    <mergeCell ref="G3839:G3841"/>
    <mergeCell ref="E3839:E3841"/>
    <mergeCell ref="Q3839:Q3841"/>
    <mergeCell ref="D4052:D4054"/>
    <mergeCell ref="F4052:F4054"/>
    <mergeCell ref="H4052:H4054"/>
    <mergeCell ref="I4052:I4054"/>
    <mergeCell ref="C4052:C4054"/>
    <mergeCell ref="G4052:G4054"/>
    <mergeCell ref="E4052:E4054"/>
    <mergeCell ref="Q4052:Q4054"/>
    <mergeCell ref="D4055:D4057"/>
    <mergeCell ref="F4055:F4057"/>
    <mergeCell ref="H4055:H4057"/>
    <mergeCell ref="I4055:I4057"/>
    <mergeCell ref="C4055:C4057"/>
    <mergeCell ref="G4055:G4057"/>
    <mergeCell ref="E4055:E4057"/>
    <mergeCell ref="D4058:D4060"/>
    <mergeCell ref="F4058:F4060"/>
    <mergeCell ref="C4058:C4060"/>
    <mergeCell ref="E4058:E4060"/>
    <mergeCell ref="D4061:D4063"/>
    <mergeCell ref="F4061:F4063"/>
    <mergeCell ref="C4061:C4063"/>
    <mergeCell ref="E4061:E4063"/>
    <mergeCell ref="D4064:D4066"/>
    <mergeCell ref="F4064:F4066"/>
    <mergeCell ref="H4064:H4066"/>
    <mergeCell ref="I4064:I4066"/>
    <mergeCell ref="C4064:C4066"/>
    <mergeCell ref="G4064:G4066"/>
    <mergeCell ref="E4064:E4066"/>
    <mergeCell ref="Q4055:Q4057"/>
    <mergeCell ref="Q4058:Q4060"/>
    <mergeCell ref="Q4061:Q4063"/>
    <mergeCell ref="Q4064:Q4066"/>
    <mergeCell ref="H4058:H4060"/>
    <mergeCell ref="I4058:I4060"/>
    <mergeCell ref="G4058:G4060"/>
    <mergeCell ref="I4061:I4063"/>
    <mergeCell ref="G4061:G4063"/>
    <mergeCell ref="G4043:G4045"/>
    <mergeCell ref="D3917:D3919"/>
    <mergeCell ref="E3917:E3919"/>
    <mergeCell ref="F3917:F3919"/>
    <mergeCell ref="G3917:G3919"/>
    <mergeCell ref="H3917:H3919"/>
    <mergeCell ref="I3917:I3919"/>
    <mergeCell ref="C3917:C3919"/>
    <mergeCell ref="Q3917:Q3919"/>
    <mergeCell ref="C3974:C3976"/>
    <mergeCell ref="D3974:D3976"/>
    <mergeCell ref="F3974:F3976"/>
    <mergeCell ref="G3974:G3976"/>
    <mergeCell ref="H3974:H3976"/>
    <mergeCell ref="I3974:I3976"/>
    <mergeCell ref="E3974:E3976"/>
    <mergeCell ref="Q3974:Q3976"/>
    <mergeCell ref="E3920:E3922"/>
    <mergeCell ref="F3920:F3922"/>
    <mergeCell ref="G3920:G3922"/>
    <mergeCell ref="H3920:H3922"/>
    <mergeCell ref="I3920:I3922"/>
    <mergeCell ref="C3920:C3922"/>
    <mergeCell ref="D3920:D3922"/>
    <mergeCell ref="F3923:F3925"/>
    <mergeCell ref="G3923:G3925"/>
    <mergeCell ref="H3923:H3925"/>
    <mergeCell ref="I3923:I3925"/>
    <mergeCell ref="C3923:C3925"/>
    <mergeCell ref="D3923:D3925"/>
    <mergeCell ref="Q3920:Q3922"/>
    <mergeCell ref="E3923:E3925"/>
    <mergeCell ref="Q3923:Q3925"/>
    <mergeCell ref="Q3965:Q3967"/>
    <mergeCell ref="C4127:C4129"/>
    <mergeCell ref="D4127:D4129"/>
    <mergeCell ref="F4127:F4129"/>
    <mergeCell ref="I4127:I4129"/>
    <mergeCell ref="G4127:G4129"/>
    <mergeCell ref="H4127:H4129"/>
    <mergeCell ref="E4127:E4129"/>
    <mergeCell ref="Q4127:Q4129"/>
    <mergeCell ref="D3926:D3928"/>
    <mergeCell ref="E3926:E3928"/>
    <mergeCell ref="F3926:F3928"/>
    <mergeCell ref="G3926:G3928"/>
    <mergeCell ref="H3926:H3928"/>
    <mergeCell ref="I3926:I3928"/>
    <mergeCell ref="Q3926:Q3928"/>
    <mergeCell ref="H4061:H4063"/>
    <mergeCell ref="H4046:H4048"/>
    <mergeCell ref="C3842:C3844"/>
    <mergeCell ref="I3842:I3844"/>
    <mergeCell ref="F3842:F3844"/>
    <mergeCell ref="H3842:H3844"/>
    <mergeCell ref="G3842:G3844"/>
    <mergeCell ref="D3842:D3844"/>
    <mergeCell ref="E3842:E3844"/>
    <mergeCell ref="Q3842:Q3844"/>
    <mergeCell ref="F4067:F4069"/>
    <mergeCell ref="I4067:I4069"/>
    <mergeCell ref="C4067:C4069"/>
    <mergeCell ref="D4067:D4069"/>
    <mergeCell ref="H4067:H4069"/>
    <mergeCell ref="G4067:G4069"/>
    <mergeCell ref="E4067:E4069"/>
    <mergeCell ref="Q4067:Q4069"/>
    <mergeCell ref="C3929:C3931"/>
    <mergeCell ref="D3929:D3931"/>
    <mergeCell ref="E3929:E3931"/>
    <mergeCell ref="F3929:F3931"/>
    <mergeCell ref="G3929:G3931"/>
    <mergeCell ref="H3929:H3931"/>
    <mergeCell ref="I3929:I3931"/>
    <mergeCell ref="Q3929:Q3931"/>
    <mergeCell ref="C3932:C3934"/>
    <mergeCell ref="D3932:D3934"/>
    <mergeCell ref="E3932:E3934"/>
    <mergeCell ref="F3932:F3934"/>
    <mergeCell ref="G3932:G3934"/>
    <mergeCell ref="H3932:H3934"/>
    <mergeCell ref="I3932:I3934"/>
    <mergeCell ref="Q3932:Q3934"/>
    <mergeCell ref="C4130:C4132"/>
    <mergeCell ref="D4130:D4132"/>
    <mergeCell ref="F4130:F4132"/>
    <mergeCell ref="I4130:I4132"/>
    <mergeCell ref="E4130:E4132"/>
    <mergeCell ref="Q4130:Q4132"/>
    <mergeCell ref="G4130:G4132"/>
    <mergeCell ref="H4130:H4132"/>
    <mergeCell ref="C3845:C3847"/>
    <mergeCell ref="I3845:I3847"/>
    <mergeCell ref="E3845:E3847"/>
    <mergeCell ref="F3845:F3847"/>
    <mergeCell ref="G3845:G3847"/>
    <mergeCell ref="D3845:D3847"/>
    <mergeCell ref="Q3845:Q3847"/>
    <mergeCell ref="C3977:C3979"/>
    <mergeCell ref="I3977:I3979"/>
    <mergeCell ref="H3977:H3979"/>
    <mergeCell ref="D3977:D3979"/>
    <mergeCell ref="F3977:F3979"/>
    <mergeCell ref="G3977:G3979"/>
    <mergeCell ref="E3977:E3979"/>
    <mergeCell ref="Q3977:Q3979"/>
    <mergeCell ref="F4070:F4072"/>
    <mergeCell ref="I4070:I4072"/>
    <mergeCell ref="C4070:C4072"/>
    <mergeCell ref="D4070:D4072"/>
    <mergeCell ref="H4070:H4072"/>
    <mergeCell ref="G4070:G4072"/>
    <mergeCell ref="F4073:F4075"/>
    <mergeCell ref="I4073:I4075"/>
    <mergeCell ref="C4073:C4075"/>
    <mergeCell ref="D4073:D4075"/>
    <mergeCell ref="H4073:H4075"/>
    <mergeCell ref="G4073:G4075"/>
    <mergeCell ref="E4073:E4075"/>
    <mergeCell ref="E4070:E4072"/>
    <mergeCell ref="Q4070:Q4072"/>
    <mergeCell ref="Q4073:Q4075"/>
    <mergeCell ref="C3935:C3937"/>
    <mergeCell ref="D3935:D3937"/>
    <mergeCell ref="F3935:F3937"/>
    <mergeCell ref="G3935:G3937"/>
    <mergeCell ref="H3935:H3937"/>
    <mergeCell ref="I3935:I3937"/>
    <mergeCell ref="E3935:E3937"/>
    <mergeCell ref="C3938:C3940"/>
    <mergeCell ref="D3938:D3940"/>
    <mergeCell ref="F3938:F3940"/>
    <mergeCell ref="H3938:H3940"/>
    <mergeCell ref="I3938:I3940"/>
    <mergeCell ref="E3938:E3940"/>
    <mergeCell ref="Q3935:Q3937"/>
    <mergeCell ref="Q3938:Q3940"/>
    <mergeCell ref="G3938:G3940"/>
    <mergeCell ref="C4133:C4135"/>
    <mergeCell ref="D4133:D4135"/>
    <mergeCell ref="F4133:F4135"/>
    <mergeCell ref="I4133:I4135"/>
    <mergeCell ref="E4133:E4135"/>
    <mergeCell ref="G4133:G4135"/>
    <mergeCell ref="H4133:H4135"/>
    <mergeCell ref="Q4133:Q4135"/>
    <mergeCell ref="C3926:C3928"/>
    <mergeCell ref="C3980:C3982"/>
    <mergeCell ref="I3980:I3982"/>
    <mergeCell ref="H3980:H3982"/>
    <mergeCell ref="D3980:D3982"/>
    <mergeCell ref="F3980:F3982"/>
    <mergeCell ref="G3980:G3982"/>
    <mergeCell ref="E3980:E3982"/>
    <mergeCell ref="Q3980:Q3982"/>
    <mergeCell ref="C4136:C4138"/>
    <mergeCell ref="D4136:D4138"/>
    <mergeCell ref="F4136:F4138"/>
    <mergeCell ref="I4136:I4138"/>
    <mergeCell ref="E4136:E4138"/>
    <mergeCell ref="G4136:G4138"/>
    <mergeCell ref="H4136:H4138"/>
    <mergeCell ref="C4139:C4141"/>
    <mergeCell ref="D4139:D4141"/>
    <mergeCell ref="F4139:F4141"/>
    <mergeCell ref="I4139:I4141"/>
    <mergeCell ref="E4139:E4141"/>
    <mergeCell ref="G4139:G4141"/>
    <mergeCell ref="H4139:H4141"/>
    <mergeCell ref="C4142:C4144"/>
    <mergeCell ref="D4142:D4144"/>
    <mergeCell ref="F4142:F4144"/>
    <mergeCell ref="I4142:I4144"/>
    <mergeCell ref="E4142:E4144"/>
    <mergeCell ref="G4142:G4144"/>
    <mergeCell ref="H4142:H4144"/>
    <mergeCell ref="C4145:C4147"/>
    <mergeCell ref="D4145:D4147"/>
    <mergeCell ref="F4145:F4147"/>
    <mergeCell ref="I4145:I4147"/>
    <mergeCell ref="E4145:E4147"/>
    <mergeCell ref="G4145:G4147"/>
    <mergeCell ref="H4145:H4147"/>
    <mergeCell ref="Q4136:Q4138"/>
    <mergeCell ref="Q4139:Q4141"/>
    <mergeCell ref="Q4142:Q4144"/>
    <mergeCell ref="Q4145:Q4147"/>
    <mergeCell ref="C3848:C3850"/>
    <mergeCell ref="I3848:I3850"/>
    <mergeCell ref="E3848:E3850"/>
    <mergeCell ref="H3848:H3850"/>
    <mergeCell ref="G3848:G3850"/>
    <mergeCell ref="D3848:D3850"/>
    <mergeCell ref="F3848:F3850"/>
    <mergeCell ref="Q3848:Q3850"/>
    <mergeCell ref="F3941:F3943"/>
    <mergeCell ref="H3941:H3943"/>
    <mergeCell ref="I3941:I3943"/>
    <mergeCell ref="E3941:E3943"/>
    <mergeCell ref="G3941:G3943"/>
    <mergeCell ref="Q3941:Q3943"/>
    <mergeCell ref="C4148:C4150"/>
    <mergeCell ref="D4148:D4150"/>
    <mergeCell ref="F4148:F4150"/>
    <mergeCell ref="I4148:I4150"/>
    <mergeCell ref="E4148:E4150"/>
    <mergeCell ref="G4148:G4150"/>
    <mergeCell ref="H4148:H4150"/>
    <mergeCell ref="Q4148:Q4150"/>
    <mergeCell ref="C3983:C3985"/>
    <mergeCell ref="I3983:I3985"/>
    <mergeCell ref="H3983:H3985"/>
    <mergeCell ref="D3983:D3985"/>
    <mergeCell ref="F3983:F3985"/>
    <mergeCell ref="G3983:G3985"/>
    <mergeCell ref="E3983:E3985"/>
    <mergeCell ref="Q3983:Q3985"/>
    <mergeCell ref="C3986:C3988"/>
    <mergeCell ref="I3986:I3988"/>
    <mergeCell ref="H3986:H3988"/>
    <mergeCell ref="D3986:D3988"/>
    <mergeCell ref="F3986:F3988"/>
    <mergeCell ref="G3986:G3988"/>
    <mergeCell ref="E3986:E3988"/>
    <mergeCell ref="Q3986:Q3988"/>
    <mergeCell ref="C3851:C3853"/>
    <mergeCell ref="I3851:I3853"/>
    <mergeCell ref="E3851:E3853"/>
    <mergeCell ref="H3851:H3853"/>
    <mergeCell ref="G3851:G3853"/>
    <mergeCell ref="D3851:D3853"/>
    <mergeCell ref="F3851:F3853"/>
    <mergeCell ref="Q3851:Q3853"/>
    <mergeCell ref="C4151:C4153"/>
    <mergeCell ref="D4151:D4153"/>
    <mergeCell ref="F4151:F4153"/>
    <mergeCell ref="I4151:I4153"/>
    <mergeCell ref="E4151:E4153"/>
    <mergeCell ref="G4151:G4153"/>
    <mergeCell ref="H4151:H4153"/>
    <mergeCell ref="C4154:C4156"/>
    <mergeCell ref="F4154:F4156"/>
    <mergeCell ref="I4154:I4156"/>
    <mergeCell ref="E4154:E4156"/>
    <mergeCell ref="G4154:G4156"/>
    <mergeCell ref="C4157:C4159"/>
    <mergeCell ref="F4157:F4159"/>
    <mergeCell ref="I4157:I4159"/>
    <mergeCell ref="E4157:E4159"/>
    <mergeCell ref="D4154:D4156"/>
    <mergeCell ref="D4157:D4159"/>
    <mergeCell ref="G4157:G4159"/>
    <mergeCell ref="H4154:H4156"/>
    <mergeCell ref="Q4151:Q4153"/>
    <mergeCell ref="Q4154:Q4156"/>
    <mergeCell ref="Q4157:Q4159"/>
    <mergeCell ref="C4160:C4162"/>
    <mergeCell ref="F4160:F4162"/>
    <mergeCell ref="I4160:I4162"/>
    <mergeCell ref="E4160:E4162"/>
    <mergeCell ref="D4160:D4162"/>
    <mergeCell ref="G4160:G4162"/>
    <mergeCell ref="C4163:C4165"/>
    <mergeCell ref="F4163:F4165"/>
    <mergeCell ref="I4163:I4165"/>
    <mergeCell ref="E4163:E4165"/>
    <mergeCell ref="D4163:D4165"/>
    <mergeCell ref="G4163:G4165"/>
    <mergeCell ref="H4157:H4159"/>
    <mergeCell ref="H4160:H4162"/>
    <mergeCell ref="H4163:H4165"/>
    <mergeCell ref="Q4160:Q4162"/>
    <mergeCell ref="Q4163:Q4165"/>
    <mergeCell ref="C4166:C4168"/>
    <mergeCell ref="F4166:F4168"/>
    <mergeCell ref="I4166:I4168"/>
    <mergeCell ref="E4166:E4168"/>
    <mergeCell ref="D4166:D4168"/>
    <mergeCell ref="G4166:G4168"/>
    <mergeCell ref="H4166:H4168"/>
    <mergeCell ref="Q4166:Q4168"/>
    <mergeCell ref="C3941:C3943"/>
    <mergeCell ref="D3941:D3943"/>
    <mergeCell ref="F4076:F4078"/>
    <mergeCell ref="I4076:I4078"/>
    <mergeCell ref="C4076:C4078"/>
    <mergeCell ref="D4076:D4078"/>
    <mergeCell ref="H4076:H4078"/>
    <mergeCell ref="E4076:E4078"/>
    <mergeCell ref="G4076:G4078"/>
    <mergeCell ref="Q4076:Q4078"/>
    <mergeCell ref="C4169:C4171"/>
    <mergeCell ref="F4169:F4171"/>
    <mergeCell ref="I4169:I4171"/>
    <mergeCell ref="E4169:E4171"/>
    <mergeCell ref="D4169:D4171"/>
    <mergeCell ref="G4169:G4171"/>
    <mergeCell ref="H4169:H4171"/>
    <mergeCell ref="Q4169:Q4171"/>
    <mergeCell ref="C3989:C3991"/>
    <mergeCell ref="I3989:I3991"/>
    <mergeCell ref="H3989:H3991"/>
    <mergeCell ref="D3989:D3991"/>
    <mergeCell ref="F3989:F3991"/>
    <mergeCell ref="G3989:G3991"/>
    <mergeCell ref="E3989:E3991"/>
    <mergeCell ref="Q3989:Q3991"/>
    <mergeCell ref="H4043:H4045"/>
    <mergeCell ref="C3992:C3994"/>
    <mergeCell ref="I3992:I3994"/>
    <mergeCell ref="F3992:F3994"/>
    <mergeCell ref="Q3992:Q3994"/>
    <mergeCell ref="D3992:D3994"/>
    <mergeCell ref="E3992:E3994"/>
    <mergeCell ref="G3992:G3994"/>
    <mergeCell ref="H3992:H3994"/>
    <mergeCell ref="H3944:H3946"/>
    <mergeCell ref="I3944:I3946"/>
    <mergeCell ref="E3944:E3946"/>
    <mergeCell ref="G3944:G3946"/>
    <mergeCell ref="C3944:C3946"/>
    <mergeCell ref="D3944:D3946"/>
    <mergeCell ref="F3944:F3946"/>
    <mergeCell ref="Q3944:Q3946"/>
    <mergeCell ref="C3854:C3856"/>
    <mergeCell ref="I3854:I3856"/>
    <mergeCell ref="E3854:E3856"/>
    <mergeCell ref="H3854:H3856"/>
    <mergeCell ref="G3854:G3856"/>
    <mergeCell ref="D3854:D3856"/>
    <mergeCell ref="F3854:F3856"/>
    <mergeCell ref="Q3854:Q3856"/>
    <mergeCell ref="C3857:C3859"/>
    <mergeCell ref="I3857:I3859"/>
    <mergeCell ref="H3857:H3859"/>
    <mergeCell ref="G3857:G3859"/>
    <mergeCell ref="D3857:D3859"/>
    <mergeCell ref="E3857:E3859"/>
    <mergeCell ref="F3857:F3859"/>
    <mergeCell ref="Q3857:Q3859"/>
    <mergeCell ref="H3947:H3949"/>
    <mergeCell ref="I3947:I3949"/>
    <mergeCell ref="G3947:G3949"/>
    <mergeCell ref="C3947:C3949"/>
    <mergeCell ref="D3947:D3949"/>
    <mergeCell ref="E3947:E3949"/>
    <mergeCell ref="F3947:F3949"/>
    <mergeCell ref="Q3947:Q3949"/>
    <mergeCell ref="H3950:H3952"/>
    <mergeCell ref="I3950:I3952"/>
    <mergeCell ref="G3950:G3952"/>
    <mergeCell ref="C3950:C3952"/>
    <mergeCell ref="D3950:D3952"/>
    <mergeCell ref="E3950:E3952"/>
    <mergeCell ref="F3950:F3952"/>
    <mergeCell ref="Q3950:Q3952"/>
    <mergeCell ref="H3953:H3955"/>
    <mergeCell ref="I3953:I3955"/>
    <mergeCell ref="G3953:G3955"/>
    <mergeCell ref="C3953:C3955"/>
    <mergeCell ref="D3953:D3955"/>
    <mergeCell ref="F3953:F3955"/>
    <mergeCell ref="E3953:E3955"/>
    <mergeCell ref="Q3953:Q3955"/>
    <mergeCell ref="F4079:F4081"/>
    <mergeCell ref="I4079:I4081"/>
    <mergeCell ref="C4079:C4081"/>
    <mergeCell ref="D4079:D4081"/>
    <mergeCell ref="H4079:H4081"/>
    <mergeCell ref="G4079:G4081"/>
    <mergeCell ref="E4079:E4081"/>
    <mergeCell ref="Q4079:Q4081"/>
    <mergeCell ref="H3956:H3958"/>
    <mergeCell ref="I3956:I3958"/>
    <mergeCell ref="G3956:G3958"/>
    <mergeCell ref="C3956:C3958"/>
    <mergeCell ref="D3956:D3958"/>
    <mergeCell ref="F3956:F3958"/>
    <mergeCell ref="E3956:E3958"/>
    <mergeCell ref="Q3956:Q3958"/>
    <mergeCell ref="I3995:I3997"/>
    <mergeCell ref="F3995:F3997"/>
    <mergeCell ref="D3995:D3997"/>
    <mergeCell ref="G3995:G3997"/>
    <mergeCell ref="H3995:H3997"/>
    <mergeCell ref="C3995:C3997"/>
    <mergeCell ref="E3995:E3997"/>
    <mergeCell ref="I3998:I4000"/>
    <mergeCell ref="D3998:D4000"/>
    <mergeCell ref="G3998:G4000"/>
    <mergeCell ref="H3998:H4000"/>
    <mergeCell ref="C3998:C4000"/>
    <mergeCell ref="E3998:E4000"/>
    <mergeCell ref="Q3995:Q3997"/>
    <mergeCell ref="Q3998:Q4000"/>
    <mergeCell ref="F3998:F4000"/>
    <mergeCell ref="G3791:G3793"/>
    <mergeCell ref="H3845:H3847"/>
    <mergeCell ref="C3782:C3784"/>
    <mergeCell ref="H3782:H3784"/>
    <mergeCell ref="H4034:H4036"/>
    <mergeCell ref="B3890:B3961"/>
    <mergeCell ref="H3959:H3961"/>
    <mergeCell ref="I3959:I3961"/>
    <mergeCell ref="G3959:G3961"/>
    <mergeCell ref="C3959:C3961"/>
    <mergeCell ref="D3959:D3961"/>
    <mergeCell ref="E3959:E3961"/>
    <mergeCell ref="F3959:F3961"/>
    <mergeCell ref="Q3959:Q3961"/>
    <mergeCell ref="I4001:I4003"/>
    <mergeCell ref="D4001:D4003"/>
    <mergeCell ref="G4001:G4003"/>
    <mergeCell ref="H4001:H4003"/>
    <mergeCell ref="C4001:C4003"/>
    <mergeCell ref="F4001:F4003"/>
    <mergeCell ref="E4001:E4003"/>
    <mergeCell ref="Q4001:Q4003"/>
    <mergeCell ref="C3860:C3862"/>
    <mergeCell ref="I3860:I3862"/>
    <mergeCell ref="H3860:H3862"/>
    <mergeCell ref="G3860:G3862"/>
    <mergeCell ref="D3860:D3862"/>
    <mergeCell ref="F3860:F3862"/>
    <mergeCell ref="C3863:C3865"/>
    <mergeCell ref="I3863:I3865"/>
    <mergeCell ref="H3863:H3865"/>
    <mergeCell ref="G3863:G3865"/>
    <mergeCell ref="E3863:E3865"/>
    <mergeCell ref="F3863:F3865"/>
    <mergeCell ref="C3866:C3868"/>
    <mergeCell ref="I3866:I3868"/>
    <mergeCell ref="H3866:H3868"/>
    <mergeCell ref="G3866:G3868"/>
    <mergeCell ref="E3866:E3868"/>
    <mergeCell ref="F3866:F3868"/>
    <mergeCell ref="E3860:E3862"/>
    <mergeCell ref="Q3860:Q3862"/>
    <mergeCell ref="Q3863:Q3865"/>
    <mergeCell ref="Q3866:Q3868"/>
    <mergeCell ref="D3863:D3865"/>
    <mergeCell ref="D3866:D3868"/>
    <mergeCell ref="C3869:C3871"/>
    <mergeCell ref="I3869:I3871"/>
    <mergeCell ref="H3869:H3871"/>
    <mergeCell ref="G3869:G3871"/>
    <mergeCell ref="E3869:E3871"/>
    <mergeCell ref="F3869:F3871"/>
    <mergeCell ref="C3872:C3874"/>
    <mergeCell ref="I3872:I3874"/>
    <mergeCell ref="H3872:H3874"/>
    <mergeCell ref="G3872:G3874"/>
    <mergeCell ref="E3872:E3874"/>
    <mergeCell ref="F3872:F3874"/>
    <mergeCell ref="C3875:C3877"/>
    <mergeCell ref="I3875:I3877"/>
    <mergeCell ref="H3875:H3877"/>
    <mergeCell ref="G3875:G3877"/>
    <mergeCell ref="E3875:E3877"/>
    <mergeCell ref="F3875:F3877"/>
    <mergeCell ref="D3869:D3871"/>
    <mergeCell ref="D3872:D3874"/>
    <mergeCell ref="D3875:D3877"/>
    <mergeCell ref="Q3869:Q3871"/>
    <mergeCell ref="Q3872:Q3874"/>
    <mergeCell ref="Q3875:Q3877"/>
    <mergeCell ref="C4172:C4174"/>
    <mergeCell ref="F4172:F4174"/>
    <mergeCell ref="I4172:I4174"/>
    <mergeCell ref="E4172:E4174"/>
    <mergeCell ref="D4172:D4174"/>
    <mergeCell ref="G4172:G4174"/>
    <mergeCell ref="H4172:H4174"/>
    <mergeCell ref="Q4172:Q4174"/>
    <mergeCell ref="C4004:C4006"/>
    <mergeCell ref="D4004:D4006"/>
    <mergeCell ref="F4004:F4006"/>
    <mergeCell ref="G4004:G4006"/>
    <mergeCell ref="H4004:H4006"/>
    <mergeCell ref="I4004:I4006"/>
    <mergeCell ref="E4004:E4006"/>
    <mergeCell ref="Q4004:Q4006"/>
    <mergeCell ref="F4082:F4084"/>
    <mergeCell ref="I4082:I4084"/>
    <mergeCell ref="C4082:C4084"/>
    <mergeCell ref="D4082:D4084"/>
    <mergeCell ref="H4082:H4084"/>
    <mergeCell ref="G4082:G4084"/>
    <mergeCell ref="E4082:E4084"/>
    <mergeCell ref="Q4082:Q4084"/>
    <mergeCell ref="I4007:I4009"/>
    <mergeCell ref="D4007:D4009"/>
    <mergeCell ref="G4007:G4009"/>
    <mergeCell ref="H4007:H4009"/>
    <mergeCell ref="C4007:C4009"/>
    <mergeCell ref="F4007:F4009"/>
    <mergeCell ref="E4007:E4009"/>
    <mergeCell ref="Q4007:Q4009"/>
    <mergeCell ref="F4010:F4012"/>
    <mergeCell ref="H4010:H4012"/>
    <mergeCell ref="I4010:I4012"/>
    <mergeCell ref="G4010:G4012"/>
    <mergeCell ref="C4010:C4012"/>
    <mergeCell ref="Q4010:Q4012"/>
    <mergeCell ref="D4010:D4012"/>
    <mergeCell ref="E4010:E4012"/>
    <mergeCell ref="F4085:F4087"/>
    <mergeCell ref="I4085:I4087"/>
    <mergeCell ref="C4085:C4087"/>
    <mergeCell ref="D4085:D4087"/>
    <mergeCell ref="H4085:H4087"/>
    <mergeCell ref="G4085:G4087"/>
    <mergeCell ref="E4085:E4087"/>
    <mergeCell ref="Q4085:Q4087"/>
    <mergeCell ref="C3878:C3880"/>
    <mergeCell ref="I3878:I3880"/>
    <mergeCell ref="H3878:H3880"/>
    <mergeCell ref="G3878:G3880"/>
    <mergeCell ref="F3878:F3880"/>
    <mergeCell ref="D3878:D3880"/>
    <mergeCell ref="E3878:E3880"/>
    <mergeCell ref="Q3878:Q3880"/>
    <mergeCell ref="I4013:I4015"/>
    <mergeCell ref="D4013:D4015"/>
    <mergeCell ref="G4013:G4015"/>
    <mergeCell ref="H4013:H4015"/>
    <mergeCell ref="C4013:C4015"/>
    <mergeCell ref="F4013:F4015"/>
    <mergeCell ref="I4016:I4018"/>
    <mergeCell ref="D4016:D4018"/>
    <mergeCell ref="G4016:G4018"/>
    <mergeCell ref="H4016:H4018"/>
    <mergeCell ref="C4016:C4018"/>
    <mergeCell ref="F4016:F4018"/>
    <mergeCell ref="E4016:E4018"/>
    <mergeCell ref="E4013:E4015"/>
    <mergeCell ref="Q4013:Q4015"/>
    <mergeCell ref="Q4016:Q4018"/>
    <mergeCell ref="Q4201:Q4203"/>
    <mergeCell ref="Q4210:Q4212"/>
    <mergeCell ref="B3782:B3889"/>
    <mergeCell ref="C3881:C3883"/>
    <mergeCell ref="I3881:I3883"/>
    <mergeCell ref="H3881:H3883"/>
    <mergeCell ref="G3881:G3883"/>
    <mergeCell ref="E3881:E3883"/>
    <mergeCell ref="F3881:F3883"/>
    <mergeCell ref="D3881:D3883"/>
    <mergeCell ref="C3884:C3886"/>
    <mergeCell ref="I3884:I3886"/>
    <mergeCell ref="H3884:H3886"/>
    <mergeCell ref="G3884:G3886"/>
    <mergeCell ref="F3884:F3886"/>
    <mergeCell ref="D3884:D3886"/>
    <mergeCell ref="C3887:C3889"/>
    <mergeCell ref="I3887:I3889"/>
    <mergeCell ref="H3887:H3889"/>
    <mergeCell ref="G3887:G3889"/>
    <mergeCell ref="E3887:E3889"/>
    <mergeCell ref="F3887:F3889"/>
    <mergeCell ref="D3887:D3889"/>
    <mergeCell ref="Q3881:Q3883"/>
    <mergeCell ref="Q3884:Q3886"/>
    <mergeCell ref="Q3887:Q3889"/>
    <mergeCell ref="E3884:E3886"/>
    <mergeCell ref="C4282:C4284"/>
    <mergeCell ref="I4282:I4284"/>
    <mergeCell ref="H4282:H4284"/>
    <mergeCell ref="G4282:G4284"/>
    <mergeCell ref="E4282:E4284"/>
    <mergeCell ref="F4282:F4284"/>
    <mergeCell ref="D4282:D4284"/>
    <mergeCell ref="C4285:C4287"/>
    <mergeCell ref="I4285:I4287"/>
    <mergeCell ref="H4285:H4287"/>
    <mergeCell ref="G4285:G4287"/>
    <mergeCell ref="F4285:F4287"/>
    <mergeCell ref="D4285:D4287"/>
    <mergeCell ref="C4288:C4290"/>
    <mergeCell ref="I4288:I4290"/>
    <mergeCell ref="H4288:H4290"/>
    <mergeCell ref="G4288:G4290"/>
    <mergeCell ref="E4288:E4290"/>
    <mergeCell ref="F4288:F4290"/>
    <mergeCell ref="D4288:D4290"/>
    <mergeCell ref="Q4282:Q4284"/>
    <mergeCell ref="Q4285:Q4287"/>
    <mergeCell ref="Q4288:Q4290"/>
    <mergeCell ref="E4285:E4287"/>
    <mergeCell ref="B4183:B4290"/>
    <mergeCell ref="B4022:B4093"/>
    <mergeCell ref="F4088:F4090"/>
    <mergeCell ref="I4088:I4090"/>
    <mergeCell ref="C4088:C4090"/>
    <mergeCell ref="D4088:D4090"/>
    <mergeCell ref="H4088:H4090"/>
    <mergeCell ref="G4088:G4090"/>
    <mergeCell ref="E4088:E4090"/>
    <mergeCell ref="F4091:F4093"/>
    <mergeCell ref="I4091:I4093"/>
    <mergeCell ref="C4091:C4093"/>
    <mergeCell ref="D4091:D4093"/>
    <mergeCell ref="H4091:H4093"/>
    <mergeCell ref="Q4088:Q4090"/>
    <mergeCell ref="Q4091:Q4093"/>
    <mergeCell ref="E4091:E4093"/>
    <mergeCell ref="G4091:G4093"/>
    <mergeCell ref="A3782:A4180"/>
    <mergeCell ref="B4094:B4180"/>
    <mergeCell ref="C4175:C4177"/>
    <mergeCell ref="I4175:I4177"/>
    <mergeCell ref="E4175:E4177"/>
    <mergeCell ref="D4175:D4177"/>
    <mergeCell ref="G4175:G4177"/>
    <mergeCell ref="H4175:H4177"/>
    <mergeCell ref="C4178:C4180"/>
    <mergeCell ref="I4178:I4180"/>
    <mergeCell ref="D4178:D4180"/>
    <mergeCell ref="F4175:F4177"/>
    <mergeCell ref="F4178:F4180"/>
    <mergeCell ref="Q4175:Q4177"/>
    <mergeCell ref="Q4178:Q4180"/>
    <mergeCell ref="E4178:E4180"/>
    <mergeCell ref="G4178:G4180"/>
    <mergeCell ref="H4178:H4180"/>
    <mergeCell ref="B3962:B4021"/>
    <mergeCell ref="I4019:I4021"/>
    <mergeCell ref="D4019:D4021"/>
    <mergeCell ref="G4019:G4021"/>
    <mergeCell ref="H4019:H4021"/>
    <mergeCell ref="C4019:C4021"/>
    <mergeCell ref="F4019:F4021"/>
    <mergeCell ref="E4019:E4021"/>
    <mergeCell ref="Q4019:Q4021"/>
    <mergeCell ref="H4186:H4188"/>
    <mergeCell ref="H4575:H4577"/>
    <mergeCell ref="H4946:H4948"/>
    <mergeCell ref="B3686:B3707"/>
    <mergeCell ref="B3650:B3685"/>
    <mergeCell ref="B3728:B3751"/>
    <mergeCell ref="A3650:A3779"/>
    <mergeCell ref="B3752:B3779"/>
    <mergeCell ref="B3708:B3727"/>
    <mergeCell ref="B3554:B3575"/>
    <mergeCell ref="B3518:B3553"/>
    <mergeCell ref="B3596:B3619"/>
    <mergeCell ref="A3518:A3647"/>
    <mergeCell ref="B3620:B3647"/>
    <mergeCell ref="B3576:B3595"/>
    <mergeCell ref="C3300:C3302"/>
    <mergeCell ref="D3300:D3302"/>
    <mergeCell ref="E3300:E3302"/>
    <mergeCell ref="F3300:F3302"/>
    <mergeCell ref="G3300:G3302"/>
    <mergeCell ref="H3300:H3302"/>
    <mergeCell ref="I3300:I3302"/>
    <mergeCell ref="Q3300:Q3302"/>
    <mergeCell ref="Q3234:Q3236"/>
    <mergeCell ref="Q3126:Q3128"/>
    <mergeCell ref="D3432:D3434"/>
    <mergeCell ref="E3432:E3434"/>
    <mergeCell ref="F3432:F3434"/>
    <mergeCell ref="G3432:G3434"/>
    <mergeCell ref="H3432:H3434"/>
    <mergeCell ref="I3432:I3434"/>
    <mergeCell ref="Q3432:Q3434"/>
    <mergeCell ref="Q3129:Q3131"/>
    <mergeCell ref="Q3132:Q3134"/>
    <mergeCell ref="Q3135:Q3137"/>
    <mergeCell ref="D3237:D3239"/>
    <mergeCell ref="E3237:E3239"/>
    <mergeCell ref="F3237:F3239"/>
    <mergeCell ref="G3237:G3239"/>
    <mergeCell ref="H3237:H3239"/>
    <mergeCell ref="I3237:I3239"/>
    <mergeCell ref="Q3237:Q3239"/>
    <mergeCell ref="D3240:D3242"/>
    <mergeCell ref="E3240:E3242"/>
    <mergeCell ref="F3240:F3242"/>
    <mergeCell ref="G3240:G3242"/>
    <mergeCell ref="H3240:H3242"/>
    <mergeCell ref="I3240:I3242"/>
    <mergeCell ref="Q3240:Q3242"/>
    <mergeCell ref="C3237:C3239"/>
    <mergeCell ref="C3240:C3242"/>
    <mergeCell ref="D3234:D3236"/>
    <mergeCell ref="E3234:E3236"/>
    <mergeCell ref="F3234:F3236"/>
    <mergeCell ref="G3234:G3236"/>
    <mergeCell ref="H3234:H3236"/>
    <mergeCell ref="I3234:I3236"/>
    <mergeCell ref="C3234:C3236"/>
    <mergeCell ref="D3126:D3128"/>
    <mergeCell ref="E3126:E3128"/>
    <mergeCell ref="F3126:F3128"/>
    <mergeCell ref="G3126:G3128"/>
    <mergeCell ref="I3126:I3128"/>
    <mergeCell ref="C3129:C3131"/>
    <mergeCell ref="D3129:D3131"/>
    <mergeCell ref="E3129:E3131"/>
    <mergeCell ref="G3129:G3131"/>
    <mergeCell ref="I3129:I3131"/>
    <mergeCell ref="F3129:F3131"/>
    <mergeCell ref="H3129:H3131"/>
    <mergeCell ref="C3132:C3134"/>
    <mergeCell ref="D3132:D3134"/>
    <mergeCell ref="E3132:E3134"/>
    <mergeCell ref="I3132:I3134"/>
    <mergeCell ref="F3132:F3134"/>
    <mergeCell ref="H3132:H3134"/>
    <mergeCell ref="C3135:C3137"/>
    <mergeCell ref="D3135:D3137"/>
    <mergeCell ref="E3135:E3137"/>
    <mergeCell ref="I3135:I3137"/>
    <mergeCell ref="F3135:F3137"/>
    <mergeCell ref="G3132:G3134"/>
    <mergeCell ref="H3135:H3137"/>
    <mergeCell ref="C3138:C3140"/>
    <mergeCell ref="D3138:D3140"/>
    <mergeCell ref="E3138:E3140"/>
    <mergeCell ref="F3138:F3140"/>
    <mergeCell ref="G3138:G3140"/>
    <mergeCell ref="H3138:H3140"/>
    <mergeCell ref="I3138:I3140"/>
    <mergeCell ref="C3141:C3143"/>
    <mergeCell ref="D3141:D3143"/>
    <mergeCell ref="E3141:E3143"/>
    <mergeCell ref="F3141:F3143"/>
    <mergeCell ref="G3141:G3143"/>
    <mergeCell ref="H3141:H3143"/>
    <mergeCell ref="I3141:I3143"/>
    <mergeCell ref="C3144:C3146"/>
    <mergeCell ref="E3144:E3146"/>
    <mergeCell ref="I3144:I3146"/>
    <mergeCell ref="F3144:F3146"/>
    <mergeCell ref="G3144:G3146"/>
    <mergeCell ref="H3144:H3146"/>
    <mergeCell ref="D3144:D3146"/>
    <mergeCell ref="C3147:C3149"/>
    <mergeCell ref="E3147:E3149"/>
    <mergeCell ref="F3147:F3149"/>
    <mergeCell ref="I3147:I3149"/>
    <mergeCell ref="D3147:D3149"/>
    <mergeCell ref="C3435:C3437"/>
    <mergeCell ref="D3435:D3437"/>
    <mergeCell ref="F3435:F3437"/>
    <mergeCell ref="I3435:I3437"/>
    <mergeCell ref="G3435:G3437"/>
    <mergeCell ref="H3435:H3437"/>
    <mergeCell ref="E3435:E3437"/>
    <mergeCell ref="Q3435:Q3437"/>
    <mergeCell ref="I3150:I3152"/>
    <mergeCell ref="C3150:C3152"/>
    <mergeCell ref="D3150:D3152"/>
    <mergeCell ref="E3150:E3152"/>
    <mergeCell ref="F3150:F3152"/>
    <mergeCell ref="I3153:I3155"/>
    <mergeCell ref="C3153:C3155"/>
    <mergeCell ref="D3153:D3155"/>
    <mergeCell ref="E3153:E3155"/>
    <mergeCell ref="F3153:F3155"/>
    <mergeCell ref="G3147:G3149"/>
    <mergeCell ref="H3147:H3149"/>
    <mergeCell ref="H3150:H3152"/>
    <mergeCell ref="H3153:H3155"/>
    <mergeCell ref="G3150:G3152"/>
    <mergeCell ref="C3156:C3158"/>
    <mergeCell ref="D3156:D3158"/>
    <mergeCell ref="E3156:E3158"/>
    <mergeCell ref="F3156:F3158"/>
    <mergeCell ref="G3156:G3158"/>
    <mergeCell ref="H3156:H3158"/>
    <mergeCell ref="I3156:I3158"/>
    <mergeCell ref="C3159:C3161"/>
    <mergeCell ref="E3159:E3161"/>
    <mergeCell ref="F3159:F3161"/>
    <mergeCell ref="H3159:H3161"/>
    <mergeCell ref="I3159:I3161"/>
    <mergeCell ref="D3159:D3161"/>
    <mergeCell ref="G3159:G3161"/>
    <mergeCell ref="C3162:C3164"/>
    <mergeCell ref="E3162:E3164"/>
    <mergeCell ref="F3162:F3164"/>
    <mergeCell ref="H3162:H3164"/>
    <mergeCell ref="I3162:I3164"/>
    <mergeCell ref="D3162:D3164"/>
    <mergeCell ref="D3360:D3362"/>
    <mergeCell ref="F3360:F3362"/>
    <mergeCell ref="H3360:H3362"/>
    <mergeCell ref="I3360:I3362"/>
    <mergeCell ref="G3360:G3362"/>
    <mergeCell ref="C3360:C3362"/>
    <mergeCell ref="E3360:E3362"/>
    <mergeCell ref="Q3360:Q3362"/>
    <mergeCell ref="D3363:D3365"/>
    <mergeCell ref="F3363:F3365"/>
    <mergeCell ref="H3363:H3365"/>
    <mergeCell ref="I3363:I3365"/>
    <mergeCell ref="G3363:G3365"/>
    <mergeCell ref="C3363:C3365"/>
    <mergeCell ref="E3363:E3365"/>
    <mergeCell ref="Q3363:Q3365"/>
    <mergeCell ref="D3306:D3308"/>
    <mergeCell ref="G3306:G3308"/>
    <mergeCell ref="H3306:H3308"/>
    <mergeCell ref="I3306:I3308"/>
    <mergeCell ref="C3306:C3308"/>
    <mergeCell ref="Q3306:Q3308"/>
    <mergeCell ref="F3306:F3308"/>
    <mergeCell ref="C3438:C3440"/>
    <mergeCell ref="D3438:D3440"/>
    <mergeCell ref="E3438:E3440"/>
    <mergeCell ref="F3438:F3440"/>
    <mergeCell ref="I3438:I3440"/>
    <mergeCell ref="G3438:G3440"/>
    <mergeCell ref="H3438:H3440"/>
    <mergeCell ref="C3441:C3443"/>
    <mergeCell ref="D3441:D3443"/>
    <mergeCell ref="E3441:E3443"/>
    <mergeCell ref="F3441:F3443"/>
    <mergeCell ref="I3441:I3443"/>
    <mergeCell ref="G3441:G3443"/>
    <mergeCell ref="H3441:H3443"/>
    <mergeCell ref="Q3438:Q3440"/>
    <mergeCell ref="Q3441:Q3443"/>
    <mergeCell ref="C3165:C3167"/>
    <mergeCell ref="E3165:E3167"/>
    <mergeCell ref="F3165:F3167"/>
    <mergeCell ref="H3165:H3167"/>
    <mergeCell ref="I3165:I3167"/>
    <mergeCell ref="D3165:D3167"/>
    <mergeCell ref="G3165:G3167"/>
    <mergeCell ref="C3168:C3170"/>
    <mergeCell ref="D3168:D3170"/>
    <mergeCell ref="E3168:E3170"/>
    <mergeCell ref="F3168:F3170"/>
    <mergeCell ref="G3168:G3170"/>
    <mergeCell ref="I3168:I3170"/>
    <mergeCell ref="H3168:H3170"/>
    <mergeCell ref="D3366:D3368"/>
    <mergeCell ref="F3366:F3368"/>
    <mergeCell ref="H3366:H3368"/>
    <mergeCell ref="I3366:I3368"/>
    <mergeCell ref="G3366:G3368"/>
    <mergeCell ref="E3366:E3368"/>
    <mergeCell ref="Q3366:Q3368"/>
    <mergeCell ref="D3444:D3446"/>
    <mergeCell ref="E3444:E3446"/>
    <mergeCell ref="F3444:F3446"/>
    <mergeCell ref="G3444:G3446"/>
    <mergeCell ref="H3444:H3446"/>
    <mergeCell ref="I3444:I3446"/>
    <mergeCell ref="Q3444:Q3446"/>
    <mergeCell ref="D3309:D3311"/>
    <mergeCell ref="E3309:E3311"/>
    <mergeCell ref="F3309:F3311"/>
    <mergeCell ref="G3309:G3311"/>
    <mergeCell ref="H3309:H3311"/>
    <mergeCell ref="I3309:I3311"/>
    <mergeCell ref="C3309:C3311"/>
    <mergeCell ref="Q3309:Q3311"/>
    <mergeCell ref="C3171:C3173"/>
    <mergeCell ref="D3171:D3173"/>
    <mergeCell ref="E3171:E3173"/>
    <mergeCell ref="F3171:F3173"/>
    <mergeCell ref="G3171:G3173"/>
    <mergeCell ref="I3171:I3173"/>
    <mergeCell ref="H3171:H3173"/>
    <mergeCell ref="E3306:E3308"/>
    <mergeCell ref="D3243:D3245"/>
    <mergeCell ref="E3243:E3245"/>
    <mergeCell ref="F3243:F3245"/>
    <mergeCell ref="G3243:G3245"/>
    <mergeCell ref="H3243:H3245"/>
    <mergeCell ref="I3243:I3245"/>
    <mergeCell ref="C3243:C3245"/>
    <mergeCell ref="Q3243:Q3245"/>
    <mergeCell ref="C3444:C3446"/>
    <mergeCell ref="D3246:D3248"/>
    <mergeCell ref="E3246:E3248"/>
    <mergeCell ref="F3246:F3248"/>
    <mergeCell ref="G3246:G3248"/>
    <mergeCell ref="H3246:H3248"/>
    <mergeCell ref="I3246:I3248"/>
    <mergeCell ref="C3246:C3248"/>
    <mergeCell ref="Q3246:Q3248"/>
    <mergeCell ref="C3174:C3176"/>
    <mergeCell ref="D3174:D3176"/>
    <mergeCell ref="E3174:E3176"/>
    <mergeCell ref="F3174:F3176"/>
    <mergeCell ref="I3174:I3176"/>
    <mergeCell ref="G3174:G3176"/>
    <mergeCell ref="H3174:H3176"/>
    <mergeCell ref="D3249:D3251"/>
    <mergeCell ref="E3249:E3251"/>
    <mergeCell ref="F3249:F3251"/>
    <mergeCell ref="G3249:G3251"/>
    <mergeCell ref="H3249:H3251"/>
    <mergeCell ref="I3249:I3251"/>
    <mergeCell ref="C3249:C3251"/>
    <mergeCell ref="E3252:E3254"/>
    <mergeCell ref="F3252:F3254"/>
    <mergeCell ref="G3252:G3254"/>
    <mergeCell ref="H3252:H3254"/>
    <mergeCell ref="I3252:I3254"/>
    <mergeCell ref="C3252:C3254"/>
    <mergeCell ref="Q3249:Q3251"/>
    <mergeCell ref="D3252:D3254"/>
    <mergeCell ref="Q3252:Q3254"/>
    <mergeCell ref="C3177:C3179"/>
    <mergeCell ref="E3177:E3179"/>
    <mergeCell ref="F3177:F3179"/>
    <mergeCell ref="H3177:H3179"/>
    <mergeCell ref="I3177:I3179"/>
    <mergeCell ref="D3177:D3179"/>
    <mergeCell ref="G3177:G3179"/>
    <mergeCell ref="C3432:C3434"/>
    <mergeCell ref="C3369:C3371"/>
    <mergeCell ref="H3369:H3371"/>
    <mergeCell ref="I3369:I3371"/>
    <mergeCell ref="G3369:G3371"/>
    <mergeCell ref="E3369:E3371"/>
    <mergeCell ref="D3369:D3371"/>
    <mergeCell ref="F3369:F3371"/>
    <mergeCell ref="Q3369:Q3371"/>
    <mergeCell ref="C3366:C3368"/>
    <mergeCell ref="C3372:C3374"/>
    <mergeCell ref="I3372:I3374"/>
    <mergeCell ref="G3372:G3374"/>
    <mergeCell ref="E3372:E3374"/>
    <mergeCell ref="D3372:D3374"/>
    <mergeCell ref="F3372:F3374"/>
    <mergeCell ref="Q3372:Q3374"/>
    <mergeCell ref="C3180:C3182"/>
    <mergeCell ref="D3180:D3182"/>
    <mergeCell ref="E3180:E3182"/>
    <mergeCell ref="F3180:F3182"/>
    <mergeCell ref="G3180:G3182"/>
    <mergeCell ref="H3180:H3182"/>
    <mergeCell ref="I3180:I3182"/>
    <mergeCell ref="E3255:E3257"/>
    <mergeCell ref="F3255:F3257"/>
    <mergeCell ref="G3255:G3257"/>
    <mergeCell ref="I3255:I3257"/>
    <mergeCell ref="C3255:C3257"/>
    <mergeCell ref="D3255:D3257"/>
    <mergeCell ref="H3255:H3257"/>
    <mergeCell ref="Q3255:Q3257"/>
    <mergeCell ref="C3447:C3449"/>
    <mergeCell ref="D3447:D3449"/>
    <mergeCell ref="E3447:E3449"/>
    <mergeCell ref="F3447:F3449"/>
    <mergeCell ref="G3447:G3449"/>
    <mergeCell ref="H3447:H3449"/>
    <mergeCell ref="I3447:I3449"/>
    <mergeCell ref="C3450:C3452"/>
    <mergeCell ref="D3450:D3452"/>
    <mergeCell ref="E3450:E3452"/>
    <mergeCell ref="F3450:F3452"/>
    <mergeCell ref="G3450:G3452"/>
    <mergeCell ref="I3450:I3452"/>
    <mergeCell ref="Q3447:Q3449"/>
    <mergeCell ref="Q3450:Q3452"/>
    <mergeCell ref="C3303:C3305"/>
    <mergeCell ref="D3303:D3305"/>
    <mergeCell ref="E3303:E3305"/>
    <mergeCell ref="F3303:F3305"/>
    <mergeCell ref="G3303:G3305"/>
    <mergeCell ref="H3303:H3305"/>
    <mergeCell ref="I3303:I3305"/>
    <mergeCell ref="D3375:D3377"/>
    <mergeCell ref="F3375:F3377"/>
    <mergeCell ref="H3375:H3377"/>
    <mergeCell ref="I3375:I3377"/>
    <mergeCell ref="G3375:G3377"/>
    <mergeCell ref="C3375:C3377"/>
    <mergeCell ref="E3375:E3377"/>
    <mergeCell ref="Q3375:Q3377"/>
    <mergeCell ref="C3453:C3455"/>
    <mergeCell ref="D3453:D3455"/>
    <mergeCell ref="E3453:E3455"/>
    <mergeCell ref="F3453:F3455"/>
    <mergeCell ref="G3453:G3455"/>
    <mergeCell ref="H3453:H3455"/>
    <mergeCell ref="I3453:I3455"/>
    <mergeCell ref="Q3453:Q3455"/>
    <mergeCell ref="G3153:G3155"/>
    <mergeCell ref="H3450:H3452"/>
    <mergeCell ref="Q3141:Q3143"/>
    <mergeCell ref="Q3138:Q3140"/>
    <mergeCell ref="Q3144:Q3146"/>
    <mergeCell ref="Q3147:Q3149"/>
    <mergeCell ref="Q3150:Q3152"/>
    <mergeCell ref="Q3153:Q3155"/>
    <mergeCell ref="Q3156:Q3158"/>
    <mergeCell ref="Q3159:Q3161"/>
    <mergeCell ref="Q3162:Q3164"/>
    <mergeCell ref="Q3165:Q3167"/>
    <mergeCell ref="Q3168:Q3170"/>
    <mergeCell ref="Q3171:Q3173"/>
    <mergeCell ref="Q3174:Q3176"/>
    <mergeCell ref="Q3177:Q3179"/>
    <mergeCell ref="Q3180:Q3182"/>
    <mergeCell ref="D3378:D3380"/>
    <mergeCell ref="H3378:H3380"/>
    <mergeCell ref="I3378:I3380"/>
    <mergeCell ref="G3378:G3380"/>
    <mergeCell ref="C3378:C3380"/>
    <mergeCell ref="E3378:E3380"/>
    <mergeCell ref="F3378:F3380"/>
    <mergeCell ref="Q3378:Q3380"/>
    <mergeCell ref="C3456:C3458"/>
    <mergeCell ref="D3456:D3458"/>
    <mergeCell ref="F3456:F3458"/>
    <mergeCell ref="I3456:I3458"/>
    <mergeCell ref="G3456:G3458"/>
    <mergeCell ref="H3456:H3458"/>
    <mergeCell ref="E3456:E3458"/>
    <mergeCell ref="Q3456:Q3458"/>
    <mergeCell ref="G3162:G3164"/>
    <mergeCell ref="D3381:D3383"/>
    <mergeCell ref="E3381:E3383"/>
    <mergeCell ref="F3381:F3383"/>
    <mergeCell ref="I3381:I3383"/>
    <mergeCell ref="C3381:C3383"/>
    <mergeCell ref="Q3381:Q3383"/>
    <mergeCell ref="C3459:C3461"/>
    <mergeCell ref="D3459:D3461"/>
    <mergeCell ref="F3459:F3461"/>
    <mergeCell ref="I3459:I3461"/>
    <mergeCell ref="G3459:G3461"/>
    <mergeCell ref="H3459:H3461"/>
    <mergeCell ref="E3459:E3461"/>
    <mergeCell ref="Q3459:Q3461"/>
    <mergeCell ref="D3384:D3386"/>
    <mergeCell ref="E3384:E3386"/>
    <mergeCell ref="F3384:F3386"/>
    <mergeCell ref="I3384:I3386"/>
    <mergeCell ref="G3384:G3386"/>
    <mergeCell ref="C3384:C3386"/>
    <mergeCell ref="D3387:D3389"/>
    <mergeCell ref="F3387:F3389"/>
    <mergeCell ref="H3387:H3389"/>
    <mergeCell ref="I3387:I3389"/>
    <mergeCell ref="C3387:C3389"/>
    <mergeCell ref="E3387:E3389"/>
    <mergeCell ref="G3387:G3389"/>
    <mergeCell ref="Q3384:Q3386"/>
    <mergeCell ref="Q3387:Q3389"/>
    <mergeCell ref="C3183:C3185"/>
    <mergeCell ref="F3183:F3185"/>
    <mergeCell ref="I3183:I3185"/>
    <mergeCell ref="D3183:D3185"/>
    <mergeCell ref="H3183:H3185"/>
    <mergeCell ref="G3183:G3185"/>
    <mergeCell ref="E3183:E3185"/>
    <mergeCell ref="Q3183:Q3185"/>
    <mergeCell ref="D3390:D3392"/>
    <mergeCell ref="F3390:F3392"/>
    <mergeCell ref="H3390:H3392"/>
    <mergeCell ref="I3390:I3392"/>
    <mergeCell ref="C3390:C3392"/>
    <mergeCell ref="G3390:G3392"/>
    <mergeCell ref="E3390:E3392"/>
    <mergeCell ref="Q3390:Q3392"/>
    <mergeCell ref="D3393:D3395"/>
    <mergeCell ref="F3393:F3395"/>
    <mergeCell ref="H3393:H3395"/>
    <mergeCell ref="I3393:I3395"/>
    <mergeCell ref="C3393:C3395"/>
    <mergeCell ref="G3393:G3395"/>
    <mergeCell ref="E3393:E3395"/>
    <mergeCell ref="D3396:D3398"/>
    <mergeCell ref="F3396:F3398"/>
    <mergeCell ref="C3396:C3398"/>
    <mergeCell ref="E3396:E3398"/>
    <mergeCell ref="D3399:D3401"/>
    <mergeCell ref="F3399:F3401"/>
    <mergeCell ref="C3399:C3401"/>
    <mergeCell ref="E3399:E3401"/>
    <mergeCell ref="D3402:D3404"/>
    <mergeCell ref="F3402:F3404"/>
    <mergeCell ref="H3402:H3404"/>
    <mergeCell ref="I3402:I3404"/>
    <mergeCell ref="C3402:C3404"/>
    <mergeCell ref="G3402:G3404"/>
    <mergeCell ref="E3402:E3404"/>
    <mergeCell ref="Q3393:Q3395"/>
    <mergeCell ref="Q3396:Q3398"/>
    <mergeCell ref="Q3399:Q3401"/>
    <mergeCell ref="Q3402:Q3404"/>
    <mergeCell ref="H3396:H3398"/>
    <mergeCell ref="I3396:I3398"/>
    <mergeCell ref="G3396:G3398"/>
    <mergeCell ref="I3399:I3401"/>
    <mergeCell ref="G3399:G3401"/>
    <mergeCell ref="G3381:G3383"/>
    <mergeCell ref="D3258:D3260"/>
    <mergeCell ref="E3258:E3260"/>
    <mergeCell ref="F3258:F3260"/>
    <mergeCell ref="G3258:G3260"/>
    <mergeCell ref="H3258:H3260"/>
    <mergeCell ref="I3258:I3260"/>
    <mergeCell ref="C3258:C3260"/>
    <mergeCell ref="Q3258:Q3260"/>
    <mergeCell ref="C3312:C3314"/>
    <mergeCell ref="D3312:D3314"/>
    <mergeCell ref="F3312:F3314"/>
    <mergeCell ref="G3312:G3314"/>
    <mergeCell ref="H3312:H3314"/>
    <mergeCell ref="I3312:I3314"/>
    <mergeCell ref="E3312:E3314"/>
    <mergeCell ref="Q3312:Q3314"/>
    <mergeCell ref="E3261:E3263"/>
    <mergeCell ref="F3261:F3263"/>
    <mergeCell ref="G3261:G3263"/>
    <mergeCell ref="H3261:H3263"/>
    <mergeCell ref="I3261:I3263"/>
    <mergeCell ref="C3261:C3263"/>
    <mergeCell ref="D3261:D3263"/>
    <mergeCell ref="F3264:F3266"/>
    <mergeCell ref="G3264:G3266"/>
    <mergeCell ref="H3264:H3266"/>
    <mergeCell ref="I3264:I3266"/>
    <mergeCell ref="C3264:C3266"/>
    <mergeCell ref="D3264:D3266"/>
    <mergeCell ref="Q3261:Q3263"/>
    <mergeCell ref="E3264:E3266"/>
    <mergeCell ref="Q3264:Q3266"/>
    <mergeCell ref="Q3303:Q3305"/>
    <mergeCell ref="C3462:C3464"/>
    <mergeCell ref="D3462:D3464"/>
    <mergeCell ref="F3462:F3464"/>
    <mergeCell ref="I3462:I3464"/>
    <mergeCell ref="G3462:G3464"/>
    <mergeCell ref="H3462:H3464"/>
    <mergeCell ref="E3462:E3464"/>
    <mergeCell ref="Q3462:Q3464"/>
    <mergeCell ref="D3267:D3269"/>
    <mergeCell ref="E3267:E3269"/>
    <mergeCell ref="F3267:F3269"/>
    <mergeCell ref="G3267:G3269"/>
    <mergeCell ref="H3267:H3269"/>
    <mergeCell ref="I3267:I3269"/>
    <mergeCell ref="Q3267:Q3269"/>
    <mergeCell ref="H3399:H3401"/>
    <mergeCell ref="H3384:H3386"/>
    <mergeCell ref="C3186:C3188"/>
    <mergeCell ref="I3186:I3188"/>
    <mergeCell ref="F3186:F3188"/>
    <mergeCell ref="H3186:H3188"/>
    <mergeCell ref="G3186:G3188"/>
    <mergeCell ref="D3186:D3188"/>
    <mergeCell ref="E3186:E3188"/>
    <mergeCell ref="Q3186:Q3188"/>
    <mergeCell ref="F3405:F3407"/>
    <mergeCell ref="I3405:I3407"/>
    <mergeCell ref="C3405:C3407"/>
    <mergeCell ref="D3405:D3407"/>
    <mergeCell ref="H3405:H3407"/>
    <mergeCell ref="G3405:G3407"/>
    <mergeCell ref="E3405:E3407"/>
    <mergeCell ref="Q3405:Q3407"/>
    <mergeCell ref="C3270:C3272"/>
    <mergeCell ref="D3270:D3272"/>
    <mergeCell ref="E3270:E3272"/>
    <mergeCell ref="F3270:F3272"/>
    <mergeCell ref="G3270:G3272"/>
    <mergeCell ref="H3270:H3272"/>
    <mergeCell ref="I3270:I3272"/>
    <mergeCell ref="Q3270:Q3272"/>
    <mergeCell ref="C3273:C3275"/>
    <mergeCell ref="D3273:D3275"/>
    <mergeCell ref="E3273:E3275"/>
    <mergeCell ref="F3273:F3275"/>
    <mergeCell ref="G3273:G3275"/>
    <mergeCell ref="H3273:H3275"/>
    <mergeCell ref="I3273:I3275"/>
    <mergeCell ref="Q3273:Q3275"/>
    <mergeCell ref="C3465:C3467"/>
    <mergeCell ref="D3465:D3467"/>
    <mergeCell ref="F3465:F3467"/>
    <mergeCell ref="I3465:I3467"/>
    <mergeCell ref="E3465:E3467"/>
    <mergeCell ref="Q3465:Q3467"/>
    <mergeCell ref="G3465:G3467"/>
    <mergeCell ref="H3465:H3467"/>
    <mergeCell ref="C3189:C3191"/>
    <mergeCell ref="I3189:I3191"/>
    <mergeCell ref="E3189:E3191"/>
    <mergeCell ref="F3189:F3191"/>
    <mergeCell ref="G3189:G3191"/>
    <mergeCell ref="D3189:D3191"/>
    <mergeCell ref="Q3189:Q3191"/>
    <mergeCell ref="C3315:C3317"/>
    <mergeCell ref="I3315:I3317"/>
    <mergeCell ref="H3315:H3317"/>
    <mergeCell ref="D3315:D3317"/>
    <mergeCell ref="F3315:F3317"/>
    <mergeCell ref="G3315:G3317"/>
    <mergeCell ref="E3315:E3317"/>
    <mergeCell ref="Q3315:Q3317"/>
    <mergeCell ref="F3408:F3410"/>
    <mergeCell ref="I3408:I3410"/>
    <mergeCell ref="C3408:C3410"/>
    <mergeCell ref="D3408:D3410"/>
    <mergeCell ref="H3408:H3410"/>
    <mergeCell ref="G3408:G3410"/>
    <mergeCell ref="F3411:F3413"/>
    <mergeCell ref="I3411:I3413"/>
    <mergeCell ref="C3411:C3413"/>
    <mergeCell ref="D3411:D3413"/>
    <mergeCell ref="H3411:H3413"/>
    <mergeCell ref="G3411:G3413"/>
    <mergeCell ref="E3411:E3413"/>
    <mergeCell ref="E3408:E3410"/>
    <mergeCell ref="Q3408:Q3410"/>
    <mergeCell ref="Q3411:Q3413"/>
    <mergeCell ref="C3276:C3278"/>
    <mergeCell ref="D3276:D3278"/>
    <mergeCell ref="F3276:F3278"/>
    <mergeCell ref="G3276:G3278"/>
    <mergeCell ref="H3276:H3278"/>
    <mergeCell ref="I3276:I3278"/>
    <mergeCell ref="E3276:E3278"/>
    <mergeCell ref="C3279:C3281"/>
    <mergeCell ref="D3279:D3281"/>
    <mergeCell ref="F3279:F3281"/>
    <mergeCell ref="H3279:H3281"/>
    <mergeCell ref="I3279:I3281"/>
    <mergeCell ref="E3279:E3281"/>
    <mergeCell ref="Q3276:Q3278"/>
    <mergeCell ref="Q3279:Q3281"/>
    <mergeCell ref="G3279:G3281"/>
    <mergeCell ref="C3468:C3470"/>
    <mergeCell ref="D3468:D3470"/>
    <mergeCell ref="F3468:F3470"/>
    <mergeCell ref="I3468:I3470"/>
    <mergeCell ref="E3468:E3470"/>
    <mergeCell ref="G3468:G3470"/>
    <mergeCell ref="H3468:H3470"/>
    <mergeCell ref="Q3468:Q3470"/>
    <mergeCell ref="C3267:C3269"/>
    <mergeCell ref="C3318:C3320"/>
    <mergeCell ref="I3318:I3320"/>
    <mergeCell ref="H3318:H3320"/>
    <mergeCell ref="D3318:D3320"/>
    <mergeCell ref="F3318:F3320"/>
    <mergeCell ref="G3318:G3320"/>
    <mergeCell ref="E3318:E3320"/>
    <mergeCell ref="Q3318:Q3320"/>
    <mergeCell ref="C3471:C3473"/>
    <mergeCell ref="D3471:D3473"/>
    <mergeCell ref="F3471:F3473"/>
    <mergeCell ref="I3471:I3473"/>
    <mergeCell ref="E3471:E3473"/>
    <mergeCell ref="G3471:G3473"/>
    <mergeCell ref="H3471:H3473"/>
    <mergeCell ref="C3474:C3476"/>
    <mergeCell ref="D3474:D3476"/>
    <mergeCell ref="F3474:F3476"/>
    <mergeCell ref="I3474:I3476"/>
    <mergeCell ref="E3474:E3476"/>
    <mergeCell ref="G3474:G3476"/>
    <mergeCell ref="H3474:H3476"/>
    <mergeCell ref="C3477:C3479"/>
    <mergeCell ref="D3477:D3479"/>
    <mergeCell ref="F3477:F3479"/>
    <mergeCell ref="I3477:I3479"/>
    <mergeCell ref="E3477:E3479"/>
    <mergeCell ref="G3477:G3479"/>
    <mergeCell ref="H3477:H3479"/>
    <mergeCell ref="C3480:C3482"/>
    <mergeCell ref="D3480:D3482"/>
    <mergeCell ref="F3480:F3482"/>
    <mergeCell ref="I3480:I3482"/>
    <mergeCell ref="E3480:E3482"/>
    <mergeCell ref="G3480:G3482"/>
    <mergeCell ref="H3480:H3482"/>
    <mergeCell ref="Q3471:Q3473"/>
    <mergeCell ref="Q3474:Q3476"/>
    <mergeCell ref="Q3477:Q3479"/>
    <mergeCell ref="Q3480:Q3482"/>
    <mergeCell ref="C3192:C3194"/>
    <mergeCell ref="I3192:I3194"/>
    <mergeCell ref="E3192:E3194"/>
    <mergeCell ref="H3192:H3194"/>
    <mergeCell ref="G3192:G3194"/>
    <mergeCell ref="D3192:D3194"/>
    <mergeCell ref="F3192:F3194"/>
    <mergeCell ref="Q3192:Q3194"/>
    <mergeCell ref="F3282:F3284"/>
    <mergeCell ref="H3282:H3284"/>
    <mergeCell ref="I3282:I3284"/>
    <mergeCell ref="E3282:E3284"/>
    <mergeCell ref="G3282:G3284"/>
    <mergeCell ref="Q3282:Q3284"/>
    <mergeCell ref="C3483:C3485"/>
    <mergeCell ref="D3483:D3485"/>
    <mergeCell ref="F3483:F3485"/>
    <mergeCell ref="I3483:I3485"/>
    <mergeCell ref="E3483:E3485"/>
    <mergeCell ref="G3483:G3485"/>
    <mergeCell ref="H3483:H3485"/>
    <mergeCell ref="Q3483:Q3485"/>
    <mergeCell ref="C3321:C3323"/>
    <mergeCell ref="I3321:I3323"/>
    <mergeCell ref="H3321:H3323"/>
    <mergeCell ref="D3321:D3323"/>
    <mergeCell ref="F3321:F3323"/>
    <mergeCell ref="G3321:G3323"/>
    <mergeCell ref="E3321:E3323"/>
    <mergeCell ref="Q3321:Q3323"/>
    <mergeCell ref="C3324:C3326"/>
    <mergeCell ref="I3324:I3326"/>
    <mergeCell ref="H3324:H3326"/>
    <mergeCell ref="D3324:D3326"/>
    <mergeCell ref="F3324:F3326"/>
    <mergeCell ref="G3324:G3326"/>
    <mergeCell ref="E3324:E3326"/>
    <mergeCell ref="Q3324:Q3326"/>
    <mergeCell ref="C3195:C3197"/>
    <mergeCell ref="I3195:I3197"/>
    <mergeCell ref="E3195:E3197"/>
    <mergeCell ref="H3195:H3197"/>
    <mergeCell ref="G3195:G3197"/>
    <mergeCell ref="D3195:D3197"/>
    <mergeCell ref="F3195:F3197"/>
    <mergeCell ref="Q3195:Q3197"/>
    <mergeCell ref="C3486:C3488"/>
    <mergeCell ref="D3486:D3488"/>
    <mergeCell ref="F3486:F3488"/>
    <mergeCell ref="I3486:I3488"/>
    <mergeCell ref="E3486:E3488"/>
    <mergeCell ref="G3486:G3488"/>
    <mergeCell ref="H3486:H3488"/>
    <mergeCell ref="C3489:C3491"/>
    <mergeCell ref="F3489:F3491"/>
    <mergeCell ref="I3489:I3491"/>
    <mergeCell ref="E3489:E3491"/>
    <mergeCell ref="G3489:G3491"/>
    <mergeCell ref="C3492:C3494"/>
    <mergeCell ref="F3492:F3494"/>
    <mergeCell ref="I3492:I3494"/>
    <mergeCell ref="E3492:E3494"/>
    <mergeCell ref="D3489:D3491"/>
    <mergeCell ref="D3492:D3494"/>
    <mergeCell ref="G3492:G3494"/>
    <mergeCell ref="H3489:H3491"/>
    <mergeCell ref="Q3486:Q3488"/>
    <mergeCell ref="Q3489:Q3491"/>
    <mergeCell ref="Q3492:Q3494"/>
    <mergeCell ref="C3495:C3497"/>
    <mergeCell ref="F3495:F3497"/>
    <mergeCell ref="I3495:I3497"/>
    <mergeCell ref="E3495:E3497"/>
    <mergeCell ref="D3495:D3497"/>
    <mergeCell ref="G3495:G3497"/>
    <mergeCell ref="C3498:C3500"/>
    <mergeCell ref="F3498:F3500"/>
    <mergeCell ref="I3498:I3500"/>
    <mergeCell ref="E3498:E3500"/>
    <mergeCell ref="D3498:D3500"/>
    <mergeCell ref="G3498:G3500"/>
    <mergeCell ref="H3492:H3494"/>
    <mergeCell ref="H3495:H3497"/>
    <mergeCell ref="H3498:H3500"/>
    <mergeCell ref="Q3495:Q3497"/>
    <mergeCell ref="Q3498:Q3500"/>
    <mergeCell ref="C3501:C3503"/>
    <mergeCell ref="F3501:F3503"/>
    <mergeCell ref="I3501:I3503"/>
    <mergeCell ref="E3501:E3503"/>
    <mergeCell ref="D3501:D3503"/>
    <mergeCell ref="G3501:G3503"/>
    <mergeCell ref="H3501:H3503"/>
    <mergeCell ref="Q3501:Q3503"/>
    <mergeCell ref="C3282:C3284"/>
    <mergeCell ref="D3282:D3284"/>
    <mergeCell ref="F3414:F3416"/>
    <mergeCell ref="I3414:I3416"/>
    <mergeCell ref="C3414:C3416"/>
    <mergeCell ref="D3414:D3416"/>
    <mergeCell ref="H3414:H3416"/>
    <mergeCell ref="E3414:E3416"/>
    <mergeCell ref="G3414:G3416"/>
    <mergeCell ref="Q3414:Q3416"/>
    <mergeCell ref="C3504:C3506"/>
    <mergeCell ref="F3504:F3506"/>
    <mergeCell ref="I3504:I3506"/>
    <mergeCell ref="E3504:E3506"/>
    <mergeCell ref="D3504:D3506"/>
    <mergeCell ref="G3504:G3506"/>
    <mergeCell ref="H3504:H3506"/>
    <mergeCell ref="Q3504:Q3506"/>
    <mergeCell ref="C3327:C3329"/>
    <mergeCell ref="I3327:I3329"/>
    <mergeCell ref="H3327:H3329"/>
    <mergeCell ref="D3327:D3329"/>
    <mergeCell ref="F3327:F3329"/>
    <mergeCell ref="G3327:G3329"/>
    <mergeCell ref="E3327:E3329"/>
    <mergeCell ref="Q3327:Q3329"/>
    <mergeCell ref="H3381:H3383"/>
    <mergeCell ref="C3330:C3332"/>
    <mergeCell ref="I3330:I3332"/>
    <mergeCell ref="F3330:F3332"/>
    <mergeCell ref="Q3330:Q3332"/>
    <mergeCell ref="D3330:D3332"/>
    <mergeCell ref="E3330:E3332"/>
    <mergeCell ref="G3330:G3332"/>
    <mergeCell ref="H3330:H3332"/>
    <mergeCell ref="H3285:H3287"/>
    <mergeCell ref="I3285:I3287"/>
    <mergeCell ref="E3285:E3287"/>
    <mergeCell ref="G3285:G3287"/>
    <mergeCell ref="C3285:C3287"/>
    <mergeCell ref="D3285:D3287"/>
    <mergeCell ref="F3285:F3287"/>
    <mergeCell ref="Q3285:Q3287"/>
    <mergeCell ref="C3198:C3200"/>
    <mergeCell ref="I3198:I3200"/>
    <mergeCell ref="E3198:E3200"/>
    <mergeCell ref="H3198:H3200"/>
    <mergeCell ref="G3198:G3200"/>
    <mergeCell ref="D3198:D3200"/>
    <mergeCell ref="F3198:F3200"/>
    <mergeCell ref="Q3198:Q3200"/>
    <mergeCell ref="C3201:C3203"/>
    <mergeCell ref="I3201:I3203"/>
    <mergeCell ref="H3201:H3203"/>
    <mergeCell ref="G3201:G3203"/>
    <mergeCell ref="D3201:D3203"/>
    <mergeCell ref="E3201:E3203"/>
    <mergeCell ref="F3201:F3203"/>
    <mergeCell ref="Q3201:Q3203"/>
    <mergeCell ref="H3288:H3290"/>
    <mergeCell ref="I3288:I3290"/>
    <mergeCell ref="G3288:G3290"/>
    <mergeCell ref="C3288:C3290"/>
    <mergeCell ref="D3288:D3290"/>
    <mergeCell ref="E3288:E3290"/>
    <mergeCell ref="F3288:F3290"/>
    <mergeCell ref="Q3288:Q3290"/>
    <mergeCell ref="H3291:H3293"/>
    <mergeCell ref="I3291:I3293"/>
    <mergeCell ref="G3291:G3293"/>
    <mergeCell ref="C3291:C3293"/>
    <mergeCell ref="D3291:D3293"/>
    <mergeCell ref="E3291:E3293"/>
    <mergeCell ref="F3291:F3293"/>
    <mergeCell ref="Q3291:Q3293"/>
    <mergeCell ref="H3294:H3296"/>
    <mergeCell ref="I3294:I3296"/>
    <mergeCell ref="G3294:G3296"/>
    <mergeCell ref="C3294:C3296"/>
    <mergeCell ref="D3294:D3296"/>
    <mergeCell ref="F3294:F3296"/>
    <mergeCell ref="E3294:E3296"/>
    <mergeCell ref="Q3294:Q3296"/>
    <mergeCell ref="F3417:F3419"/>
    <mergeCell ref="I3417:I3419"/>
    <mergeCell ref="C3417:C3419"/>
    <mergeCell ref="D3417:D3419"/>
    <mergeCell ref="H3417:H3419"/>
    <mergeCell ref="G3417:G3419"/>
    <mergeCell ref="E3417:E3419"/>
    <mergeCell ref="Q3417:Q3419"/>
    <mergeCell ref="I3333:I3335"/>
    <mergeCell ref="F3333:F3335"/>
    <mergeCell ref="D3333:D3335"/>
    <mergeCell ref="G3333:G3335"/>
    <mergeCell ref="H3333:H3335"/>
    <mergeCell ref="C3333:C3335"/>
    <mergeCell ref="E3333:E3335"/>
    <mergeCell ref="I3336:I3338"/>
    <mergeCell ref="D3336:D3338"/>
    <mergeCell ref="G3336:G3338"/>
    <mergeCell ref="H3336:H3338"/>
    <mergeCell ref="C3336:C3338"/>
    <mergeCell ref="E3336:E3338"/>
    <mergeCell ref="Q3333:Q3335"/>
    <mergeCell ref="Q3336:Q3338"/>
    <mergeCell ref="F3336:F3338"/>
    <mergeCell ref="G3135:G3137"/>
    <mergeCell ref="H3189:H3191"/>
    <mergeCell ref="C3126:C3128"/>
    <mergeCell ref="H3126:H3128"/>
    <mergeCell ref="H3372:H3374"/>
    <mergeCell ref="B3234:B3299"/>
    <mergeCell ref="H3297:H3299"/>
    <mergeCell ref="I3297:I3299"/>
    <mergeCell ref="G3297:G3299"/>
    <mergeCell ref="C3297:C3299"/>
    <mergeCell ref="D3297:D3299"/>
    <mergeCell ref="E3297:E3299"/>
    <mergeCell ref="F3297:F3299"/>
    <mergeCell ref="Q3297:Q3299"/>
    <mergeCell ref="I3339:I3341"/>
    <mergeCell ref="D3339:D3341"/>
    <mergeCell ref="G3339:G3341"/>
    <mergeCell ref="H3339:H3341"/>
    <mergeCell ref="C3339:C3341"/>
    <mergeCell ref="F3339:F3341"/>
    <mergeCell ref="E3339:E3341"/>
    <mergeCell ref="Q3339:Q3341"/>
    <mergeCell ref="C3204:C3206"/>
    <mergeCell ref="I3204:I3206"/>
    <mergeCell ref="H3204:H3206"/>
    <mergeCell ref="G3204:G3206"/>
    <mergeCell ref="D3204:D3206"/>
    <mergeCell ref="F3204:F3206"/>
    <mergeCell ref="C3207:C3209"/>
    <mergeCell ref="I3207:I3209"/>
    <mergeCell ref="H3207:H3209"/>
    <mergeCell ref="G3207:G3209"/>
    <mergeCell ref="E3207:E3209"/>
    <mergeCell ref="F3207:F3209"/>
    <mergeCell ref="C3210:C3212"/>
    <mergeCell ref="I3210:I3212"/>
    <mergeCell ref="H3210:H3212"/>
    <mergeCell ref="G3210:G3212"/>
    <mergeCell ref="E3210:E3212"/>
    <mergeCell ref="F3210:F3212"/>
    <mergeCell ref="E3204:E3206"/>
    <mergeCell ref="Q3204:Q3206"/>
    <mergeCell ref="Q3207:Q3209"/>
    <mergeCell ref="Q3210:Q3212"/>
    <mergeCell ref="D3207:D3209"/>
    <mergeCell ref="D3210:D3212"/>
    <mergeCell ref="C3213:C3215"/>
    <mergeCell ref="I3213:I3215"/>
    <mergeCell ref="H3213:H3215"/>
    <mergeCell ref="G3213:G3215"/>
    <mergeCell ref="E3213:E3215"/>
    <mergeCell ref="F3213:F3215"/>
    <mergeCell ref="C3216:C3218"/>
    <mergeCell ref="I3216:I3218"/>
    <mergeCell ref="H3216:H3218"/>
    <mergeCell ref="G3216:G3218"/>
    <mergeCell ref="E3216:E3218"/>
    <mergeCell ref="F3216:F3218"/>
    <mergeCell ref="C3219:C3221"/>
    <mergeCell ref="I3219:I3221"/>
    <mergeCell ref="H3219:H3221"/>
    <mergeCell ref="G3219:G3221"/>
    <mergeCell ref="E3219:E3221"/>
    <mergeCell ref="F3219:F3221"/>
    <mergeCell ref="D3213:D3215"/>
    <mergeCell ref="D3216:D3218"/>
    <mergeCell ref="D3219:D3221"/>
    <mergeCell ref="Q3213:Q3215"/>
    <mergeCell ref="Q3216:Q3218"/>
    <mergeCell ref="Q3219:Q3221"/>
    <mergeCell ref="C3507:C3509"/>
    <mergeCell ref="F3507:F3509"/>
    <mergeCell ref="I3507:I3509"/>
    <mergeCell ref="E3507:E3509"/>
    <mergeCell ref="D3507:D3509"/>
    <mergeCell ref="G3507:G3509"/>
    <mergeCell ref="H3507:H3509"/>
    <mergeCell ref="Q3507:Q3509"/>
    <mergeCell ref="C3342:C3344"/>
    <mergeCell ref="D3342:D3344"/>
    <mergeCell ref="F3342:F3344"/>
    <mergeCell ref="G3342:G3344"/>
    <mergeCell ref="H3342:H3344"/>
    <mergeCell ref="I3342:I3344"/>
    <mergeCell ref="E3342:E3344"/>
    <mergeCell ref="Q3342:Q3344"/>
    <mergeCell ref="F3420:F3422"/>
    <mergeCell ref="I3420:I3422"/>
    <mergeCell ref="C3420:C3422"/>
    <mergeCell ref="D3420:D3422"/>
    <mergeCell ref="H3420:H3422"/>
    <mergeCell ref="G3420:G3422"/>
    <mergeCell ref="E3420:E3422"/>
    <mergeCell ref="Q3420:Q3422"/>
    <mergeCell ref="I3345:I3347"/>
    <mergeCell ref="D3345:D3347"/>
    <mergeCell ref="G3345:G3347"/>
    <mergeCell ref="H3345:H3347"/>
    <mergeCell ref="C3345:C3347"/>
    <mergeCell ref="F3345:F3347"/>
    <mergeCell ref="E3345:E3347"/>
    <mergeCell ref="Q3345:Q3347"/>
    <mergeCell ref="F3348:F3350"/>
    <mergeCell ref="H3348:H3350"/>
    <mergeCell ref="I3348:I3350"/>
    <mergeCell ref="G3348:G3350"/>
    <mergeCell ref="C3348:C3350"/>
    <mergeCell ref="Q3348:Q3350"/>
    <mergeCell ref="D3348:D3350"/>
    <mergeCell ref="E3348:E3350"/>
    <mergeCell ref="F3423:F3425"/>
    <mergeCell ref="I3423:I3425"/>
    <mergeCell ref="C3423:C3425"/>
    <mergeCell ref="D3423:D3425"/>
    <mergeCell ref="H3423:H3425"/>
    <mergeCell ref="G3423:G3425"/>
    <mergeCell ref="E3423:E3425"/>
    <mergeCell ref="Q3423:Q3425"/>
    <mergeCell ref="C3222:C3224"/>
    <mergeCell ref="I3222:I3224"/>
    <mergeCell ref="H3222:H3224"/>
    <mergeCell ref="G3222:G3224"/>
    <mergeCell ref="F3222:F3224"/>
    <mergeCell ref="D3222:D3224"/>
    <mergeCell ref="E3222:E3224"/>
    <mergeCell ref="Q3222:Q3224"/>
    <mergeCell ref="I3351:I3353"/>
    <mergeCell ref="D3351:D3353"/>
    <mergeCell ref="G3351:G3353"/>
    <mergeCell ref="H3351:H3353"/>
    <mergeCell ref="C3351:C3353"/>
    <mergeCell ref="F3351:F3353"/>
    <mergeCell ref="I3354:I3356"/>
    <mergeCell ref="D3354:D3356"/>
    <mergeCell ref="G3354:G3356"/>
    <mergeCell ref="H3354:H3356"/>
    <mergeCell ref="C3354:C3356"/>
    <mergeCell ref="F3354:F3356"/>
    <mergeCell ref="E3354:E3356"/>
    <mergeCell ref="E3351:E3353"/>
    <mergeCell ref="Q3351:Q3353"/>
    <mergeCell ref="Q3354:Q3356"/>
    <mergeCell ref="B3126:B3233"/>
    <mergeCell ref="C3225:C3227"/>
    <mergeCell ref="I3225:I3227"/>
    <mergeCell ref="H3225:H3227"/>
    <mergeCell ref="G3225:G3227"/>
    <mergeCell ref="E3225:E3227"/>
    <mergeCell ref="F3225:F3227"/>
    <mergeCell ref="D3225:D3227"/>
    <mergeCell ref="C3228:C3230"/>
    <mergeCell ref="I3228:I3230"/>
    <mergeCell ref="H3228:H3230"/>
    <mergeCell ref="G3228:G3230"/>
    <mergeCell ref="F3228:F3230"/>
    <mergeCell ref="D3228:D3230"/>
    <mergeCell ref="C3231:C3233"/>
    <mergeCell ref="I3231:I3233"/>
    <mergeCell ref="H3231:H3233"/>
    <mergeCell ref="G3231:G3233"/>
    <mergeCell ref="E3231:E3233"/>
    <mergeCell ref="F3231:F3233"/>
    <mergeCell ref="D3231:D3233"/>
    <mergeCell ref="Q3225:Q3227"/>
    <mergeCell ref="Q3228:Q3230"/>
    <mergeCell ref="Q3231:Q3233"/>
    <mergeCell ref="E3228:E3230"/>
    <mergeCell ref="B3360:B3431"/>
    <mergeCell ref="F3426:F3428"/>
    <mergeCell ref="I3426:I3428"/>
    <mergeCell ref="C3426:C3428"/>
    <mergeCell ref="D3426:D3428"/>
    <mergeCell ref="H3426:H3428"/>
    <mergeCell ref="G3426:G3428"/>
    <mergeCell ref="E3426:E3428"/>
    <mergeCell ref="F3429:F3431"/>
    <mergeCell ref="I3429:I3431"/>
    <mergeCell ref="C3429:C3431"/>
    <mergeCell ref="D3429:D3431"/>
    <mergeCell ref="H3429:H3431"/>
    <mergeCell ref="Q3426:Q3428"/>
    <mergeCell ref="Q3429:Q3431"/>
    <mergeCell ref="E3429:E3431"/>
    <mergeCell ref="G3429:G3431"/>
    <mergeCell ref="A3126:A3515"/>
    <mergeCell ref="B3432:B3515"/>
    <mergeCell ref="C3510:C3512"/>
    <mergeCell ref="I3510:I3512"/>
    <mergeCell ref="E3510:E3512"/>
    <mergeCell ref="D3510:D3512"/>
    <mergeCell ref="G3510:G3512"/>
    <mergeCell ref="H3510:H3512"/>
    <mergeCell ref="C3513:C3515"/>
    <mergeCell ref="I3513:I3515"/>
    <mergeCell ref="D3513:D3515"/>
    <mergeCell ref="F3510:F3512"/>
    <mergeCell ref="F3513:F3515"/>
    <mergeCell ref="Q3510:Q3512"/>
    <mergeCell ref="Q3513:Q3515"/>
    <mergeCell ref="E3513:E3515"/>
    <mergeCell ref="G3513:G3515"/>
    <mergeCell ref="H3513:H3515"/>
    <mergeCell ref="B3300:B3359"/>
    <mergeCell ref="I3357:I3359"/>
    <mergeCell ref="D3357:D3359"/>
    <mergeCell ref="G3357:G3359"/>
    <mergeCell ref="H3357:H3359"/>
    <mergeCell ref="C3357:C3359"/>
    <mergeCell ref="F3357:F3359"/>
    <mergeCell ref="E3357:E3359"/>
    <mergeCell ref="Q3357:Q3359"/>
    <mergeCell ref="C2917:C2919"/>
    <mergeCell ref="D2917:D2919"/>
    <mergeCell ref="E2917:E2919"/>
    <mergeCell ref="F2917:F2919"/>
    <mergeCell ref="G2917:G2919"/>
    <mergeCell ref="H2917:H2919"/>
    <mergeCell ref="I2917:I2919"/>
    <mergeCell ref="Q2917:Q2919"/>
    <mergeCell ref="Q2851:Q2853"/>
    <mergeCell ref="Q2737:Q2739"/>
    <mergeCell ref="D3040:D3042"/>
    <mergeCell ref="E3040:E3042"/>
    <mergeCell ref="F3040:F3042"/>
    <mergeCell ref="G3040:G3042"/>
    <mergeCell ref="H3040:H3042"/>
    <mergeCell ref="I3040:I3042"/>
    <mergeCell ref="Q3040:Q3042"/>
    <mergeCell ref="Q2740:Q2742"/>
    <mergeCell ref="Q2743:Q2745"/>
    <mergeCell ref="Q2746:Q2748"/>
    <mergeCell ref="D2854:D2856"/>
    <mergeCell ref="E2854:E2856"/>
    <mergeCell ref="F2854:F2856"/>
    <mergeCell ref="G2854:G2856"/>
    <mergeCell ref="I2854:I2856"/>
    <mergeCell ref="Q2854:Q2856"/>
    <mergeCell ref="D2857:D2859"/>
    <mergeCell ref="E2857:E2859"/>
    <mergeCell ref="F2857:F2859"/>
    <mergeCell ref="G2857:G2859"/>
    <mergeCell ref="H2857:H2859"/>
    <mergeCell ref="I2857:I2859"/>
    <mergeCell ref="Q2857:Q2859"/>
    <mergeCell ref="C2854:C2856"/>
    <mergeCell ref="C2857:C2859"/>
    <mergeCell ref="D2851:D2853"/>
    <mergeCell ref="E2851:E2853"/>
    <mergeCell ref="F2851:F2853"/>
    <mergeCell ref="G2851:G2853"/>
    <mergeCell ref="H2851:H2853"/>
    <mergeCell ref="I2851:I2853"/>
    <mergeCell ref="C2851:C2853"/>
    <mergeCell ref="D2737:D2739"/>
    <mergeCell ref="E2737:E2739"/>
    <mergeCell ref="F2737:F2739"/>
    <mergeCell ref="G2737:G2739"/>
    <mergeCell ref="I2737:I2739"/>
    <mergeCell ref="C2740:C2742"/>
    <mergeCell ref="D2740:D2742"/>
    <mergeCell ref="E2740:E2742"/>
    <mergeCell ref="G2740:G2742"/>
    <mergeCell ref="I2740:I2742"/>
    <mergeCell ref="F2740:F2742"/>
    <mergeCell ref="H2740:H2742"/>
    <mergeCell ref="C2743:C2745"/>
    <mergeCell ref="D2743:D2745"/>
    <mergeCell ref="E2743:E2745"/>
    <mergeCell ref="I2743:I2745"/>
    <mergeCell ref="F2743:F2745"/>
    <mergeCell ref="H2743:H2745"/>
    <mergeCell ref="C2746:C2748"/>
    <mergeCell ref="D2746:D2748"/>
    <mergeCell ref="E2746:E2748"/>
    <mergeCell ref="I2746:I2748"/>
    <mergeCell ref="F2746:F2748"/>
    <mergeCell ref="G2743:G2745"/>
    <mergeCell ref="H2746:H2748"/>
    <mergeCell ref="C2749:C2751"/>
    <mergeCell ref="D2749:D2751"/>
    <mergeCell ref="E2749:E2751"/>
    <mergeCell ref="F2749:F2751"/>
    <mergeCell ref="G2749:G2751"/>
    <mergeCell ref="H2749:H2751"/>
    <mergeCell ref="I2749:I2751"/>
    <mergeCell ref="C2752:C2754"/>
    <mergeCell ref="D2752:D2754"/>
    <mergeCell ref="E2752:E2754"/>
    <mergeCell ref="F2752:F2754"/>
    <mergeCell ref="G2752:G2754"/>
    <mergeCell ref="H2752:H2754"/>
    <mergeCell ref="I2752:I2754"/>
    <mergeCell ref="C2755:C2757"/>
    <mergeCell ref="E2755:E2757"/>
    <mergeCell ref="I2755:I2757"/>
    <mergeCell ref="F2755:F2757"/>
    <mergeCell ref="G2755:G2757"/>
    <mergeCell ref="H2755:H2757"/>
    <mergeCell ref="D2755:D2757"/>
    <mergeCell ref="C2758:C2760"/>
    <mergeCell ref="E2758:E2760"/>
    <mergeCell ref="F2758:F2760"/>
    <mergeCell ref="I2758:I2760"/>
    <mergeCell ref="D2758:D2760"/>
    <mergeCell ref="C3043:C3045"/>
    <mergeCell ref="D3043:D3045"/>
    <mergeCell ref="F3043:F3045"/>
    <mergeCell ref="I3043:I3045"/>
    <mergeCell ref="G3043:G3045"/>
    <mergeCell ref="H3043:H3045"/>
    <mergeCell ref="E3043:E3045"/>
    <mergeCell ref="Q3043:Q3045"/>
    <mergeCell ref="I2761:I2763"/>
    <mergeCell ref="C2761:C2763"/>
    <mergeCell ref="D2761:D2763"/>
    <mergeCell ref="E2761:E2763"/>
    <mergeCell ref="F2761:F2763"/>
    <mergeCell ref="I2764:I2766"/>
    <mergeCell ref="C2764:C2766"/>
    <mergeCell ref="D2764:D2766"/>
    <mergeCell ref="E2764:E2766"/>
    <mergeCell ref="F2764:F2766"/>
    <mergeCell ref="G2758:G2760"/>
    <mergeCell ref="H2758:H2760"/>
    <mergeCell ref="H2761:H2763"/>
    <mergeCell ref="H2764:H2766"/>
    <mergeCell ref="G2761:G2763"/>
    <mergeCell ref="C2767:C2769"/>
    <mergeCell ref="D2767:D2769"/>
    <mergeCell ref="E2767:E2769"/>
    <mergeCell ref="F2767:F2769"/>
    <mergeCell ref="G2767:G2769"/>
    <mergeCell ref="H2767:H2769"/>
    <mergeCell ref="I2767:I2769"/>
    <mergeCell ref="C2770:C2772"/>
    <mergeCell ref="E2770:E2772"/>
    <mergeCell ref="F2770:F2772"/>
    <mergeCell ref="H2770:H2772"/>
    <mergeCell ref="I2770:I2772"/>
    <mergeCell ref="D2770:D2772"/>
    <mergeCell ref="G2770:G2772"/>
    <mergeCell ref="C2773:C2775"/>
    <mergeCell ref="E2773:E2775"/>
    <mergeCell ref="F2773:F2775"/>
    <mergeCell ref="H2773:H2775"/>
    <mergeCell ref="I2773:I2775"/>
    <mergeCell ref="D2773:D2775"/>
    <mergeCell ref="D2974:D2976"/>
    <mergeCell ref="F2974:F2976"/>
    <mergeCell ref="H2974:H2976"/>
    <mergeCell ref="I2974:I2976"/>
    <mergeCell ref="G2974:G2976"/>
    <mergeCell ref="C2974:C2976"/>
    <mergeCell ref="E2974:E2976"/>
    <mergeCell ref="Q2974:Q2976"/>
    <mergeCell ref="D2977:D2979"/>
    <mergeCell ref="F2977:F2979"/>
    <mergeCell ref="H2977:H2979"/>
    <mergeCell ref="I2977:I2979"/>
    <mergeCell ref="G2977:G2979"/>
    <mergeCell ref="C2977:C2979"/>
    <mergeCell ref="E2977:E2979"/>
    <mergeCell ref="Q2977:Q2979"/>
    <mergeCell ref="D2923:D2925"/>
    <mergeCell ref="G2923:G2925"/>
    <mergeCell ref="H2923:H2925"/>
    <mergeCell ref="I2923:I2925"/>
    <mergeCell ref="C2923:C2925"/>
    <mergeCell ref="Q2923:Q2925"/>
    <mergeCell ref="F2923:F2925"/>
    <mergeCell ref="C3046:C3048"/>
    <mergeCell ref="D3046:D3048"/>
    <mergeCell ref="E3046:E3048"/>
    <mergeCell ref="F3046:F3048"/>
    <mergeCell ref="I3046:I3048"/>
    <mergeCell ref="G3046:G3048"/>
    <mergeCell ref="H3046:H3048"/>
    <mergeCell ref="C3049:C3051"/>
    <mergeCell ref="D3049:D3051"/>
    <mergeCell ref="E3049:E3051"/>
    <mergeCell ref="F3049:F3051"/>
    <mergeCell ref="I3049:I3051"/>
    <mergeCell ref="G3049:G3051"/>
    <mergeCell ref="H3049:H3051"/>
    <mergeCell ref="Q3046:Q3048"/>
    <mergeCell ref="Q3049:Q3051"/>
    <mergeCell ref="C2776:C2778"/>
    <mergeCell ref="E2776:E2778"/>
    <mergeCell ref="F2776:F2778"/>
    <mergeCell ref="H2776:H2778"/>
    <mergeCell ref="I2776:I2778"/>
    <mergeCell ref="D2776:D2778"/>
    <mergeCell ref="G2776:G2778"/>
    <mergeCell ref="C2779:C2781"/>
    <mergeCell ref="D2779:D2781"/>
    <mergeCell ref="E2779:E2781"/>
    <mergeCell ref="F2779:F2781"/>
    <mergeCell ref="G2779:G2781"/>
    <mergeCell ref="I2779:I2781"/>
    <mergeCell ref="H2779:H2781"/>
    <mergeCell ref="D2980:D2982"/>
    <mergeCell ref="F2980:F2982"/>
    <mergeCell ref="H2980:H2982"/>
    <mergeCell ref="I2980:I2982"/>
    <mergeCell ref="G2980:G2982"/>
    <mergeCell ref="E2980:E2982"/>
    <mergeCell ref="Q2980:Q2982"/>
    <mergeCell ref="D3052:D3054"/>
    <mergeCell ref="E3052:E3054"/>
    <mergeCell ref="F3052:F3054"/>
    <mergeCell ref="G3052:G3054"/>
    <mergeCell ref="H3052:H3054"/>
    <mergeCell ref="I3052:I3054"/>
    <mergeCell ref="Q3052:Q3054"/>
    <mergeCell ref="D2926:D2928"/>
    <mergeCell ref="E2926:E2928"/>
    <mergeCell ref="F2926:F2928"/>
    <mergeCell ref="G2926:G2928"/>
    <mergeCell ref="H2926:H2928"/>
    <mergeCell ref="I2926:I2928"/>
    <mergeCell ref="C2926:C2928"/>
    <mergeCell ref="Q2926:Q2928"/>
    <mergeCell ref="C2782:C2784"/>
    <mergeCell ref="D2782:D2784"/>
    <mergeCell ref="E2782:E2784"/>
    <mergeCell ref="F2782:F2784"/>
    <mergeCell ref="G2782:G2784"/>
    <mergeCell ref="I2782:I2784"/>
    <mergeCell ref="H2782:H2784"/>
    <mergeCell ref="E2923:E2925"/>
    <mergeCell ref="D2860:D2862"/>
    <mergeCell ref="E2860:E2862"/>
    <mergeCell ref="F2860:F2862"/>
    <mergeCell ref="G2860:G2862"/>
    <mergeCell ref="I2860:I2862"/>
    <mergeCell ref="C2860:C2862"/>
    <mergeCell ref="Q2860:Q2862"/>
    <mergeCell ref="C3052:C3054"/>
    <mergeCell ref="D2863:D2865"/>
    <mergeCell ref="E2863:E2865"/>
    <mergeCell ref="F2863:F2865"/>
    <mergeCell ref="G2863:G2865"/>
    <mergeCell ref="H2863:H2865"/>
    <mergeCell ref="I2863:I2865"/>
    <mergeCell ref="C2863:C2865"/>
    <mergeCell ref="Q2863:Q2865"/>
    <mergeCell ref="C2785:C2787"/>
    <mergeCell ref="D2785:D2787"/>
    <mergeCell ref="E2785:E2787"/>
    <mergeCell ref="F2785:F2787"/>
    <mergeCell ref="I2785:I2787"/>
    <mergeCell ref="G2785:G2787"/>
    <mergeCell ref="H2785:H2787"/>
    <mergeCell ref="D2866:D2868"/>
    <mergeCell ref="E2866:E2868"/>
    <mergeCell ref="F2866:F2868"/>
    <mergeCell ref="G2866:G2868"/>
    <mergeCell ref="H2866:H2868"/>
    <mergeCell ref="I2866:I2868"/>
    <mergeCell ref="C2866:C2868"/>
    <mergeCell ref="E2869:E2871"/>
    <mergeCell ref="F2869:F2871"/>
    <mergeCell ref="G2869:G2871"/>
    <mergeCell ref="H2869:H2871"/>
    <mergeCell ref="I2869:I2871"/>
    <mergeCell ref="C2869:C2871"/>
    <mergeCell ref="Q2866:Q2868"/>
    <mergeCell ref="D2869:D2871"/>
    <mergeCell ref="Q2869:Q2871"/>
    <mergeCell ref="C2788:C2790"/>
    <mergeCell ref="E2788:E2790"/>
    <mergeCell ref="F2788:F2790"/>
    <mergeCell ref="H2788:H2790"/>
    <mergeCell ref="I2788:I2790"/>
    <mergeCell ref="D2788:D2790"/>
    <mergeCell ref="G2788:G2790"/>
    <mergeCell ref="C3040:C3042"/>
    <mergeCell ref="C2983:C2985"/>
    <mergeCell ref="H2983:H2985"/>
    <mergeCell ref="I2983:I2985"/>
    <mergeCell ref="G2983:G2985"/>
    <mergeCell ref="E2983:E2985"/>
    <mergeCell ref="D2983:D2985"/>
    <mergeCell ref="F2983:F2985"/>
    <mergeCell ref="Q2983:Q2985"/>
    <mergeCell ref="C2980:C2982"/>
    <mergeCell ref="C2986:C2988"/>
    <mergeCell ref="I2986:I2988"/>
    <mergeCell ref="G2986:G2988"/>
    <mergeCell ref="E2986:E2988"/>
    <mergeCell ref="D2986:D2988"/>
    <mergeCell ref="F2986:F2988"/>
    <mergeCell ref="Q2986:Q2988"/>
    <mergeCell ref="C2791:C2793"/>
    <mergeCell ref="D2791:D2793"/>
    <mergeCell ref="E2791:E2793"/>
    <mergeCell ref="F2791:F2793"/>
    <mergeCell ref="G2791:G2793"/>
    <mergeCell ref="H2791:H2793"/>
    <mergeCell ref="I2791:I2793"/>
    <mergeCell ref="E2872:E2874"/>
    <mergeCell ref="F2872:F2874"/>
    <mergeCell ref="G2872:G2874"/>
    <mergeCell ref="I2872:I2874"/>
    <mergeCell ref="C2872:C2874"/>
    <mergeCell ref="D2872:D2874"/>
    <mergeCell ref="H2872:H2874"/>
    <mergeCell ref="Q2872:Q2874"/>
    <mergeCell ref="C3055:C3057"/>
    <mergeCell ref="D3055:D3057"/>
    <mergeCell ref="E3055:E3057"/>
    <mergeCell ref="F3055:F3057"/>
    <mergeCell ref="G3055:G3057"/>
    <mergeCell ref="H3055:H3057"/>
    <mergeCell ref="I3055:I3057"/>
    <mergeCell ref="C3058:C3060"/>
    <mergeCell ref="D3058:D3060"/>
    <mergeCell ref="E3058:E3060"/>
    <mergeCell ref="F3058:F3060"/>
    <mergeCell ref="G3058:G3060"/>
    <mergeCell ref="I3058:I3060"/>
    <mergeCell ref="Q3055:Q3057"/>
    <mergeCell ref="Q3058:Q3060"/>
    <mergeCell ref="C2920:C2922"/>
    <mergeCell ref="D2920:D2922"/>
    <mergeCell ref="E2920:E2922"/>
    <mergeCell ref="F2920:F2922"/>
    <mergeCell ref="G2920:G2922"/>
    <mergeCell ref="H2920:H2922"/>
    <mergeCell ref="I2920:I2922"/>
    <mergeCell ref="D2989:D2991"/>
    <mergeCell ref="F2989:F2991"/>
    <mergeCell ref="H2989:H2991"/>
    <mergeCell ref="I2989:I2991"/>
    <mergeCell ref="G2989:G2991"/>
    <mergeCell ref="C2989:C2991"/>
    <mergeCell ref="E2989:E2991"/>
    <mergeCell ref="Q2989:Q2991"/>
    <mergeCell ref="C3061:C3063"/>
    <mergeCell ref="D3061:D3063"/>
    <mergeCell ref="E3061:E3063"/>
    <mergeCell ref="F3061:F3063"/>
    <mergeCell ref="G3061:G3063"/>
    <mergeCell ref="H3061:H3063"/>
    <mergeCell ref="I3061:I3063"/>
    <mergeCell ref="Q3061:Q3063"/>
    <mergeCell ref="G2764:G2766"/>
    <mergeCell ref="H3058:H3060"/>
    <mergeCell ref="Q2752:Q2754"/>
    <mergeCell ref="Q2749:Q2751"/>
    <mergeCell ref="Q2755:Q2757"/>
    <mergeCell ref="Q2758:Q2760"/>
    <mergeCell ref="Q2761:Q2763"/>
    <mergeCell ref="Q2764:Q2766"/>
    <mergeCell ref="Q2767:Q2769"/>
    <mergeCell ref="Q2770:Q2772"/>
    <mergeCell ref="Q2773:Q2775"/>
    <mergeCell ref="Q2776:Q2778"/>
    <mergeCell ref="Q2779:Q2781"/>
    <mergeCell ref="Q2782:Q2784"/>
    <mergeCell ref="Q2785:Q2787"/>
    <mergeCell ref="Q2788:Q2790"/>
    <mergeCell ref="Q2791:Q2793"/>
    <mergeCell ref="C3064:C3066"/>
    <mergeCell ref="D3064:D3066"/>
    <mergeCell ref="F3064:F3066"/>
    <mergeCell ref="I3064:I3066"/>
    <mergeCell ref="G3064:G3066"/>
    <mergeCell ref="H3064:H3066"/>
    <mergeCell ref="E3064:E3066"/>
    <mergeCell ref="Q3064:Q3066"/>
    <mergeCell ref="G2773:G2775"/>
    <mergeCell ref="D2992:D2994"/>
    <mergeCell ref="E2992:E2994"/>
    <mergeCell ref="F2992:F2994"/>
    <mergeCell ref="I2992:I2994"/>
    <mergeCell ref="C2992:C2994"/>
    <mergeCell ref="Q2992:Q2994"/>
    <mergeCell ref="C3067:C3069"/>
    <mergeCell ref="D3067:D3069"/>
    <mergeCell ref="F3067:F3069"/>
    <mergeCell ref="I3067:I3069"/>
    <mergeCell ref="G3067:G3069"/>
    <mergeCell ref="H3067:H3069"/>
    <mergeCell ref="E3067:E3069"/>
    <mergeCell ref="Q3067:Q3069"/>
    <mergeCell ref="D2995:D2997"/>
    <mergeCell ref="E2995:E2997"/>
    <mergeCell ref="F2995:F2997"/>
    <mergeCell ref="I2995:I2997"/>
    <mergeCell ref="G2995:G2997"/>
    <mergeCell ref="C2995:C2997"/>
    <mergeCell ref="D2998:D3000"/>
    <mergeCell ref="F2998:F3000"/>
    <mergeCell ref="H2998:H3000"/>
    <mergeCell ref="I2998:I3000"/>
    <mergeCell ref="C2998:C3000"/>
    <mergeCell ref="E2998:E3000"/>
    <mergeCell ref="G2998:G3000"/>
    <mergeCell ref="Q2995:Q2997"/>
    <mergeCell ref="Q2998:Q3000"/>
    <mergeCell ref="C2794:C2796"/>
    <mergeCell ref="F2794:F2796"/>
    <mergeCell ref="I2794:I2796"/>
    <mergeCell ref="D2794:D2796"/>
    <mergeCell ref="H2794:H2796"/>
    <mergeCell ref="G2794:G2796"/>
    <mergeCell ref="E2794:E2796"/>
    <mergeCell ref="Q2794:Q2796"/>
    <mergeCell ref="D3001:D3003"/>
    <mergeCell ref="F3001:F3003"/>
    <mergeCell ref="H3001:H3003"/>
    <mergeCell ref="I3001:I3003"/>
    <mergeCell ref="C3001:C3003"/>
    <mergeCell ref="G3001:G3003"/>
    <mergeCell ref="E3001:E3003"/>
    <mergeCell ref="Q3001:Q3003"/>
    <mergeCell ref="D3004:D3006"/>
    <mergeCell ref="F3004:F3006"/>
    <mergeCell ref="H3004:H3006"/>
    <mergeCell ref="I3004:I3006"/>
    <mergeCell ref="C3004:C3006"/>
    <mergeCell ref="G3004:G3006"/>
    <mergeCell ref="E3004:E3006"/>
    <mergeCell ref="D3007:D3009"/>
    <mergeCell ref="F3007:F3009"/>
    <mergeCell ref="C3007:C3009"/>
    <mergeCell ref="E3007:E3009"/>
    <mergeCell ref="D3010:D3012"/>
    <mergeCell ref="F3010:F3012"/>
    <mergeCell ref="C3010:C3012"/>
    <mergeCell ref="E3010:E3012"/>
    <mergeCell ref="D3013:D3015"/>
    <mergeCell ref="F3013:F3015"/>
    <mergeCell ref="H3013:H3015"/>
    <mergeCell ref="I3013:I3015"/>
    <mergeCell ref="C3013:C3015"/>
    <mergeCell ref="G3013:G3015"/>
    <mergeCell ref="E3013:E3015"/>
    <mergeCell ref="Q3004:Q3006"/>
    <mergeCell ref="Q3007:Q3009"/>
    <mergeCell ref="Q3010:Q3012"/>
    <mergeCell ref="Q3013:Q3015"/>
    <mergeCell ref="H3007:H3009"/>
    <mergeCell ref="I3007:I3009"/>
    <mergeCell ref="G3007:G3009"/>
    <mergeCell ref="I3010:I3012"/>
    <mergeCell ref="G3010:G3012"/>
    <mergeCell ref="G2992:G2994"/>
    <mergeCell ref="D2875:D2877"/>
    <mergeCell ref="E2875:E2877"/>
    <mergeCell ref="F2875:F2877"/>
    <mergeCell ref="G2875:G2877"/>
    <mergeCell ref="H2875:H2877"/>
    <mergeCell ref="I2875:I2877"/>
    <mergeCell ref="C2875:C2877"/>
    <mergeCell ref="Q2875:Q2877"/>
    <mergeCell ref="C2929:C2931"/>
    <mergeCell ref="D2929:D2931"/>
    <mergeCell ref="F2929:F2931"/>
    <mergeCell ref="G2929:G2931"/>
    <mergeCell ref="H2929:H2931"/>
    <mergeCell ref="I2929:I2931"/>
    <mergeCell ref="E2929:E2931"/>
    <mergeCell ref="Q2929:Q2931"/>
    <mergeCell ref="E2878:E2880"/>
    <mergeCell ref="F2878:F2880"/>
    <mergeCell ref="G2878:G2880"/>
    <mergeCell ref="H2878:H2880"/>
    <mergeCell ref="I2878:I2880"/>
    <mergeCell ref="C2878:C2880"/>
    <mergeCell ref="D2878:D2880"/>
    <mergeCell ref="F2881:F2883"/>
    <mergeCell ref="G2881:G2883"/>
    <mergeCell ref="H2881:H2883"/>
    <mergeCell ref="I2881:I2883"/>
    <mergeCell ref="C2881:C2883"/>
    <mergeCell ref="D2881:D2883"/>
    <mergeCell ref="Q2878:Q2880"/>
    <mergeCell ref="E2881:E2883"/>
    <mergeCell ref="Q2881:Q2883"/>
    <mergeCell ref="Q2920:Q2922"/>
    <mergeCell ref="C3070:C3072"/>
    <mergeCell ref="D3070:D3072"/>
    <mergeCell ref="F3070:F3072"/>
    <mergeCell ref="I3070:I3072"/>
    <mergeCell ref="G3070:G3072"/>
    <mergeCell ref="H3070:H3072"/>
    <mergeCell ref="E3070:E3072"/>
    <mergeCell ref="Q3070:Q3072"/>
    <mergeCell ref="D2884:D2886"/>
    <mergeCell ref="E2884:E2886"/>
    <mergeCell ref="F2884:F2886"/>
    <mergeCell ref="G2884:G2886"/>
    <mergeCell ref="H2884:H2886"/>
    <mergeCell ref="I2884:I2886"/>
    <mergeCell ref="Q2884:Q2886"/>
    <mergeCell ref="H3010:H3012"/>
    <mergeCell ref="H2995:H2997"/>
    <mergeCell ref="C2797:C2799"/>
    <mergeCell ref="I2797:I2799"/>
    <mergeCell ref="F2797:F2799"/>
    <mergeCell ref="H2797:H2799"/>
    <mergeCell ref="G2797:G2799"/>
    <mergeCell ref="D2797:D2799"/>
    <mergeCell ref="E2797:E2799"/>
    <mergeCell ref="Q2797:Q2799"/>
    <mergeCell ref="F3016:F3018"/>
    <mergeCell ref="I3016:I3018"/>
    <mergeCell ref="C3016:C3018"/>
    <mergeCell ref="D3016:D3018"/>
    <mergeCell ref="H3016:H3018"/>
    <mergeCell ref="G3016:G3018"/>
    <mergeCell ref="E3016:E3018"/>
    <mergeCell ref="Q3016:Q3018"/>
    <mergeCell ref="C2887:C2889"/>
    <mergeCell ref="D2887:D2889"/>
    <mergeCell ref="E2887:E2889"/>
    <mergeCell ref="F2887:F2889"/>
    <mergeCell ref="G2887:G2889"/>
    <mergeCell ref="H2887:H2889"/>
    <mergeCell ref="I2887:I2889"/>
    <mergeCell ref="Q2887:Q2889"/>
    <mergeCell ref="C2890:C2892"/>
    <mergeCell ref="D2890:D2892"/>
    <mergeCell ref="E2890:E2892"/>
    <mergeCell ref="F2890:F2892"/>
    <mergeCell ref="G2890:G2892"/>
    <mergeCell ref="H2890:H2892"/>
    <mergeCell ref="I2890:I2892"/>
    <mergeCell ref="Q2890:Q2892"/>
    <mergeCell ref="C2800:C2802"/>
    <mergeCell ref="I2800:I2802"/>
    <mergeCell ref="E2800:E2802"/>
    <mergeCell ref="F2800:F2802"/>
    <mergeCell ref="G2800:G2802"/>
    <mergeCell ref="D2800:D2802"/>
    <mergeCell ref="Q2800:Q2802"/>
    <mergeCell ref="C2932:C2934"/>
    <mergeCell ref="I2932:I2934"/>
    <mergeCell ref="H2932:H2934"/>
    <mergeCell ref="D2932:D2934"/>
    <mergeCell ref="F2932:F2934"/>
    <mergeCell ref="G2932:G2934"/>
    <mergeCell ref="E2932:E2934"/>
    <mergeCell ref="Q2932:Q2934"/>
    <mergeCell ref="F3019:F3021"/>
    <mergeCell ref="I3019:I3021"/>
    <mergeCell ref="C3019:C3021"/>
    <mergeCell ref="D3019:D3021"/>
    <mergeCell ref="H3019:H3021"/>
    <mergeCell ref="G3019:G3021"/>
    <mergeCell ref="E3019:E3021"/>
    <mergeCell ref="Q3019:Q3021"/>
    <mergeCell ref="C2893:C2895"/>
    <mergeCell ref="D2893:D2895"/>
    <mergeCell ref="F2893:F2895"/>
    <mergeCell ref="G2893:G2895"/>
    <mergeCell ref="H2893:H2895"/>
    <mergeCell ref="I2893:I2895"/>
    <mergeCell ref="E2893:E2895"/>
    <mergeCell ref="C2896:C2898"/>
    <mergeCell ref="D2896:D2898"/>
    <mergeCell ref="F2896:F2898"/>
    <mergeCell ref="H2896:H2898"/>
    <mergeCell ref="I2896:I2898"/>
    <mergeCell ref="E2896:E2898"/>
    <mergeCell ref="Q2893:Q2895"/>
    <mergeCell ref="Q2896:Q2898"/>
    <mergeCell ref="G2896:G2898"/>
    <mergeCell ref="C3073:C3075"/>
    <mergeCell ref="D3073:D3075"/>
    <mergeCell ref="F3073:F3075"/>
    <mergeCell ref="I3073:I3075"/>
    <mergeCell ref="E3073:E3075"/>
    <mergeCell ref="G3073:G3075"/>
    <mergeCell ref="H3073:H3075"/>
    <mergeCell ref="Q3073:Q3075"/>
    <mergeCell ref="C2884:C2886"/>
    <mergeCell ref="C2935:C2937"/>
    <mergeCell ref="I2935:I2937"/>
    <mergeCell ref="H2935:H2937"/>
    <mergeCell ref="D2935:D2937"/>
    <mergeCell ref="F2935:F2937"/>
    <mergeCell ref="G2935:G2937"/>
    <mergeCell ref="E2935:E2937"/>
    <mergeCell ref="Q2935:Q2937"/>
    <mergeCell ref="C3076:C3078"/>
    <mergeCell ref="D3076:D3078"/>
    <mergeCell ref="F3076:F3078"/>
    <mergeCell ref="I3076:I3078"/>
    <mergeCell ref="E3076:E3078"/>
    <mergeCell ref="G3076:G3078"/>
    <mergeCell ref="H3076:H3078"/>
    <mergeCell ref="C3079:C3081"/>
    <mergeCell ref="D3079:D3081"/>
    <mergeCell ref="F3079:F3081"/>
    <mergeCell ref="I3079:I3081"/>
    <mergeCell ref="E3079:E3081"/>
    <mergeCell ref="G3079:G3081"/>
    <mergeCell ref="H3079:H3081"/>
    <mergeCell ref="C3082:C3084"/>
    <mergeCell ref="D3082:D3084"/>
    <mergeCell ref="F3082:F3084"/>
    <mergeCell ref="I3082:I3084"/>
    <mergeCell ref="E3082:E3084"/>
    <mergeCell ref="G3082:G3084"/>
    <mergeCell ref="H3082:H3084"/>
    <mergeCell ref="C3085:C3087"/>
    <mergeCell ref="D3085:D3087"/>
    <mergeCell ref="F3085:F3087"/>
    <mergeCell ref="I3085:I3087"/>
    <mergeCell ref="E3085:E3087"/>
    <mergeCell ref="G3085:G3087"/>
    <mergeCell ref="H3085:H3087"/>
    <mergeCell ref="Q3076:Q3078"/>
    <mergeCell ref="Q3079:Q3081"/>
    <mergeCell ref="Q3082:Q3084"/>
    <mergeCell ref="Q3085:Q3087"/>
    <mergeCell ref="C2803:C2805"/>
    <mergeCell ref="I2803:I2805"/>
    <mergeCell ref="E2803:E2805"/>
    <mergeCell ref="H2803:H2805"/>
    <mergeCell ref="G2803:G2805"/>
    <mergeCell ref="D2803:D2805"/>
    <mergeCell ref="F2803:F2805"/>
    <mergeCell ref="Q2803:Q2805"/>
    <mergeCell ref="F2899:F2901"/>
    <mergeCell ref="H2899:H2901"/>
    <mergeCell ref="I2899:I2901"/>
    <mergeCell ref="E2899:E2901"/>
    <mergeCell ref="G2899:G2901"/>
    <mergeCell ref="Q2899:Q2901"/>
    <mergeCell ref="C3088:C3090"/>
    <mergeCell ref="D3088:D3090"/>
    <mergeCell ref="F3088:F3090"/>
    <mergeCell ref="I3088:I3090"/>
    <mergeCell ref="E3088:E3090"/>
    <mergeCell ref="G3088:G3090"/>
    <mergeCell ref="H3088:H3090"/>
    <mergeCell ref="Q3088:Q3090"/>
    <mergeCell ref="C2938:C2940"/>
    <mergeCell ref="I2938:I2940"/>
    <mergeCell ref="H2938:H2940"/>
    <mergeCell ref="D2938:D2940"/>
    <mergeCell ref="F2938:F2940"/>
    <mergeCell ref="G2938:G2940"/>
    <mergeCell ref="E2938:E2940"/>
    <mergeCell ref="Q2938:Q2940"/>
    <mergeCell ref="C2941:C2943"/>
    <mergeCell ref="I2941:I2943"/>
    <mergeCell ref="H2941:H2943"/>
    <mergeCell ref="D2941:D2943"/>
    <mergeCell ref="F2941:F2943"/>
    <mergeCell ref="G2941:G2943"/>
    <mergeCell ref="E2941:E2943"/>
    <mergeCell ref="Q2941:Q2943"/>
    <mergeCell ref="C2806:C2808"/>
    <mergeCell ref="I2806:I2808"/>
    <mergeCell ref="E2806:E2808"/>
    <mergeCell ref="H2806:H2808"/>
    <mergeCell ref="G2806:G2808"/>
    <mergeCell ref="D2806:D2808"/>
    <mergeCell ref="F2806:F2808"/>
    <mergeCell ref="Q2806:Q2808"/>
    <mergeCell ref="C3091:C3093"/>
    <mergeCell ref="D3091:D3093"/>
    <mergeCell ref="F3091:F3093"/>
    <mergeCell ref="I3091:I3093"/>
    <mergeCell ref="E3091:E3093"/>
    <mergeCell ref="G3091:G3093"/>
    <mergeCell ref="H3091:H3093"/>
    <mergeCell ref="C3094:C3096"/>
    <mergeCell ref="F3094:F3096"/>
    <mergeCell ref="I3094:I3096"/>
    <mergeCell ref="E3094:E3096"/>
    <mergeCell ref="G3094:G3096"/>
    <mergeCell ref="C3097:C3099"/>
    <mergeCell ref="F3097:F3099"/>
    <mergeCell ref="I3097:I3099"/>
    <mergeCell ref="E3097:E3099"/>
    <mergeCell ref="D3094:D3096"/>
    <mergeCell ref="D3097:D3099"/>
    <mergeCell ref="G3097:G3099"/>
    <mergeCell ref="H3094:H3096"/>
    <mergeCell ref="Q3091:Q3093"/>
    <mergeCell ref="Q3094:Q3096"/>
    <mergeCell ref="Q3097:Q3099"/>
    <mergeCell ref="C3100:C3102"/>
    <mergeCell ref="F3100:F3102"/>
    <mergeCell ref="I3100:I3102"/>
    <mergeCell ref="E3100:E3102"/>
    <mergeCell ref="D3100:D3102"/>
    <mergeCell ref="G3100:G3102"/>
    <mergeCell ref="C3103:C3105"/>
    <mergeCell ref="F3103:F3105"/>
    <mergeCell ref="I3103:I3105"/>
    <mergeCell ref="E3103:E3105"/>
    <mergeCell ref="D3103:D3105"/>
    <mergeCell ref="G3103:G3105"/>
    <mergeCell ref="H3097:H3099"/>
    <mergeCell ref="H3100:H3102"/>
    <mergeCell ref="H3103:H3105"/>
    <mergeCell ref="Q3100:Q3102"/>
    <mergeCell ref="Q3103:Q3105"/>
    <mergeCell ref="C3106:C3108"/>
    <mergeCell ref="F3106:F3108"/>
    <mergeCell ref="I3106:I3108"/>
    <mergeCell ref="E3106:E3108"/>
    <mergeCell ref="D3106:D3108"/>
    <mergeCell ref="G3106:G3108"/>
    <mergeCell ref="H3106:H3108"/>
    <mergeCell ref="Q3106:Q3108"/>
    <mergeCell ref="C2899:C2901"/>
    <mergeCell ref="D2899:D2901"/>
    <mergeCell ref="F3022:F3024"/>
    <mergeCell ref="I3022:I3024"/>
    <mergeCell ref="C3022:C3024"/>
    <mergeCell ref="D3022:D3024"/>
    <mergeCell ref="H3022:H3024"/>
    <mergeCell ref="E3022:E3024"/>
    <mergeCell ref="G3022:G3024"/>
    <mergeCell ref="Q3022:Q3024"/>
    <mergeCell ref="C3109:C3111"/>
    <mergeCell ref="F3109:F3111"/>
    <mergeCell ref="I3109:I3111"/>
    <mergeCell ref="E3109:E3111"/>
    <mergeCell ref="D3109:D3111"/>
    <mergeCell ref="G3109:G3111"/>
    <mergeCell ref="H3109:H3111"/>
    <mergeCell ref="Q3109:Q3111"/>
    <mergeCell ref="C2944:C2946"/>
    <mergeCell ref="I2944:I2946"/>
    <mergeCell ref="H2944:H2946"/>
    <mergeCell ref="D2944:D2946"/>
    <mergeCell ref="F2944:F2946"/>
    <mergeCell ref="G2944:G2946"/>
    <mergeCell ref="E2944:E2946"/>
    <mergeCell ref="Q2944:Q2946"/>
    <mergeCell ref="H2992:H2994"/>
    <mergeCell ref="C2947:C2949"/>
    <mergeCell ref="I2947:I2949"/>
    <mergeCell ref="F2947:F2949"/>
    <mergeCell ref="Q2947:Q2949"/>
    <mergeCell ref="D2947:D2949"/>
    <mergeCell ref="E2947:E2949"/>
    <mergeCell ref="G2947:G2949"/>
    <mergeCell ref="H2947:H2949"/>
    <mergeCell ref="H2902:H2904"/>
    <mergeCell ref="I2902:I2904"/>
    <mergeCell ref="E2902:E2904"/>
    <mergeCell ref="G2902:G2904"/>
    <mergeCell ref="C2902:C2904"/>
    <mergeCell ref="D2902:D2904"/>
    <mergeCell ref="F2902:F2904"/>
    <mergeCell ref="Q2902:Q2904"/>
    <mergeCell ref="C2809:C2811"/>
    <mergeCell ref="I2809:I2811"/>
    <mergeCell ref="E2809:E2811"/>
    <mergeCell ref="H2809:H2811"/>
    <mergeCell ref="G2809:G2811"/>
    <mergeCell ref="D2809:D2811"/>
    <mergeCell ref="F2809:F2811"/>
    <mergeCell ref="Q2809:Q2811"/>
    <mergeCell ref="C2812:C2814"/>
    <mergeCell ref="I2812:I2814"/>
    <mergeCell ref="H2812:H2814"/>
    <mergeCell ref="G2812:G2814"/>
    <mergeCell ref="D2812:D2814"/>
    <mergeCell ref="E2812:E2814"/>
    <mergeCell ref="F2812:F2814"/>
    <mergeCell ref="Q2812:Q2814"/>
    <mergeCell ref="H2905:H2907"/>
    <mergeCell ref="I2905:I2907"/>
    <mergeCell ref="G2905:G2907"/>
    <mergeCell ref="C2905:C2907"/>
    <mergeCell ref="D2905:D2907"/>
    <mergeCell ref="E2905:E2907"/>
    <mergeCell ref="F2905:F2907"/>
    <mergeCell ref="Q2905:Q2907"/>
    <mergeCell ref="H2908:H2910"/>
    <mergeCell ref="I2908:I2910"/>
    <mergeCell ref="G2908:G2910"/>
    <mergeCell ref="C2908:C2910"/>
    <mergeCell ref="D2908:D2910"/>
    <mergeCell ref="E2908:E2910"/>
    <mergeCell ref="F2908:F2910"/>
    <mergeCell ref="Q2908:Q2910"/>
    <mergeCell ref="H2911:H2913"/>
    <mergeCell ref="I2911:I2913"/>
    <mergeCell ref="G2911:G2913"/>
    <mergeCell ref="C2911:C2913"/>
    <mergeCell ref="D2911:D2913"/>
    <mergeCell ref="F2911:F2913"/>
    <mergeCell ref="E2911:E2913"/>
    <mergeCell ref="Q2911:Q2913"/>
    <mergeCell ref="F3025:F3027"/>
    <mergeCell ref="I3025:I3027"/>
    <mergeCell ref="C3025:C3027"/>
    <mergeCell ref="D3025:D3027"/>
    <mergeCell ref="H3025:H3027"/>
    <mergeCell ref="G3025:G3027"/>
    <mergeCell ref="E3025:E3027"/>
    <mergeCell ref="Q3025:Q3027"/>
    <mergeCell ref="I2950:I2952"/>
    <mergeCell ref="F2950:F2952"/>
    <mergeCell ref="D2950:D2952"/>
    <mergeCell ref="G2950:G2952"/>
    <mergeCell ref="H2950:H2952"/>
    <mergeCell ref="C2950:C2952"/>
    <mergeCell ref="E2950:E2952"/>
    <mergeCell ref="I2953:I2955"/>
    <mergeCell ref="D2953:D2955"/>
    <mergeCell ref="G2953:G2955"/>
    <mergeCell ref="H2953:H2955"/>
    <mergeCell ref="C2953:C2955"/>
    <mergeCell ref="E2953:E2955"/>
    <mergeCell ref="Q2950:Q2952"/>
    <mergeCell ref="Q2953:Q2955"/>
    <mergeCell ref="F2953:F2955"/>
    <mergeCell ref="G2746:G2748"/>
    <mergeCell ref="H2800:H2802"/>
    <mergeCell ref="C2737:C2739"/>
    <mergeCell ref="H2737:H2739"/>
    <mergeCell ref="H2986:H2988"/>
    <mergeCell ref="B2851:B2916"/>
    <mergeCell ref="H2914:H2916"/>
    <mergeCell ref="I2914:I2916"/>
    <mergeCell ref="G2914:G2916"/>
    <mergeCell ref="C2914:C2916"/>
    <mergeCell ref="D2914:D2916"/>
    <mergeCell ref="E2914:E2916"/>
    <mergeCell ref="F2914:F2916"/>
    <mergeCell ref="Q2914:Q2916"/>
    <mergeCell ref="I2956:I2958"/>
    <mergeCell ref="D2956:D2958"/>
    <mergeCell ref="G2956:G2958"/>
    <mergeCell ref="H2956:H2958"/>
    <mergeCell ref="C2956:C2958"/>
    <mergeCell ref="F2956:F2958"/>
    <mergeCell ref="E2956:E2958"/>
    <mergeCell ref="Q2956:Q2958"/>
    <mergeCell ref="C2815:C2817"/>
    <mergeCell ref="I2815:I2817"/>
    <mergeCell ref="H2815:H2817"/>
    <mergeCell ref="G2815:G2817"/>
    <mergeCell ref="D2815:D2817"/>
    <mergeCell ref="F2815:F2817"/>
    <mergeCell ref="C2818:C2820"/>
    <mergeCell ref="I2818:I2820"/>
    <mergeCell ref="H2818:H2820"/>
    <mergeCell ref="G2818:G2820"/>
    <mergeCell ref="E2818:E2820"/>
    <mergeCell ref="F2818:F2820"/>
    <mergeCell ref="C2821:C2823"/>
    <mergeCell ref="I2821:I2823"/>
    <mergeCell ref="H2821:H2823"/>
    <mergeCell ref="G2821:G2823"/>
    <mergeCell ref="E2821:E2823"/>
    <mergeCell ref="F2821:F2823"/>
    <mergeCell ref="E2815:E2817"/>
    <mergeCell ref="Q2815:Q2817"/>
    <mergeCell ref="Q2818:Q2820"/>
    <mergeCell ref="Q2821:Q2823"/>
    <mergeCell ref="D2818:D2820"/>
    <mergeCell ref="D2821:D2823"/>
    <mergeCell ref="C2824:C2826"/>
    <mergeCell ref="I2824:I2826"/>
    <mergeCell ref="H2824:H2826"/>
    <mergeCell ref="G2824:G2826"/>
    <mergeCell ref="E2824:E2826"/>
    <mergeCell ref="F2824:F2826"/>
    <mergeCell ref="C2827:C2829"/>
    <mergeCell ref="I2827:I2829"/>
    <mergeCell ref="H2827:H2829"/>
    <mergeCell ref="G2827:G2829"/>
    <mergeCell ref="E2827:E2829"/>
    <mergeCell ref="F2827:F2829"/>
    <mergeCell ref="C2830:C2832"/>
    <mergeCell ref="I2830:I2832"/>
    <mergeCell ref="H2830:H2832"/>
    <mergeCell ref="G2830:G2832"/>
    <mergeCell ref="E2830:E2832"/>
    <mergeCell ref="F2830:F2832"/>
    <mergeCell ref="D2824:D2826"/>
    <mergeCell ref="D2827:D2829"/>
    <mergeCell ref="D2830:D2832"/>
    <mergeCell ref="Q2824:Q2826"/>
    <mergeCell ref="Q2827:Q2829"/>
    <mergeCell ref="Q2830:Q2832"/>
    <mergeCell ref="C3112:C3114"/>
    <mergeCell ref="F3112:F3114"/>
    <mergeCell ref="I3112:I3114"/>
    <mergeCell ref="E3112:E3114"/>
    <mergeCell ref="D3112:D3114"/>
    <mergeCell ref="G3112:G3114"/>
    <mergeCell ref="H3112:H3114"/>
    <mergeCell ref="Q3112:Q3114"/>
    <mergeCell ref="C2959:C2961"/>
    <mergeCell ref="D2959:D2961"/>
    <mergeCell ref="F2959:F2961"/>
    <mergeCell ref="G2959:G2961"/>
    <mergeCell ref="H2959:H2961"/>
    <mergeCell ref="I2959:I2961"/>
    <mergeCell ref="E2959:E2961"/>
    <mergeCell ref="Q2959:Q2961"/>
    <mergeCell ref="F3028:F3030"/>
    <mergeCell ref="I3028:I3030"/>
    <mergeCell ref="C3028:C3030"/>
    <mergeCell ref="D3028:D3030"/>
    <mergeCell ref="H3028:H3030"/>
    <mergeCell ref="G3028:G3030"/>
    <mergeCell ref="E3028:E3030"/>
    <mergeCell ref="Q3028:Q3030"/>
    <mergeCell ref="I2962:I2964"/>
    <mergeCell ref="D2962:D2964"/>
    <mergeCell ref="G2962:G2964"/>
    <mergeCell ref="H2962:H2964"/>
    <mergeCell ref="C2962:C2964"/>
    <mergeCell ref="F2962:F2964"/>
    <mergeCell ref="E2962:E2964"/>
    <mergeCell ref="Q2962:Q2964"/>
    <mergeCell ref="F2965:F2967"/>
    <mergeCell ref="H2965:H2967"/>
    <mergeCell ref="I2965:I2967"/>
    <mergeCell ref="G2965:G2967"/>
    <mergeCell ref="C2965:C2967"/>
    <mergeCell ref="Q2965:Q2967"/>
    <mergeCell ref="D2965:D2967"/>
    <mergeCell ref="E2965:E2967"/>
    <mergeCell ref="F3031:F3033"/>
    <mergeCell ref="I3031:I3033"/>
    <mergeCell ref="C3031:C3033"/>
    <mergeCell ref="D3031:D3033"/>
    <mergeCell ref="H3031:H3033"/>
    <mergeCell ref="G3031:G3033"/>
    <mergeCell ref="E3031:E3033"/>
    <mergeCell ref="Q3031:Q3033"/>
    <mergeCell ref="C2833:C2835"/>
    <mergeCell ref="I2833:I2835"/>
    <mergeCell ref="H2833:H2835"/>
    <mergeCell ref="G2833:G2835"/>
    <mergeCell ref="F2833:F2835"/>
    <mergeCell ref="D2833:D2835"/>
    <mergeCell ref="E2833:E2835"/>
    <mergeCell ref="Q2833:Q2835"/>
    <mergeCell ref="I2968:I2970"/>
    <mergeCell ref="D2968:D2970"/>
    <mergeCell ref="G2968:G2970"/>
    <mergeCell ref="H2968:H2970"/>
    <mergeCell ref="C2968:C2970"/>
    <mergeCell ref="F2968:F2970"/>
    <mergeCell ref="E2968:E2970"/>
    <mergeCell ref="Q2968:Q2970"/>
    <mergeCell ref="C2836:C2838"/>
    <mergeCell ref="I2836:I2838"/>
    <mergeCell ref="H2836:H2838"/>
    <mergeCell ref="G2836:G2838"/>
    <mergeCell ref="E2836:E2838"/>
    <mergeCell ref="F2836:F2838"/>
    <mergeCell ref="D2836:D2838"/>
    <mergeCell ref="C2839:C2841"/>
    <mergeCell ref="I2839:I2841"/>
    <mergeCell ref="H2839:H2841"/>
    <mergeCell ref="G2839:G2841"/>
    <mergeCell ref="F2839:F2841"/>
    <mergeCell ref="D2839:D2841"/>
    <mergeCell ref="C2842:C2844"/>
    <mergeCell ref="I2842:I2844"/>
    <mergeCell ref="H2842:H2844"/>
    <mergeCell ref="G2842:G2844"/>
    <mergeCell ref="E2842:E2844"/>
    <mergeCell ref="F2842:F2844"/>
    <mergeCell ref="D2842:D2844"/>
    <mergeCell ref="Q2836:Q2838"/>
    <mergeCell ref="Q2839:Q2841"/>
    <mergeCell ref="Q2842:Q2844"/>
    <mergeCell ref="E2839:E2841"/>
    <mergeCell ref="B2974:B3039"/>
    <mergeCell ref="F3034:F3036"/>
    <mergeCell ref="I3034:I3036"/>
    <mergeCell ref="C3034:C3036"/>
    <mergeCell ref="D3034:D3036"/>
    <mergeCell ref="H3034:H3036"/>
    <mergeCell ref="G3034:G3036"/>
    <mergeCell ref="E3034:E3036"/>
    <mergeCell ref="F3037:F3039"/>
    <mergeCell ref="I3037:I3039"/>
    <mergeCell ref="C3037:C3039"/>
    <mergeCell ref="D3037:D3039"/>
    <mergeCell ref="H3037:H3039"/>
    <mergeCell ref="Q3034:Q3036"/>
    <mergeCell ref="Q3037:Q3039"/>
    <mergeCell ref="E3037:E3039"/>
    <mergeCell ref="G3037:G3039"/>
    <mergeCell ref="C3115:C3117"/>
    <mergeCell ref="I3115:I3117"/>
    <mergeCell ref="E3115:E3117"/>
    <mergeCell ref="D3115:D3117"/>
    <mergeCell ref="G3115:G3117"/>
    <mergeCell ref="H3115:H3117"/>
    <mergeCell ref="C3118:C3120"/>
    <mergeCell ref="I3118:I3120"/>
    <mergeCell ref="D3118:D3120"/>
    <mergeCell ref="F3115:F3117"/>
    <mergeCell ref="F3118:F3120"/>
    <mergeCell ref="Q3115:Q3117"/>
    <mergeCell ref="Q3118:Q3120"/>
    <mergeCell ref="E3118:E3120"/>
    <mergeCell ref="G3118:G3120"/>
    <mergeCell ref="H3118:H3120"/>
    <mergeCell ref="B2917:B2973"/>
    <mergeCell ref="I2971:I2973"/>
    <mergeCell ref="D2971:D2973"/>
    <mergeCell ref="G2971:G2973"/>
    <mergeCell ref="H2971:H2973"/>
    <mergeCell ref="C2971:C2973"/>
    <mergeCell ref="F2971:F2973"/>
    <mergeCell ref="E2971:E2973"/>
    <mergeCell ref="Q2971:Q2973"/>
    <mergeCell ref="H2860:H2862"/>
    <mergeCell ref="A2737:A3123"/>
    <mergeCell ref="B3040:B3123"/>
    <mergeCell ref="C3121:C3123"/>
    <mergeCell ref="F3121:F3123"/>
    <mergeCell ref="I3121:I3123"/>
    <mergeCell ref="E3121:E3123"/>
    <mergeCell ref="D3121:D3123"/>
    <mergeCell ref="G3121:G3123"/>
    <mergeCell ref="H3121:H3123"/>
    <mergeCell ref="Q3121:Q3123"/>
    <mergeCell ref="C2522:C2524"/>
    <mergeCell ref="D2522:D2524"/>
    <mergeCell ref="E2522:E2524"/>
    <mergeCell ref="F2522:F2524"/>
    <mergeCell ref="G2522:G2524"/>
    <mergeCell ref="H2522:H2524"/>
    <mergeCell ref="I2522:I2524"/>
    <mergeCell ref="Q2522:Q2524"/>
    <mergeCell ref="Q2456:Q2458"/>
    <mergeCell ref="Q2345:Q2347"/>
    <mergeCell ref="D2645:D2647"/>
    <mergeCell ref="E2645:E2647"/>
    <mergeCell ref="F2645:F2647"/>
    <mergeCell ref="G2645:G2647"/>
    <mergeCell ref="H2645:H2647"/>
    <mergeCell ref="I2645:I2647"/>
    <mergeCell ref="Q2645:Q2647"/>
    <mergeCell ref="Q2348:Q2350"/>
    <mergeCell ref="Q2351:Q2353"/>
    <mergeCell ref="Q2354:Q2356"/>
    <mergeCell ref="D2459:D2461"/>
    <mergeCell ref="E2459:E2461"/>
    <mergeCell ref="F2459:F2461"/>
    <mergeCell ref="G2459:G2461"/>
    <mergeCell ref="H2459:H2461"/>
    <mergeCell ref="I2459:I2461"/>
    <mergeCell ref="Q2459:Q2461"/>
    <mergeCell ref="D2462:D2464"/>
    <mergeCell ref="E2462:E2464"/>
    <mergeCell ref="F2462:F2464"/>
    <mergeCell ref="G2462:G2464"/>
    <mergeCell ref="H2462:H2464"/>
    <mergeCell ref="I2462:I2464"/>
    <mergeCell ref="Q2462:Q2464"/>
    <mergeCell ref="C2459:C2461"/>
    <mergeCell ref="C2462:C2464"/>
    <mergeCell ref="D2456:D2458"/>
    <mergeCell ref="E2456:E2458"/>
    <mergeCell ref="F2456:F2458"/>
    <mergeCell ref="G2456:G2458"/>
    <mergeCell ref="H2456:H2458"/>
    <mergeCell ref="I2456:I2458"/>
    <mergeCell ref="C2456:C2458"/>
    <mergeCell ref="D2345:D2347"/>
    <mergeCell ref="E2345:E2347"/>
    <mergeCell ref="F2345:F2347"/>
    <mergeCell ref="G2345:G2347"/>
    <mergeCell ref="I2345:I2347"/>
    <mergeCell ref="C2348:C2350"/>
    <mergeCell ref="D2348:D2350"/>
    <mergeCell ref="E2348:E2350"/>
    <mergeCell ref="G2348:G2350"/>
    <mergeCell ref="I2348:I2350"/>
    <mergeCell ref="F2348:F2350"/>
    <mergeCell ref="H2348:H2350"/>
    <mergeCell ref="C2351:C2353"/>
    <mergeCell ref="D2351:D2353"/>
    <mergeCell ref="E2351:E2353"/>
    <mergeCell ref="I2351:I2353"/>
    <mergeCell ref="F2351:F2353"/>
    <mergeCell ref="H2351:H2353"/>
    <mergeCell ref="C2354:C2356"/>
    <mergeCell ref="D2354:D2356"/>
    <mergeCell ref="E2354:E2356"/>
    <mergeCell ref="I2354:I2356"/>
    <mergeCell ref="F2354:F2356"/>
    <mergeCell ref="G2351:G2353"/>
    <mergeCell ref="H2354:H2356"/>
    <mergeCell ref="C2357:C2359"/>
    <mergeCell ref="D2357:D2359"/>
    <mergeCell ref="E2357:E2359"/>
    <mergeCell ref="F2357:F2359"/>
    <mergeCell ref="G2357:G2359"/>
    <mergeCell ref="H2357:H2359"/>
    <mergeCell ref="I2357:I2359"/>
    <mergeCell ref="C2360:C2362"/>
    <mergeCell ref="D2360:D2362"/>
    <mergeCell ref="E2360:E2362"/>
    <mergeCell ref="F2360:F2362"/>
    <mergeCell ref="G2360:G2362"/>
    <mergeCell ref="H2360:H2362"/>
    <mergeCell ref="I2360:I2362"/>
    <mergeCell ref="C2363:C2365"/>
    <mergeCell ref="E2363:E2365"/>
    <mergeCell ref="I2363:I2365"/>
    <mergeCell ref="F2363:F2365"/>
    <mergeCell ref="G2363:G2365"/>
    <mergeCell ref="H2363:H2365"/>
    <mergeCell ref="D2363:D2365"/>
    <mergeCell ref="C2366:C2368"/>
    <mergeCell ref="E2366:E2368"/>
    <mergeCell ref="F2366:F2368"/>
    <mergeCell ref="I2366:I2368"/>
    <mergeCell ref="D2366:D2368"/>
    <mergeCell ref="C2648:C2650"/>
    <mergeCell ref="D2648:D2650"/>
    <mergeCell ref="F2648:F2650"/>
    <mergeCell ref="I2648:I2650"/>
    <mergeCell ref="G2648:G2650"/>
    <mergeCell ref="H2648:H2650"/>
    <mergeCell ref="E2648:E2650"/>
    <mergeCell ref="Q2648:Q2650"/>
    <mergeCell ref="I2369:I2371"/>
    <mergeCell ref="C2369:C2371"/>
    <mergeCell ref="D2369:D2371"/>
    <mergeCell ref="E2369:E2371"/>
    <mergeCell ref="F2369:F2371"/>
    <mergeCell ref="I2372:I2374"/>
    <mergeCell ref="C2372:C2374"/>
    <mergeCell ref="D2372:D2374"/>
    <mergeCell ref="E2372:E2374"/>
    <mergeCell ref="F2372:F2374"/>
    <mergeCell ref="G2366:G2368"/>
    <mergeCell ref="H2366:H2368"/>
    <mergeCell ref="H2369:H2371"/>
    <mergeCell ref="H2372:H2374"/>
    <mergeCell ref="G2369:G2371"/>
    <mergeCell ref="C2375:C2377"/>
    <mergeCell ref="D2375:D2377"/>
    <mergeCell ref="E2375:E2377"/>
    <mergeCell ref="F2375:F2377"/>
    <mergeCell ref="G2375:G2377"/>
    <mergeCell ref="H2375:H2377"/>
    <mergeCell ref="I2375:I2377"/>
    <mergeCell ref="C2378:C2380"/>
    <mergeCell ref="E2378:E2380"/>
    <mergeCell ref="F2378:F2380"/>
    <mergeCell ref="H2378:H2380"/>
    <mergeCell ref="I2378:I2380"/>
    <mergeCell ref="D2378:D2380"/>
    <mergeCell ref="G2378:G2380"/>
    <mergeCell ref="C2381:C2383"/>
    <mergeCell ref="E2381:E2383"/>
    <mergeCell ref="F2381:F2383"/>
    <mergeCell ref="H2381:H2383"/>
    <mergeCell ref="I2381:I2383"/>
    <mergeCell ref="D2381:D2383"/>
    <mergeCell ref="D2576:D2578"/>
    <mergeCell ref="F2576:F2578"/>
    <mergeCell ref="H2576:H2578"/>
    <mergeCell ref="I2576:I2578"/>
    <mergeCell ref="G2576:G2578"/>
    <mergeCell ref="C2576:C2578"/>
    <mergeCell ref="E2576:E2578"/>
    <mergeCell ref="Q2576:Q2578"/>
    <mergeCell ref="D2579:D2581"/>
    <mergeCell ref="F2579:F2581"/>
    <mergeCell ref="H2579:H2581"/>
    <mergeCell ref="I2579:I2581"/>
    <mergeCell ref="G2579:G2581"/>
    <mergeCell ref="C2579:C2581"/>
    <mergeCell ref="E2579:E2581"/>
    <mergeCell ref="Q2579:Q2581"/>
    <mergeCell ref="D2528:D2530"/>
    <mergeCell ref="G2528:G2530"/>
    <mergeCell ref="H2528:H2530"/>
    <mergeCell ref="I2528:I2530"/>
    <mergeCell ref="C2528:C2530"/>
    <mergeCell ref="Q2528:Q2530"/>
    <mergeCell ref="F2528:F2530"/>
    <mergeCell ref="C2651:C2653"/>
    <mergeCell ref="D2651:D2653"/>
    <mergeCell ref="E2651:E2653"/>
    <mergeCell ref="F2651:F2653"/>
    <mergeCell ref="I2651:I2653"/>
    <mergeCell ref="G2651:G2653"/>
    <mergeCell ref="H2651:H2653"/>
    <mergeCell ref="C2654:C2656"/>
    <mergeCell ref="D2654:D2656"/>
    <mergeCell ref="E2654:E2656"/>
    <mergeCell ref="F2654:F2656"/>
    <mergeCell ref="I2654:I2656"/>
    <mergeCell ref="G2654:G2656"/>
    <mergeCell ref="H2654:H2656"/>
    <mergeCell ref="Q2651:Q2653"/>
    <mergeCell ref="Q2654:Q2656"/>
    <mergeCell ref="C2384:C2386"/>
    <mergeCell ref="E2384:E2386"/>
    <mergeCell ref="F2384:F2386"/>
    <mergeCell ref="H2384:H2386"/>
    <mergeCell ref="I2384:I2386"/>
    <mergeCell ref="D2384:D2386"/>
    <mergeCell ref="G2384:G2386"/>
    <mergeCell ref="C2387:C2389"/>
    <mergeCell ref="D2387:D2389"/>
    <mergeCell ref="E2387:E2389"/>
    <mergeCell ref="F2387:F2389"/>
    <mergeCell ref="G2387:G2389"/>
    <mergeCell ref="I2387:I2389"/>
    <mergeCell ref="H2387:H2389"/>
    <mergeCell ref="D2582:D2584"/>
    <mergeCell ref="F2582:F2584"/>
    <mergeCell ref="H2582:H2584"/>
    <mergeCell ref="I2582:I2584"/>
    <mergeCell ref="G2582:G2584"/>
    <mergeCell ref="E2582:E2584"/>
    <mergeCell ref="Q2582:Q2584"/>
    <mergeCell ref="D2657:D2659"/>
    <mergeCell ref="E2657:E2659"/>
    <mergeCell ref="F2657:F2659"/>
    <mergeCell ref="G2657:G2659"/>
    <mergeCell ref="H2657:H2659"/>
    <mergeCell ref="I2657:I2659"/>
    <mergeCell ref="Q2657:Q2659"/>
    <mergeCell ref="D2531:D2533"/>
    <mergeCell ref="E2531:E2533"/>
    <mergeCell ref="F2531:F2533"/>
    <mergeCell ref="G2531:G2533"/>
    <mergeCell ref="H2531:H2533"/>
    <mergeCell ref="I2531:I2533"/>
    <mergeCell ref="C2531:C2533"/>
    <mergeCell ref="Q2531:Q2533"/>
    <mergeCell ref="C2390:C2392"/>
    <mergeCell ref="D2390:D2392"/>
    <mergeCell ref="E2390:E2392"/>
    <mergeCell ref="F2390:F2392"/>
    <mergeCell ref="G2390:G2392"/>
    <mergeCell ref="I2390:I2392"/>
    <mergeCell ref="H2390:H2392"/>
    <mergeCell ref="E2528:E2530"/>
    <mergeCell ref="D2465:D2467"/>
    <mergeCell ref="E2465:E2467"/>
    <mergeCell ref="F2465:F2467"/>
    <mergeCell ref="G2465:G2467"/>
    <mergeCell ref="I2465:I2467"/>
    <mergeCell ref="C2465:C2467"/>
    <mergeCell ref="Q2465:Q2467"/>
    <mergeCell ref="C2657:C2659"/>
    <mergeCell ref="D2468:D2470"/>
    <mergeCell ref="E2468:E2470"/>
    <mergeCell ref="F2468:F2470"/>
    <mergeCell ref="G2468:G2470"/>
    <mergeCell ref="H2468:H2470"/>
    <mergeCell ref="I2468:I2470"/>
    <mergeCell ref="C2468:C2470"/>
    <mergeCell ref="Q2468:Q2470"/>
    <mergeCell ref="C2393:C2395"/>
    <mergeCell ref="D2393:D2395"/>
    <mergeCell ref="E2393:E2395"/>
    <mergeCell ref="F2393:F2395"/>
    <mergeCell ref="I2393:I2395"/>
    <mergeCell ref="G2393:G2395"/>
    <mergeCell ref="H2393:H2395"/>
    <mergeCell ref="D2471:D2473"/>
    <mergeCell ref="E2471:E2473"/>
    <mergeCell ref="F2471:F2473"/>
    <mergeCell ref="G2471:G2473"/>
    <mergeCell ref="H2471:H2473"/>
    <mergeCell ref="I2471:I2473"/>
    <mergeCell ref="C2471:C2473"/>
    <mergeCell ref="E2474:E2476"/>
    <mergeCell ref="F2474:F2476"/>
    <mergeCell ref="G2474:G2476"/>
    <mergeCell ref="H2474:H2476"/>
    <mergeCell ref="I2474:I2476"/>
    <mergeCell ref="C2474:C2476"/>
    <mergeCell ref="Q2471:Q2473"/>
    <mergeCell ref="D2474:D2476"/>
    <mergeCell ref="Q2474:Q2476"/>
    <mergeCell ref="C2396:C2398"/>
    <mergeCell ref="E2396:E2398"/>
    <mergeCell ref="F2396:F2398"/>
    <mergeCell ref="H2396:H2398"/>
    <mergeCell ref="I2396:I2398"/>
    <mergeCell ref="D2396:D2398"/>
    <mergeCell ref="G2396:G2398"/>
    <mergeCell ref="C2645:C2647"/>
    <mergeCell ref="C2585:C2587"/>
    <mergeCell ref="H2585:H2587"/>
    <mergeCell ref="I2585:I2587"/>
    <mergeCell ref="G2585:G2587"/>
    <mergeCell ref="E2585:E2587"/>
    <mergeCell ref="D2585:D2587"/>
    <mergeCell ref="F2585:F2587"/>
    <mergeCell ref="Q2585:Q2587"/>
    <mergeCell ref="C2582:C2584"/>
    <mergeCell ref="C2588:C2590"/>
    <mergeCell ref="I2588:I2590"/>
    <mergeCell ref="G2588:G2590"/>
    <mergeCell ref="E2588:E2590"/>
    <mergeCell ref="D2588:D2590"/>
    <mergeCell ref="F2588:F2590"/>
    <mergeCell ref="Q2588:Q2590"/>
    <mergeCell ref="C2399:C2401"/>
    <mergeCell ref="D2399:D2401"/>
    <mergeCell ref="E2399:E2401"/>
    <mergeCell ref="F2399:F2401"/>
    <mergeCell ref="G2399:G2401"/>
    <mergeCell ref="H2399:H2401"/>
    <mergeCell ref="I2399:I2401"/>
    <mergeCell ref="E2477:E2479"/>
    <mergeCell ref="F2477:F2479"/>
    <mergeCell ref="G2477:G2479"/>
    <mergeCell ref="I2477:I2479"/>
    <mergeCell ref="C2477:C2479"/>
    <mergeCell ref="D2477:D2479"/>
    <mergeCell ref="H2477:H2479"/>
    <mergeCell ref="Q2477:Q2479"/>
    <mergeCell ref="C2660:C2662"/>
    <mergeCell ref="D2660:D2662"/>
    <mergeCell ref="E2660:E2662"/>
    <mergeCell ref="F2660:F2662"/>
    <mergeCell ref="G2660:G2662"/>
    <mergeCell ref="H2660:H2662"/>
    <mergeCell ref="I2660:I2662"/>
    <mergeCell ref="C2663:C2665"/>
    <mergeCell ref="D2663:D2665"/>
    <mergeCell ref="E2663:E2665"/>
    <mergeCell ref="F2663:F2665"/>
    <mergeCell ref="G2663:G2665"/>
    <mergeCell ref="I2663:I2665"/>
    <mergeCell ref="Q2660:Q2662"/>
    <mergeCell ref="Q2663:Q2665"/>
    <mergeCell ref="C2525:C2527"/>
    <mergeCell ref="D2525:D2527"/>
    <mergeCell ref="E2525:E2527"/>
    <mergeCell ref="F2525:F2527"/>
    <mergeCell ref="G2525:G2527"/>
    <mergeCell ref="H2525:H2527"/>
    <mergeCell ref="I2525:I2527"/>
    <mergeCell ref="D2591:D2593"/>
    <mergeCell ref="F2591:F2593"/>
    <mergeCell ref="H2591:H2593"/>
    <mergeCell ref="I2591:I2593"/>
    <mergeCell ref="G2591:G2593"/>
    <mergeCell ref="C2591:C2593"/>
    <mergeCell ref="E2591:E2593"/>
    <mergeCell ref="Q2591:Q2593"/>
    <mergeCell ref="C2666:C2668"/>
    <mergeCell ref="D2666:D2668"/>
    <mergeCell ref="E2666:E2668"/>
    <mergeCell ref="F2666:F2668"/>
    <mergeCell ref="G2666:G2668"/>
    <mergeCell ref="H2666:H2668"/>
    <mergeCell ref="I2666:I2668"/>
    <mergeCell ref="Q2666:Q2668"/>
    <mergeCell ref="G2372:G2374"/>
    <mergeCell ref="H2663:H2665"/>
    <mergeCell ref="Q2360:Q2362"/>
    <mergeCell ref="Q2357:Q2359"/>
    <mergeCell ref="Q2363:Q2365"/>
    <mergeCell ref="Q2366:Q2368"/>
    <mergeCell ref="Q2369:Q2371"/>
    <mergeCell ref="Q2372:Q2374"/>
    <mergeCell ref="Q2375:Q2377"/>
    <mergeCell ref="Q2378:Q2380"/>
    <mergeCell ref="Q2381:Q2383"/>
    <mergeCell ref="Q2387:Q2389"/>
    <mergeCell ref="Q2390:Q2392"/>
    <mergeCell ref="Q2393:Q2395"/>
    <mergeCell ref="Q2396:Q2398"/>
    <mergeCell ref="Q2399:Q2401"/>
    <mergeCell ref="C2669:C2671"/>
    <mergeCell ref="D2669:D2671"/>
    <mergeCell ref="F2669:F2671"/>
    <mergeCell ref="I2669:I2671"/>
    <mergeCell ref="G2669:G2671"/>
    <mergeCell ref="H2669:H2671"/>
    <mergeCell ref="E2669:E2671"/>
    <mergeCell ref="Q2669:Q2671"/>
    <mergeCell ref="G2381:G2383"/>
    <mergeCell ref="D2594:D2596"/>
    <mergeCell ref="E2594:E2596"/>
    <mergeCell ref="F2594:F2596"/>
    <mergeCell ref="I2594:I2596"/>
    <mergeCell ref="C2594:C2596"/>
    <mergeCell ref="Q2594:Q2596"/>
    <mergeCell ref="C2672:C2674"/>
    <mergeCell ref="D2672:D2674"/>
    <mergeCell ref="F2672:F2674"/>
    <mergeCell ref="I2672:I2674"/>
    <mergeCell ref="G2672:G2674"/>
    <mergeCell ref="H2672:H2674"/>
    <mergeCell ref="E2672:E2674"/>
    <mergeCell ref="Q2672:Q2674"/>
    <mergeCell ref="D2597:D2599"/>
    <mergeCell ref="E2597:E2599"/>
    <mergeCell ref="F2597:F2599"/>
    <mergeCell ref="I2597:I2599"/>
    <mergeCell ref="G2597:G2599"/>
    <mergeCell ref="C2597:C2599"/>
    <mergeCell ref="D2600:D2602"/>
    <mergeCell ref="F2600:F2602"/>
    <mergeCell ref="H2600:H2602"/>
    <mergeCell ref="I2600:I2602"/>
    <mergeCell ref="C2600:C2602"/>
    <mergeCell ref="E2600:E2602"/>
    <mergeCell ref="G2600:G2602"/>
    <mergeCell ref="Q2597:Q2599"/>
    <mergeCell ref="Q2600:Q2602"/>
    <mergeCell ref="C2402:C2404"/>
    <mergeCell ref="F2402:F2404"/>
    <mergeCell ref="I2402:I2404"/>
    <mergeCell ref="D2402:D2404"/>
    <mergeCell ref="H2402:H2404"/>
    <mergeCell ref="G2402:G2404"/>
    <mergeCell ref="E2402:E2404"/>
    <mergeCell ref="Q2402:Q2404"/>
    <mergeCell ref="D2603:D2605"/>
    <mergeCell ref="F2603:F2605"/>
    <mergeCell ref="H2603:H2605"/>
    <mergeCell ref="I2603:I2605"/>
    <mergeCell ref="C2603:C2605"/>
    <mergeCell ref="G2603:G2605"/>
    <mergeCell ref="E2603:E2605"/>
    <mergeCell ref="Q2603:Q2605"/>
    <mergeCell ref="D2606:D2608"/>
    <mergeCell ref="F2606:F2608"/>
    <mergeCell ref="H2606:H2608"/>
    <mergeCell ref="I2606:I2608"/>
    <mergeCell ref="C2606:C2608"/>
    <mergeCell ref="G2606:G2608"/>
    <mergeCell ref="E2606:E2608"/>
    <mergeCell ref="D2609:D2611"/>
    <mergeCell ref="F2609:F2611"/>
    <mergeCell ref="C2609:C2611"/>
    <mergeCell ref="E2609:E2611"/>
    <mergeCell ref="D2612:D2614"/>
    <mergeCell ref="F2612:F2614"/>
    <mergeCell ref="C2612:C2614"/>
    <mergeCell ref="E2612:E2614"/>
    <mergeCell ref="D2615:D2617"/>
    <mergeCell ref="F2615:F2617"/>
    <mergeCell ref="H2615:H2617"/>
    <mergeCell ref="I2615:I2617"/>
    <mergeCell ref="C2615:C2617"/>
    <mergeCell ref="G2615:G2617"/>
    <mergeCell ref="E2615:E2617"/>
    <mergeCell ref="Q2606:Q2608"/>
    <mergeCell ref="Q2609:Q2611"/>
    <mergeCell ref="Q2612:Q2614"/>
    <mergeCell ref="Q2615:Q2617"/>
    <mergeCell ref="H2609:H2611"/>
    <mergeCell ref="I2609:I2611"/>
    <mergeCell ref="G2609:G2611"/>
    <mergeCell ref="I2612:I2614"/>
    <mergeCell ref="G2612:G2614"/>
    <mergeCell ref="G2594:G2596"/>
    <mergeCell ref="D2480:D2482"/>
    <mergeCell ref="E2480:E2482"/>
    <mergeCell ref="F2480:F2482"/>
    <mergeCell ref="G2480:G2482"/>
    <mergeCell ref="H2480:H2482"/>
    <mergeCell ref="I2480:I2482"/>
    <mergeCell ref="C2480:C2482"/>
    <mergeCell ref="Q2480:Q2482"/>
    <mergeCell ref="C2534:C2536"/>
    <mergeCell ref="D2534:D2536"/>
    <mergeCell ref="F2534:F2536"/>
    <mergeCell ref="G2534:G2536"/>
    <mergeCell ref="H2534:H2536"/>
    <mergeCell ref="I2534:I2536"/>
    <mergeCell ref="E2534:E2536"/>
    <mergeCell ref="Q2534:Q2536"/>
    <mergeCell ref="E2483:E2485"/>
    <mergeCell ref="F2483:F2485"/>
    <mergeCell ref="G2483:G2485"/>
    <mergeCell ref="H2483:H2485"/>
    <mergeCell ref="I2483:I2485"/>
    <mergeCell ref="C2483:C2485"/>
    <mergeCell ref="D2483:D2485"/>
    <mergeCell ref="F2486:F2488"/>
    <mergeCell ref="G2486:G2488"/>
    <mergeCell ref="H2486:H2488"/>
    <mergeCell ref="I2486:I2488"/>
    <mergeCell ref="C2486:C2488"/>
    <mergeCell ref="D2486:D2488"/>
    <mergeCell ref="Q2483:Q2485"/>
    <mergeCell ref="E2486:E2488"/>
    <mergeCell ref="Q2486:Q2488"/>
    <mergeCell ref="Q2525:Q2527"/>
    <mergeCell ref="C2675:C2677"/>
    <mergeCell ref="D2675:D2677"/>
    <mergeCell ref="F2675:F2677"/>
    <mergeCell ref="I2675:I2677"/>
    <mergeCell ref="G2675:G2677"/>
    <mergeCell ref="H2675:H2677"/>
    <mergeCell ref="E2675:E2677"/>
    <mergeCell ref="Q2675:Q2677"/>
    <mergeCell ref="D2489:D2491"/>
    <mergeCell ref="E2489:E2491"/>
    <mergeCell ref="F2489:F2491"/>
    <mergeCell ref="G2489:G2491"/>
    <mergeCell ref="H2489:H2491"/>
    <mergeCell ref="I2489:I2491"/>
    <mergeCell ref="Q2489:Q2491"/>
    <mergeCell ref="H2612:H2614"/>
    <mergeCell ref="H2597:H2599"/>
    <mergeCell ref="C2405:C2407"/>
    <mergeCell ref="I2405:I2407"/>
    <mergeCell ref="F2405:F2407"/>
    <mergeCell ref="H2405:H2407"/>
    <mergeCell ref="G2405:G2407"/>
    <mergeCell ref="D2405:D2407"/>
    <mergeCell ref="E2405:E2407"/>
    <mergeCell ref="Q2405:Q2407"/>
    <mergeCell ref="F2618:F2620"/>
    <mergeCell ref="I2618:I2620"/>
    <mergeCell ref="C2618:C2620"/>
    <mergeCell ref="D2618:D2620"/>
    <mergeCell ref="H2618:H2620"/>
    <mergeCell ref="G2618:G2620"/>
    <mergeCell ref="E2618:E2620"/>
    <mergeCell ref="Q2618:Q2620"/>
    <mergeCell ref="C2492:C2494"/>
    <mergeCell ref="D2492:D2494"/>
    <mergeCell ref="E2492:E2494"/>
    <mergeCell ref="F2492:F2494"/>
    <mergeCell ref="G2492:G2494"/>
    <mergeCell ref="H2492:H2494"/>
    <mergeCell ref="I2492:I2494"/>
    <mergeCell ref="Q2492:Q2494"/>
    <mergeCell ref="C2495:C2497"/>
    <mergeCell ref="D2495:D2497"/>
    <mergeCell ref="E2495:E2497"/>
    <mergeCell ref="F2495:F2497"/>
    <mergeCell ref="G2495:G2497"/>
    <mergeCell ref="H2495:H2497"/>
    <mergeCell ref="I2495:I2497"/>
    <mergeCell ref="Q2495:Q2497"/>
    <mergeCell ref="C2408:C2410"/>
    <mergeCell ref="I2408:I2410"/>
    <mergeCell ref="E2408:E2410"/>
    <mergeCell ref="F2408:F2410"/>
    <mergeCell ref="G2408:G2410"/>
    <mergeCell ref="D2408:D2410"/>
    <mergeCell ref="Q2408:Q2410"/>
    <mergeCell ref="C2537:C2539"/>
    <mergeCell ref="I2537:I2539"/>
    <mergeCell ref="H2537:H2539"/>
    <mergeCell ref="D2537:D2539"/>
    <mergeCell ref="F2537:F2539"/>
    <mergeCell ref="G2537:G2539"/>
    <mergeCell ref="E2537:E2539"/>
    <mergeCell ref="Q2537:Q2539"/>
    <mergeCell ref="F2621:F2623"/>
    <mergeCell ref="I2621:I2623"/>
    <mergeCell ref="C2621:C2623"/>
    <mergeCell ref="D2621:D2623"/>
    <mergeCell ref="H2621:H2623"/>
    <mergeCell ref="G2621:G2623"/>
    <mergeCell ref="E2621:E2623"/>
    <mergeCell ref="Q2621:Q2623"/>
    <mergeCell ref="C2498:C2500"/>
    <mergeCell ref="D2498:D2500"/>
    <mergeCell ref="F2498:F2500"/>
    <mergeCell ref="G2498:G2500"/>
    <mergeCell ref="H2498:H2500"/>
    <mergeCell ref="I2498:I2500"/>
    <mergeCell ref="E2498:E2500"/>
    <mergeCell ref="C2501:C2503"/>
    <mergeCell ref="D2501:D2503"/>
    <mergeCell ref="F2501:F2503"/>
    <mergeCell ref="H2501:H2503"/>
    <mergeCell ref="I2501:I2503"/>
    <mergeCell ref="E2501:E2503"/>
    <mergeCell ref="Q2498:Q2500"/>
    <mergeCell ref="Q2501:Q2503"/>
    <mergeCell ref="G2501:G2503"/>
    <mergeCell ref="C2678:C2680"/>
    <mergeCell ref="D2678:D2680"/>
    <mergeCell ref="F2678:F2680"/>
    <mergeCell ref="I2678:I2680"/>
    <mergeCell ref="E2678:E2680"/>
    <mergeCell ref="G2678:G2680"/>
    <mergeCell ref="H2678:H2680"/>
    <mergeCell ref="Q2678:Q2680"/>
    <mergeCell ref="C2489:C2491"/>
    <mergeCell ref="C2540:C2542"/>
    <mergeCell ref="I2540:I2542"/>
    <mergeCell ref="H2540:H2542"/>
    <mergeCell ref="D2540:D2542"/>
    <mergeCell ref="F2540:F2542"/>
    <mergeCell ref="G2540:G2542"/>
    <mergeCell ref="E2540:E2542"/>
    <mergeCell ref="Q2540:Q2542"/>
    <mergeCell ref="C2681:C2683"/>
    <mergeCell ref="D2681:D2683"/>
    <mergeCell ref="F2681:F2683"/>
    <mergeCell ref="I2681:I2683"/>
    <mergeCell ref="E2681:E2683"/>
    <mergeCell ref="G2681:G2683"/>
    <mergeCell ref="H2681:H2683"/>
    <mergeCell ref="C2684:C2686"/>
    <mergeCell ref="D2684:D2686"/>
    <mergeCell ref="F2684:F2686"/>
    <mergeCell ref="I2684:I2686"/>
    <mergeCell ref="E2684:E2686"/>
    <mergeCell ref="G2684:G2686"/>
    <mergeCell ref="H2684:H2686"/>
    <mergeCell ref="C2687:C2689"/>
    <mergeCell ref="D2687:D2689"/>
    <mergeCell ref="F2687:F2689"/>
    <mergeCell ref="I2687:I2689"/>
    <mergeCell ref="E2687:E2689"/>
    <mergeCell ref="G2687:G2689"/>
    <mergeCell ref="H2687:H2689"/>
    <mergeCell ref="C2690:C2692"/>
    <mergeCell ref="D2690:D2692"/>
    <mergeCell ref="F2690:F2692"/>
    <mergeCell ref="I2690:I2692"/>
    <mergeCell ref="E2690:E2692"/>
    <mergeCell ref="G2690:G2692"/>
    <mergeCell ref="H2690:H2692"/>
    <mergeCell ref="Q2681:Q2683"/>
    <mergeCell ref="Q2684:Q2686"/>
    <mergeCell ref="Q2687:Q2689"/>
    <mergeCell ref="Q2690:Q2692"/>
    <mergeCell ref="C2411:C2413"/>
    <mergeCell ref="I2411:I2413"/>
    <mergeCell ref="E2411:E2413"/>
    <mergeCell ref="H2411:H2413"/>
    <mergeCell ref="G2411:G2413"/>
    <mergeCell ref="D2411:D2413"/>
    <mergeCell ref="F2411:F2413"/>
    <mergeCell ref="Q2411:Q2413"/>
    <mergeCell ref="F2504:F2506"/>
    <mergeCell ref="H2504:H2506"/>
    <mergeCell ref="I2504:I2506"/>
    <mergeCell ref="E2504:E2506"/>
    <mergeCell ref="G2504:G2506"/>
    <mergeCell ref="Q2504:Q2506"/>
    <mergeCell ref="C2693:C2695"/>
    <mergeCell ref="D2693:D2695"/>
    <mergeCell ref="F2693:F2695"/>
    <mergeCell ref="I2693:I2695"/>
    <mergeCell ref="E2693:E2695"/>
    <mergeCell ref="G2693:G2695"/>
    <mergeCell ref="H2693:H2695"/>
    <mergeCell ref="Q2693:Q2695"/>
    <mergeCell ref="C2543:C2545"/>
    <mergeCell ref="I2543:I2545"/>
    <mergeCell ref="H2543:H2545"/>
    <mergeCell ref="D2543:D2545"/>
    <mergeCell ref="F2543:F2545"/>
    <mergeCell ref="G2543:G2545"/>
    <mergeCell ref="E2543:E2545"/>
    <mergeCell ref="Q2543:Q2545"/>
    <mergeCell ref="C2546:C2548"/>
    <mergeCell ref="I2546:I2548"/>
    <mergeCell ref="H2546:H2548"/>
    <mergeCell ref="D2546:D2548"/>
    <mergeCell ref="F2546:F2548"/>
    <mergeCell ref="G2546:G2548"/>
    <mergeCell ref="E2546:E2548"/>
    <mergeCell ref="Q2546:Q2548"/>
    <mergeCell ref="C2414:C2416"/>
    <mergeCell ref="I2414:I2416"/>
    <mergeCell ref="E2414:E2416"/>
    <mergeCell ref="H2414:H2416"/>
    <mergeCell ref="G2414:G2416"/>
    <mergeCell ref="D2414:D2416"/>
    <mergeCell ref="F2414:F2416"/>
    <mergeCell ref="Q2414:Q2416"/>
    <mergeCell ref="C2696:C2698"/>
    <mergeCell ref="D2696:D2698"/>
    <mergeCell ref="F2696:F2698"/>
    <mergeCell ref="I2696:I2698"/>
    <mergeCell ref="E2696:E2698"/>
    <mergeCell ref="G2696:G2698"/>
    <mergeCell ref="H2696:H2698"/>
    <mergeCell ref="C2699:C2701"/>
    <mergeCell ref="F2699:F2701"/>
    <mergeCell ref="I2699:I2701"/>
    <mergeCell ref="E2699:E2701"/>
    <mergeCell ref="G2699:G2701"/>
    <mergeCell ref="C2702:C2704"/>
    <mergeCell ref="F2702:F2704"/>
    <mergeCell ref="I2702:I2704"/>
    <mergeCell ref="E2702:E2704"/>
    <mergeCell ref="D2699:D2701"/>
    <mergeCell ref="D2702:D2704"/>
    <mergeCell ref="G2702:G2704"/>
    <mergeCell ref="H2699:H2701"/>
    <mergeCell ref="Q2696:Q2698"/>
    <mergeCell ref="Q2699:Q2701"/>
    <mergeCell ref="Q2702:Q2704"/>
    <mergeCell ref="C2705:C2707"/>
    <mergeCell ref="F2705:F2707"/>
    <mergeCell ref="I2705:I2707"/>
    <mergeCell ref="E2705:E2707"/>
    <mergeCell ref="D2705:D2707"/>
    <mergeCell ref="G2705:G2707"/>
    <mergeCell ref="C2708:C2710"/>
    <mergeCell ref="F2708:F2710"/>
    <mergeCell ref="I2708:I2710"/>
    <mergeCell ref="E2708:E2710"/>
    <mergeCell ref="D2708:D2710"/>
    <mergeCell ref="G2708:G2710"/>
    <mergeCell ref="H2702:H2704"/>
    <mergeCell ref="H2705:H2707"/>
    <mergeCell ref="H2708:H2710"/>
    <mergeCell ref="Q2705:Q2707"/>
    <mergeCell ref="Q2708:Q2710"/>
    <mergeCell ref="C2711:C2713"/>
    <mergeCell ref="F2711:F2713"/>
    <mergeCell ref="I2711:I2713"/>
    <mergeCell ref="E2711:E2713"/>
    <mergeCell ref="D2711:D2713"/>
    <mergeCell ref="G2711:G2713"/>
    <mergeCell ref="H2711:H2713"/>
    <mergeCell ref="Q2711:Q2713"/>
    <mergeCell ref="C2504:C2506"/>
    <mergeCell ref="D2504:D2506"/>
    <mergeCell ref="F2624:F2626"/>
    <mergeCell ref="I2624:I2626"/>
    <mergeCell ref="C2624:C2626"/>
    <mergeCell ref="D2624:D2626"/>
    <mergeCell ref="H2624:H2626"/>
    <mergeCell ref="E2624:E2626"/>
    <mergeCell ref="G2624:G2626"/>
    <mergeCell ref="Q2624:Q2626"/>
    <mergeCell ref="C2714:C2716"/>
    <mergeCell ref="F2714:F2716"/>
    <mergeCell ref="I2714:I2716"/>
    <mergeCell ref="E2714:E2716"/>
    <mergeCell ref="D2714:D2716"/>
    <mergeCell ref="G2714:G2716"/>
    <mergeCell ref="H2714:H2716"/>
    <mergeCell ref="Q2714:Q2716"/>
    <mergeCell ref="C2549:C2551"/>
    <mergeCell ref="I2549:I2551"/>
    <mergeCell ref="H2549:H2551"/>
    <mergeCell ref="D2549:D2551"/>
    <mergeCell ref="F2549:F2551"/>
    <mergeCell ref="G2549:G2551"/>
    <mergeCell ref="E2549:E2551"/>
    <mergeCell ref="Q2549:Q2551"/>
    <mergeCell ref="H2594:H2596"/>
    <mergeCell ref="C2552:C2554"/>
    <mergeCell ref="I2552:I2554"/>
    <mergeCell ref="F2552:F2554"/>
    <mergeCell ref="Q2552:Q2554"/>
    <mergeCell ref="D2552:D2554"/>
    <mergeCell ref="E2552:E2554"/>
    <mergeCell ref="G2552:G2554"/>
    <mergeCell ref="H2552:H2554"/>
    <mergeCell ref="H2507:H2509"/>
    <mergeCell ref="I2507:I2509"/>
    <mergeCell ref="E2507:E2509"/>
    <mergeCell ref="G2507:G2509"/>
    <mergeCell ref="C2507:C2509"/>
    <mergeCell ref="D2507:D2509"/>
    <mergeCell ref="F2507:F2509"/>
    <mergeCell ref="Q2507:Q2509"/>
    <mergeCell ref="C2417:C2419"/>
    <mergeCell ref="I2417:I2419"/>
    <mergeCell ref="E2417:E2419"/>
    <mergeCell ref="H2417:H2419"/>
    <mergeCell ref="G2417:G2419"/>
    <mergeCell ref="D2417:D2419"/>
    <mergeCell ref="F2417:F2419"/>
    <mergeCell ref="Q2417:Q2419"/>
    <mergeCell ref="C2420:C2422"/>
    <mergeCell ref="I2420:I2422"/>
    <mergeCell ref="H2420:H2422"/>
    <mergeCell ref="G2420:G2422"/>
    <mergeCell ref="D2420:D2422"/>
    <mergeCell ref="E2420:E2422"/>
    <mergeCell ref="F2420:F2422"/>
    <mergeCell ref="Q2420:Q2422"/>
    <mergeCell ref="H2510:H2512"/>
    <mergeCell ref="I2510:I2512"/>
    <mergeCell ref="G2510:G2512"/>
    <mergeCell ref="C2510:C2512"/>
    <mergeCell ref="D2510:D2512"/>
    <mergeCell ref="E2510:E2512"/>
    <mergeCell ref="F2510:F2512"/>
    <mergeCell ref="Q2510:Q2512"/>
    <mergeCell ref="H2513:H2515"/>
    <mergeCell ref="I2513:I2515"/>
    <mergeCell ref="G2513:G2515"/>
    <mergeCell ref="C2513:C2515"/>
    <mergeCell ref="D2513:D2515"/>
    <mergeCell ref="E2513:E2515"/>
    <mergeCell ref="F2513:F2515"/>
    <mergeCell ref="Q2513:Q2515"/>
    <mergeCell ref="H2516:H2518"/>
    <mergeCell ref="I2516:I2518"/>
    <mergeCell ref="G2516:G2518"/>
    <mergeCell ref="C2516:C2518"/>
    <mergeCell ref="D2516:D2518"/>
    <mergeCell ref="F2516:F2518"/>
    <mergeCell ref="E2516:E2518"/>
    <mergeCell ref="Q2516:Q2518"/>
    <mergeCell ref="F2627:F2629"/>
    <mergeCell ref="I2627:I2629"/>
    <mergeCell ref="C2627:C2629"/>
    <mergeCell ref="D2627:D2629"/>
    <mergeCell ref="H2627:H2629"/>
    <mergeCell ref="G2627:G2629"/>
    <mergeCell ref="E2627:E2629"/>
    <mergeCell ref="Q2627:Q2629"/>
    <mergeCell ref="I2555:I2557"/>
    <mergeCell ref="F2555:F2557"/>
    <mergeCell ref="D2555:D2557"/>
    <mergeCell ref="G2555:G2557"/>
    <mergeCell ref="H2555:H2557"/>
    <mergeCell ref="C2555:C2557"/>
    <mergeCell ref="E2555:E2557"/>
    <mergeCell ref="I2558:I2560"/>
    <mergeCell ref="D2558:D2560"/>
    <mergeCell ref="G2558:G2560"/>
    <mergeCell ref="H2558:H2560"/>
    <mergeCell ref="C2558:C2560"/>
    <mergeCell ref="E2558:E2560"/>
    <mergeCell ref="Q2555:Q2557"/>
    <mergeCell ref="Q2558:Q2560"/>
    <mergeCell ref="F2558:F2560"/>
    <mergeCell ref="G2354:G2356"/>
    <mergeCell ref="H2408:H2410"/>
    <mergeCell ref="C2345:C2347"/>
    <mergeCell ref="H2345:H2347"/>
    <mergeCell ref="H2588:H2590"/>
    <mergeCell ref="B2456:B2521"/>
    <mergeCell ref="H2519:H2521"/>
    <mergeCell ref="I2519:I2521"/>
    <mergeCell ref="G2519:G2521"/>
    <mergeCell ref="C2519:C2521"/>
    <mergeCell ref="D2519:D2521"/>
    <mergeCell ref="E2519:E2521"/>
    <mergeCell ref="F2519:F2521"/>
    <mergeCell ref="Q2519:Q2521"/>
    <mergeCell ref="I2561:I2563"/>
    <mergeCell ref="D2561:D2563"/>
    <mergeCell ref="G2561:G2563"/>
    <mergeCell ref="H2561:H2563"/>
    <mergeCell ref="C2561:C2563"/>
    <mergeCell ref="F2561:F2563"/>
    <mergeCell ref="E2561:E2563"/>
    <mergeCell ref="Q2561:Q2563"/>
    <mergeCell ref="C2423:C2425"/>
    <mergeCell ref="I2423:I2425"/>
    <mergeCell ref="H2423:H2425"/>
    <mergeCell ref="G2423:G2425"/>
    <mergeCell ref="D2423:D2425"/>
    <mergeCell ref="F2423:F2425"/>
    <mergeCell ref="C2426:C2428"/>
    <mergeCell ref="I2426:I2428"/>
    <mergeCell ref="H2426:H2428"/>
    <mergeCell ref="G2426:G2428"/>
    <mergeCell ref="E2426:E2428"/>
    <mergeCell ref="F2426:F2428"/>
    <mergeCell ref="C2429:C2431"/>
    <mergeCell ref="I2429:I2431"/>
    <mergeCell ref="H2429:H2431"/>
    <mergeCell ref="G2429:G2431"/>
    <mergeCell ref="E2429:E2431"/>
    <mergeCell ref="F2429:F2431"/>
    <mergeCell ref="E2423:E2425"/>
    <mergeCell ref="Q2423:Q2425"/>
    <mergeCell ref="Q2426:Q2428"/>
    <mergeCell ref="Q2429:Q2431"/>
    <mergeCell ref="D2426:D2428"/>
    <mergeCell ref="D2429:D2431"/>
    <mergeCell ref="C2432:C2434"/>
    <mergeCell ref="I2432:I2434"/>
    <mergeCell ref="H2432:H2434"/>
    <mergeCell ref="G2432:G2434"/>
    <mergeCell ref="E2432:E2434"/>
    <mergeCell ref="F2432:F2434"/>
    <mergeCell ref="C2435:C2437"/>
    <mergeCell ref="I2435:I2437"/>
    <mergeCell ref="H2435:H2437"/>
    <mergeCell ref="G2435:G2437"/>
    <mergeCell ref="E2435:E2437"/>
    <mergeCell ref="F2435:F2437"/>
    <mergeCell ref="C2438:C2440"/>
    <mergeCell ref="I2438:I2440"/>
    <mergeCell ref="H2438:H2440"/>
    <mergeCell ref="G2438:G2440"/>
    <mergeCell ref="E2438:E2440"/>
    <mergeCell ref="F2438:F2440"/>
    <mergeCell ref="D2432:D2434"/>
    <mergeCell ref="D2435:D2437"/>
    <mergeCell ref="D2438:D2440"/>
    <mergeCell ref="Q2432:Q2434"/>
    <mergeCell ref="Q2435:Q2437"/>
    <mergeCell ref="Q2438:Q2440"/>
    <mergeCell ref="C2717:C2719"/>
    <mergeCell ref="F2717:F2719"/>
    <mergeCell ref="I2717:I2719"/>
    <mergeCell ref="E2717:E2719"/>
    <mergeCell ref="D2717:D2719"/>
    <mergeCell ref="G2717:G2719"/>
    <mergeCell ref="H2717:H2719"/>
    <mergeCell ref="Q2717:Q2719"/>
    <mergeCell ref="C2564:C2566"/>
    <mergeCell ref="D2564:D2566"/>
    <mergeCell ref="F2564:F2566"/>
    <mergeCell ref="G2564:G2566"/>
    <mergeCell ref="H2564:H2566"/>
    <mergeCell ref="I2564:I2566"/>
    <mergeCell ref="E2564:E2566"/>
    <mergeCell ref="Q2564:Q2566"/>
    <mergeCell ref="F2630:F2632"/>
    <mergeCell ref="I2630:I2632"/>
    <mergeCell ref="C2630:C2632"/>
    <mergeCell ref="D2630:D2632"/>
    <mergeCell ref="H2630:H2632"/>
    <mergeCell ref="G2630:G2632"/>
    <mergeCell ref="E2630:E2632"/>
    <mergeCell ref="Q2630:Q2632"/>
    <mergeCell ref="I2567:I2569"/>
    <mergeCell ref="D2567:D2569"/>
    <mergeCell ref="G2567:G2569"/>
    <mergeCell ref="H2567:H2569"/>
    <mergeCell ref="C2567:C2569"/>
    <mergeCell ref="F2567:F2569"/>
    <mergeCell ref="E2567:E2569"/>
    <mergeCell ref="Q2567:Q2569"/>
    <mergeCell ref="F2570:F2572"/>
    <mergeCell ref="H2570:H2572"/>
    <mergeCell ref="I2570:I2572"/>
    <mergeCell ref="G2570:G2572"/>
    <mergeCell ref="C2570:C2572"/>
    <mergeCell ref="Q2570:Q2572"/>
    <mergeCell ref="D2570:D2572"/>
    <mergeCell ref="E2570:E2572"/>
    <mergeCell ref="F2633:F2635"/>
    <mergeCell ref="I2633:I2635"/>
    <mergeCell ref="C2633:C2635"/>
    <mergeCell ref="D2633:D2635"/>
    <mergeCell ref="H2633:H2635"/>
    <mergeCell ref="G2633:G2635"/>
    <mergeCell ref="E2633:E2635"/>
    <mergeCell ref="Q2633:Q2635"/>
    <mergeCell ref="C2441:C2443"/>
    <mergeCell ref="I2441:I2443"/>
    <mergeCell ref="H2441:H2443"/>
    <mergeCell ref="G2441:G2443"/>
    <mergeCell ref="F2441:F2443"/>
    <mergeCell ref="D2441:D2443"/>
    <mergeCell ref="E2441:E2443"/>
    <mergeCell ref="Q2441:Q2443"/>
    <mergeCell ref="I2573:I2575"/>
    <mergeCell ref="D2573:D2575"/>
    <mergeCell ref="G2573:G2575"/>
    <mergeCell ref="H2573:H2575"/>
    <mergeCell ref="C2573:C2575"/>
    <mergeCell ref="F2573:F2575"/>
    <mergeCell ref="E2573:E2575"/>
    <mergeCell ref="Q2573:Q2575"/>
    <mergeCell ref="C2444:C2446"/>
    <mergeCell ref="I2444:I2446"/>
    <mergeCell ref="H2444:H2446"/>
    <mergeCell ref="G2444:G2446"/>
    <mergeCell ref="E2444:E2446"/>
    <mergeCell ref="F2444:F2446"/>
    <mergeCell ref="D2444:D2446"/>
    <mergeCell ref="C2447:C2449"/>
    <mergeCell ref="I2447:I2449"/>
    <mergeCell ref="H2447:H2449"/>
    <mergeCell ref="G2447:G2449"/>
    <mergeCell ref="E2447:E2449"/>
    <mergeCell ref="F2447:F2449"/>
    <mergeCell ref="D2447:D2449"/>
    <mergeCell ref="Q2444:Q2446"/>
    <mergeCell ref="Q2447:Q2449"/>
    <mergeCell ref="F2636:F2638"/>
    <mergeCell ref="I2636:I2638"/>
    <mergeCell ref="C2636:C2638"/>
    <mergeCell ref="D2636:D2638"/>
    <mergeCell ref="H2636:H2638"/>
    <mergeCell ref="G2636:G2638"/>
    <mergeCell ref="E2636:E2638"/>
    <mergeCell ref="F2639:F2641"/>
    <mergeCell ref="I2639:I2641"/>
    <mergeCell ref="C2639:C2641"/>
    <mergeCell ref="D2639:D2641"/>
    <mergeCell ref="H2639:H2641"/>
    <mergeCell ref="Q2636:Q2638"/>
    <mergeCell ref="Q2639:Q2641"/>
    <mergeCell ref="E2639:E2641"/>
    <mergeCell ref="G2639:G2641"/>
    <mergeCell ref="C2720:C2722"/>
    <mergeCell ref="I2720:I2722"/>
    <mergeCell ref="E2720:E2722"/>
    <mergeCell ref="D2720:D2722"/>
    <mergeCell ref="G2720:G2722"/>
    <mergeCell ref="H2720:H2722"/>
    <mergeCell ref="C2723:C2725"/>
    <mergeCell ref="I2723:I2725"/>
    <mergeCell ref="D2723:D2725"/>
    <mergeCell ref="F2720:F2722"/>
    <mergeCell ref="F2723:F2725"/>
    <mergeCell ref="Q2720:Q2722"/>
    <mergeCell ref="Q2723:Q2725"/>
    <mergeCell ref="E2723:E2725"/>
    <mergeCell ref="G2723:G2725"/>
    <mergeCell ref="H2723:H2725"/>
    <mergeCell ref="B2522:B2575"/>
    <mergeCell ref="H2465:H2467"/>
    <mergeCell ref="C2726:C2728"/>
    <mergeCell ref="F2726:F2728"/>
    <mergeCell ref="I2726:I2728"/>
    <mergeCell ref="E2726:E2728"/>
    <mergeCell ref="D2726:D2728"/>
    <mergeCell ref="G2726:G2728"/>
    <mergeCell ref="H2726:H2728"/>
    <mergeCell ref="Q2726:Q2728"/>
    <mergeCell ref="B2737:B2850"/>
    <mergeCell ref="C2845:C2847"/>
    <mergeCell ref="I2845:I2847"/>
    <mergeCell ref="H2845:H2847"/>
    <mergeCell ref="G2845:G2847"/>
    <mergeCell ref="E2845:E2847"/>
    <mergeCell ref="D2845:D2847"/>
    <mergeCell ref="C2848:C2850"/>
    <mergeCell ref="I2848:I2850"/>
    <mergeCell ref="H2848:H2850"/>
    <mergeCell ref="G2848:G2850"/>
    <mergeCell ref="E2848:E2850"/>
    <mergeCell ref="D2848:D2850"/>
    <mergeCell ref="F2845:F2847"/>
    <mergeCell ref="F2848:F2850"/>
    <mergeCell ref="Q2845:Q2847"/>
    <mergeCell ref="Q2848:Q2850"/>
    <mergeCell ref="C2450:C2452"/>
    <mergeCell ref="I2450:I2452"/>
    <mergeCell ref="H2450:H2452"/>
    <mergeCell ref="G2450:G2452"/>
    <mergeCell ref="E2450:E2452"/>
    <mergeCell ref="D2450:D2452"/>
    <mergeCell ref="C2453:C2455"/>
    <mergeCell ref="I2453:I2455"/>
    <mergeCell ref="H2453:H2455"/>
    <mergeCell ref="G2453:G2455"/>
    <mergeCell ref="E2453:E2455"/>
    <mergeCell ref="D2453:D2455"/>
    <mergeCell ref="F2450:F2452"/>
    <mergeCell ref="F2453:F2455"/>
    <mergeCell ref="B2345:B2455"/>
    <mergeCell ref="Q2450:Q2452"/>
    <mergeCell ref="Q2453:Q2455"/>
    <mergeCell ref="H2854:H2856"/>
    <mergeCell ref="A2345:A2734"/>
    <mergeCell ref="B2645:B2734"/>
    <mergeCell ref="C2729:C2731"/>
    <mergeCell ref="F2729:F2731"/>
    <mergeCell ref="I2729:I2731"/>
    <mergeCell ref="E2729:E2731"/>
    <mergeCell ref="D2729:D2731"/>
    <mergeCell ref="G2729:G2731"/>
    <mergeCell ref="H2729:H2731"/>
    <mergeCell ref="C2732:C2734"/>
    <mergeCell ref="F2732:F2734"/>
    <mergeCell ref="I2732:I2734"/>
    <mergeCell ref="D2732:D2734"/>
    <mergeCell ref="G2732:G2734"/>
    <mergeCell ref="H2732:H2734"/>
    <mergeCell ref="Q2729:Q2731"/>
    <mergeCell ref="Q2732:Q2734"/>
    <mergeCell ref="E2732:E2734"/>
    <mergeCell ref="B2576:B2644"/>
    <mergeCell ref="F2642:F2644"/>
    <mergeCell ref="I2642:I2644"/>
    <mergeCell ref="C2642:C2644"/>
    <mergeCell ref="D2642:D2644"/>
    <mergeCell ref="H2642:H2644"/>
    <mergeCell ref="G2642:G2644"/>
    <mergeCell ref="E2642:E2644"/>
    <mergeCell ref="Q2642:Q2644"/>
    <mergeCell ref="C2130:C2132"/>
    <mergeCell ref="D2130:D2132"/>
    <mergeCell ref="E2130:E2132"/>
    <mergeCell ref="F2130:F2132"/>
    <mergeCell ref="G2130:G2132"/>
    <mergeCell ref="H2130:H2132"/>
    <mergeCell ref="I2130:I2132"/>
    <mergeCell ref="Q2130:Q2132"/>
    <mergeCell ref="Q2064:Q2066"/>
    <mergeCell ref="Q1950:Q1952"/>
    <mergeCell ref="D2253:D2255"/>
    <mergeCell ref="E2253:E2255"/>
    <mergeCell ref="F2253:F2255"/>
    <mergeCell ref="G2253:G2255"/>
    <mergeCell ref="H2253:H2255"/>
    <mergeCell ref="I2253:I2255"/>
    <mergeCell ref="Q2253:Q2255"/>
    <mergeCell ref="Q1953:Q1955"/>
    <mergeCell ref="Q1956:Q1958"/>
    <mergeCell ref="Q1959:Q1961"/>
    <mergeCell ref="D2067:D2069"/>
    <mergeCell ref="E2067:E2069"/>
    <mergeCell ref="F2067:F2069"/>
    <mergeCell ref="G2067:G2069"/>
    <mergeCell ref="H2067:H2069"/>
    <mergeCell ref="I2067:I2069"/>
    <mergeCell ref="Q2067:Q2069"/>
    <mergeCell ref="D2070:D2072"/>
    <mergeCell ref="E2070:E2072"/>
    <mergeCell ref="F2070:F2072"/>
    <mergeCell ref="G2070:G2072"/>
    <mergeCell ref="H2070:H2072"/>
    <mergeCell ref="I2070:I2072"/>
    <mergeCell ref="Q2070:Q2072"/>
    <mergeCell ref="C2067:C2069"/>
    <mergeCell ref="C2070:C2072"/>
    <mergeCell ref="D2064:D2066"/>
    <mergeCell ref="E2064:E2066"/>
    <mergeCell ref="F2064:F2066"/>
    <mergeCell ref="G2064:G2066"/>
    <mergeCell ref="H2064:H2066"/>
    <mergeCell ref="I2064:I2066"/>
    <mergeCell ref="C2064:C2066"/>
    <mergeCell ref="D1950:D1952"/>
    <mergeCell ref="E1950:E1952"/>
    <mergeCell ref="F1950:F1952"/>
    <mergeCell ref="G1950:G1952"/>
    <mergeCell ref="I1950:I1952"/>
    <mergeCell ref="C1953:C1955"/>
    <mergeCell ref="D1953:D1955"/>
    <mergeCell ref="E1953:E1955"/>
    <mergeCell ref="G1953:G1955"/>
    <mergeCell ref="I1953:I1955"/>
    <mergeCell ref="F1953:F1955"/>
    <mergeCell ref="H1953:H1955"/>
    <mergeCell ref="C1956:C1958"/>
    <mergeCell ref="D1956:D1958"/>
    <mergeCell ref="E1956:E1958"/>
    <mergeCell ref="I1956:I1958"/>
    <mergeCell ref="F1956:F1958"/>
    <mergeCell ref="H1956:H1958"/>
    <mergeCell ref="C1959:C1961"/>
    <mergeCell ref="D1959:D1961"/>
    <mergeCell ref="E1959:E1961"/>
    <mergeCell ref="I1959:I1961"/>
    <mergeCell ref="F1959:F1961"/>
    <mergeCell ref="G1956:G1958"/>
    <mergeCell ref="H1959:H1961"/>
    <mergeCell ref="C1962:C1964"/>
    <mergeCell ref="D1962:D1964"/>
    <mergeCell ref="E1962:E1964"/>
    <mergeCell ref="F1962:F1964"/>
    <mergeCell ref="G1962:G1964"/>
    <mergeCell ref="H1962:H1964"/>
    <mergeCell ref="I1962:I1964"/>
    <mergeCell ref="C1965:C1967"/>
    <mergeCell ref="D1965:D1967"/>
    <mergeCell ref="E1965:E1967"/>
    <mergeCell ref="F1965:F1967"/>
    <mergeCell ref="G1965:G1967"/>
    <mergeCell ref="H1965:H1967"/>
    <mergeCell ref="I1965:I1967"/>
    <mergeCell ref="C1968:C1970"/>
    <mergeCell ref="E1968:E1970"/>
    <mergeCell ref="I1968:I1970"/>
    <mergeCell ref="F1968:F1970"/>
    <mergeCell ref="G1968:G1970"/>
    <mergeCell ref="H1968:H1970"/>
    <mergeCell ref="D1968:D1970"/>
    <mergeCell ref="C1971:C1973"/>
    <mergeCell ref="E1971:E1973"/>
    <mergeCell ref="F1971:F1973"/>
    <mergeCell ref="I1971:I1973"/>
    <mergeCell ref="D1971:D1973"/>
    <mergeCell ref="C2256:C2258"/>
    <mergeCell ref="D2256:D2258"/>
    <mergeCell ref="F2256:F2258"/>
    <mergeCell ref="I2256:I2258"/>
    <mergeCell ref="G2256:G2258"/>
    <mergeCell ref="H2256:H2258"/>
    <mergeCell ref="E2256:E2258"/>
    <mergeCell ref="Q2256:Q2258"/>
    <mergeCell ref="I1974:I1976"/>
    <mergeCell ref="C1974:C1976"/>
    <mergeCell ref="D1974:D1976"/>
    <mergeCell ref="E1974:E1976"/>
    <mergeCell ref="F1974:F1976"/>
    <mergeCell ref="I1977:I1979"/>
    <mergeCell ref="C1977:C1979"/>
    <mergeCell ref="D1977:D1979"/>
    <mergeCell ref="E1977:E1979"/>
    <mergeCell ref="F1977:F1979"/>
    <mergeCell ref="G1971:G1973"/>
    <mergeCell ref="H1971:H1973"/>
    <mergeCell ref="H1974:H1976"/>
    <mergeCell ref="H1977:H1979"/>
    <mergeCell ref="G1974:G1976"/>
    <mergeCell ref="C1980:C1982"/>
    <mergeCell ref="D1980:D1982"/>
    <mergeCell ref="E1980:E1982"/>
    <mergeCell ref="F1980:F1982"/>
    <mergeCell ref="G1980:G1982"/>
    <mergeCell ref="H1980:H1982"/>
    <mergeCell ref="I1980:I1982"/>
    <mergeCell ref="C1983:C1985"/>
    <mergeCell ref="E1983:E1985"/>
    <mergeCell ref="F1983:F1985"/>
    <mergeCell ref="H1983:H1985"/>
    <mergeCell ref="I1983:I1985"/>
    <mergeCell ref="D1983:D1985"/>
    <mergeCell ref="G1983:G1985"/>
    <mergeCell ref="C1986:C1988"/>
    <mergeCell ref="E1986:E1988"/>
    <mergeCell ref="F1986:F1988"/>
    <mergeCell ref="H1986:H1988"/>
    <mergeCell ref="I1986:I1988"/>
    <mergeCell ref="D1986:D1988"/>
    <mergeCell ref="D2184:D2186"/>
    <mergeCell ref="F2184:F2186"/>
    <mergeCell ref="H2184:H2186"/>
    <mergeCell ref="I2184:I2186"/>
    <mergeCell ref="G2184:G2186"/>
    <mergeCell ref="C2184:C2186"/>
    <mergeCell ref="E2184:E2186"/>
    <mergeCell ref="Q2184:Q2186"/>
    <mergeCell ref="D2187:D2189"/>
    <mergeCell ref="F2187:F2189"/>
    <mergeCell ref="H2187:H2189"/>
    <mergeCell ref="I2187:I2189"/>
    <mergeCell ref="G2187:G2189"/>
    <mergeCell ref="C2187:C2189"/>
    <mergeCell ref="E2187:E2189"/>
    <mergeCell ref="Q2187:Q2189"/>
    <mergeCell ref="D2136:D2138"/>
    <mergeCell ref="G2136:G2138"/>
    <mergeCell ref="H2136:H2138"/>
    <mergeCell ref="I2136:I2138"/>
    <mergeCell ref="C2136:C2138"/>
    <mergeCell ref="Q2136:Q2138"/>
    <mergeCell ref="F2136:F2138"/>
    <mergeCell ref="C2259:C2261"/>
    <mergeCell ref="D2259:D2261"/>
    <mergeCell ref="E2259:E2261"/>
    <mergeCell ref="F2259:F2261"/>
    <mergeCell ref="I2259:I2261"/>
    <mergeCell ref="G2259:G2261"/>
    <mergeCell ref="H2259:H2261"/>
    <mergeCell ref="C2262:C2264"/>
    <mergeCell ref="D2262:D2264"/>
    <mergeCell ref="E2262:E2264"/>
    <mergeCell ref="F2262:F2264"/>
    <mergeCell ref="I2262:I2264"/>
    <mergeCell ref="G2262:G2264"/>
    <mergeCell ref="H2262:H2264"/>
    <mergeCell ref="Q2259:Q2261"/>
    <mergeCell ref="Q2262:Q2264"/>
    <mergeCell ref="C1989:C1991"/>
    <mergeCell ref="E1989:E1991"/>
    <mergeCell ref="F1989:F1991"/>
    <mergeCell ref="H1989:H1991"/>
    <mergeCell ref="I1989:I1991"/>
    <mergeCell ref="D1989:D1991"/>
    <mergeCell ref="G1989:G1991"/>
    <mergeCell ref="C1992:C1994"/>
    <mergeCell ref="D1992:D1994"/>
    <mergeCell ref="E1992:E1994"/>
    <mergeCell ref="F1992:F1994"/>
    <mergeCell ref="G1992:G1994"/>
    <mergeCell ref="I1992:I1994"/>
    <mergeCell ref="H1992:H1994"/>
    <mergeCell ref="D2190:D2192"/>
    <mergeCell ref="F2190:F2192"/>
    <mergeCell ref="H2190:H2192"/>
    <mergeCell ref="I2190:I2192"/>
    <mergeCell ref="G2190:G2192"/>
    <mergeCell ref="E2190:E2192"/>
    <mergeCell ref="Q2190:Q2192"/>
    <mergeCell ref="D2265:D2267"/>
    <mergeCell ref="E2265:E2267"/>
    <mergeCell ref="F2265:F2267"/>
    <mergeCell ref="G2265:G2267"/>
    <mergeCell ref="H2265:H2267"/>
    <mergeCell ref="I2265:I2267"/>
    <mergeCell ref="Q2265:Q2267"/>
    <mergeCell ref="D2139:D2141"/>
    <mergeCell ref="E2139:E2141"/>
    <mergeCell ref="F2139:F2141"/>
    <mergeCell ref="G2139:G2141"/>
    <mergeCell ref="H2139:H2141"/>
    <mergeCell ref="I2139:I2141"/>
    <mergeCell ref="C2139:C2141"/>
    <mergeCell ref="Q2139:Q2141"/>
    <mergeCell ref="C1995:C1997"/>
    <mergeCell ref="D1995:D1997"/>
    <mergeCell ref="E1995:E1997"/>
    <mergeCell ref="F1995:F1997"/>
    <mergeCell ref="G1995:G1997"/>
    <mergeCell ref="I1995:I1997"/>
    <mergeCell ref="H1995:H1997"/>
    <mergeCell ref="E2136:E2138"/>
    <mergeCell ref="D2073:D2075"/>
    <mergeCell ref="E2073:E2075"/>
    <mergeCell ref="F2073:F2075"/>
    <mergeCell ref="G2073:G2075"/>
    <mergeCell ref="I2073:I2075"/>
    <mergeCell ref="C2073:C2075"/>
    <mergeCell ref="Q2073:Q2075"/>
    <mergeCell ref="C2265:C2267"/>
    <mergeCell ref="D2076:D2078"/>
    <mergeCell ref="E2076:E2078"/>
    <mergeCell ref="F2076:F2078"/>
    <mergeCell ref="G2076:G2078"/>
    <mergeCell ref="H2076:H2078"/>
    <mergeCell ref="I2076:I2078"/>
    <mergeCell ref="C2076:C2078"/>
    <mergeCell ref="Q2076:Q2078"/>
    <mergeCell ref="C1998:C2000"/>
    <mergeCell ref="D1998:D2000"/>
    <mergeCell ref="E1998:E2000"/>
    <mergeCell ref="F1998:F2000"/>
    <mergeCell ref="I1998:I2000"/>
    <mergeCell ref="G1998:G2000"/>
    <mergeCell ref="H1998:H2000"/>
    <mergeCell ref="D2079:D2081"/>
    <mergeCell ref="E2079:E2081"/>
    <mergeCell ref="F2079:F2081"/>
    <mergeCell ref="G2079:G2081"/>
    <mergeCell ref="H2079:H2081"/>
    <mergeCell ref="I2079:I2081"/>
    <mergeCell ref="C2079:C2081"/>
    <mergeCell ref="E2082:E2084"/>
    <mergeCell ref="F2082:F2084"/>
    <mergeCell ref="G2082:G2084"/>
    <mergeCell ref="H2082:H2084"/>
    <mergeCell ref="I2082:I2084"/>
    <mergeCell ref="C2082:C2084"/>
    <mergeCell ref="Q2079:Q2081"/>
    <mergeCell ref="D2082:D2084"/>
    <mergeCell ref="Q2082:Q2084"/>
    <mergeCell ref="C2001:C2003"/>
    <mergeCell ref="E2001:E2003"/>
    <mergeCell ref="F2001:F2003"/>
    <mergeCell ref="H2001:H2003"/>
    <mergeCell ref="I2001:I2003"/>
    <mergeCell ref="D2001:D2003"/>
    <mergeCell ref="G2001:G2003"/>
    <mergeCell ref="C2253:C2255"/>
    <mergeCell ref="C2193:C2195"/>
    <mergeCell ref="H2193:H2195"/>
    <mergeCell ref="I2193:I2195"/>
    <mergeCell ref="G2193:G2195"/>
    <mergeCell ref="E2193:E2195"/>
    <mergeCell ref="D2193:D2195"/>
    <mergeCell ref="F2193:F2195"/>
    <mergeCell ref="Q2193:Q2195"/>
    <mergeCell ref="C2190:C2192"/>
    <mergeCell ref="C2196:C2198"/>
    <mergeCell ref="I2196:I2198"/>
    <mergeCell ref="G2196:G2198"/>
    <mergeCell ref="E2196:E2198"/>
    <mergeCell ref="D2196:D2198"/>
    <mergeCell ref="F2196:F2198"/>
    <mergeCell ref="Q2196:Q2198"/>
    <mergeCell ref="C2004:C2006"/>
    <mergeCell ref="D2004:D2006"/>
    <mergeCell ref="E2004:E2006"/>
    <mergeCell ref="F2004:F2006"/>
    <mergeCell ref="G2004:G2006"/>
    <mergeCell ref="H2004:H2006"/>
    <mergeCell ref="I2004:I2006"/>
    <mergeCell ref="E2085:E2087"/>
    <mergeCell ref="F2085:F2087"/>
    <mergeCell ref="G2085:G2087"/>
    <mergeCell ref="I2085:I2087"/>
    <mergeCell ref="C2085:C2087"/>
    <mergeCell ref="D2085:D2087"/>
    <mergeCell ref="H2085:H2087"/>
    <mergeCell ref="Q2085:Q2087"/>
    <mergeCell ref="C2268:C2270"/>
    <mergeCell ref="D2268:D2270"/>
    <mergeCell ref="E2268:E2270"/>
    <mergeCell ref="F2268:F2270"/>
    <mergeCell ref="G2268:G2270"/>
    <mergeCell ref="H2268:H2270"/>
    <mergeCell ref="I2268:I2270"/>
    <mergeCell ref="C2271:C2273"/>
    <mergeCell ref="D2271:D2273"/>
    <mergeCell ref="E2271:E2273"/>
    <mergeCell ref="F2271:F2273"/>
    <mergeCell ref="G2271:G2273"/>
    <mergeCell ref="I2271:I2273"/>
    <mergeCell ref="Q2268:Q2270"/>
    <mergeCell ref="Q2271:Q2273"/>
    <mergeCell ref="C2133:C2135"/>
    <mergeCell ref="D2133:D2135"/>
    <mergeCell ref="E2133:E2135"/>
    <mergeCell ref="F2133:F2135"/>
    <mergeCell ref="G2133:G2135"/>
    <mergeCell ref="H2133:H2135"/>
    <mergeCell ref="I2133:I2135"/>
    <mergeCell ref="D2199:D2201"/>
    <mergeCell ref="F2199:F2201"/>
    <mergeCell ref="H2199:H2201"/>
    <mergeCell ref="I2199:I2201"/>
    <mergeCell ref="G2199:G2201"/>
    <mergeCell ref="C2199:C2201"/>
    <mergeCell ref="E2199:E2201"/>
    <mergeCell ref="Q2199:Q2201"/>
    <mergeCell ref="C2274:C2276"/>
    <mergeCell ref="D2274:D2276"/>
    <mergeCell ref="E2274:E2276"/>
    <mergeCell ref="F2274:F2276"/>
    <mergeCell ref="G2274:G2276"/>
    <mergeCell ref="H2274:H2276"/>
    <mergeCell ref="I2274:I2276"/>
    <mergeCell ref="Q2274:Q2276"/>
    <mergeCell ref="G1977:G1979"/>
    <mergeCell ref="H2271:H2273"/>
    <mergeCell ref="Q1965:Q1967"/>
    <mergeCell ref="Q1962:Q1964"/>
    <mergeCell ref="Q1968:Q1970"/>
    <mergeCell ref="Q1971:Q1973"/>
    <mergeCell ref="Q1974:Q1976"/>
    <mergeCell ref="Q1977:Q1979"/>
    <mergeCell ref="Q1980:Q1982"/>
    <mergeCell ref="Q1983:Q1985"/>
    <mergeCell ref="Q1986:Q1988"/>
    <mergeCell ref="Q1989:Q1991"/>
    <mergeCell ref="Q1992:Q1994"/>
    <mergeCell ref="Q1995:Q1997"/>
    <mergeCell ref="Q1998:Q2000"/>
    <mergeCell ref="Q2001:Q2003"/>
    <mergeCell ref="Q2004:Q2006"/>
    <mergeCell ref="C2277:C2279"/>
    <mergeCell ref="D2277:D2279"/>
    <mergeCell ref="F2277:F2279"/>
    <mergeCell ref="I2277:I2279"/>
    <mergeCell ref="G2277:G2279"/>
    <mergeCell ref="H2277:H2279"/>
    <mergeCell ref="E2277:E2279"/>
    <mergeCell ref="Q2277:Q2279"/>
    <mergeCell ref="G1986:G1988"/>
    <mergeCell ref="D2202:D2204"/>
    <mergeCell ref="E2202:E2204"/>
    <mergeCell ref="F2202:F2204"/>
    <mergeCell ref="I2202:I2204"/>
    <mergeCell ref="C2202:C2204"/>
    <mergeCell ref="Q2202:Q2204"/>
    <mergeCell ref="C2280:C2282"/>
    <mergeCell ref="D2280:D2282"/>
    <mergeCell ref="F2280:F2282"/>
    <mergeCell ref="I2280:I2282"/>
    <mergeCell ref="G2280:G2282"/>
    <mergeCell ref="H2280:H2282"/>
    <mergeCell ref="E2280:E2282"/>
    <mergeCell ref="Q2280:Q2282"/>
    <mergeCell ref="D2205:D2207"/>
    <mergeCell ref="E2205:E2207"/>
    <mergeCell ref="F2205:F2207"/>
    <mergeCell ref="I2205:I2207"/>
    <mergeCell ref="G2205:G2207"/>
    <mergeCell ref="C2205:C2207"/>
    <mergeCell ref="D2208:D2210"/>
    <mergeCell ref="F2208:F2210"/>
    <mergeCell ref="H2208:H2210"/>
    <mergeCell ref="I2208:I2210"/>
    <mergeCell ref="C2208:C2210"/>
    <mergeCell ref="E2208:E2210"/>
    <mergeCell ref="G2208:G2210"/>
    <mergeCell ref="Q2205:Q2207"/>
    <mergeCell ref="Q2208:Q2210"/>
    <mergeCell ref="C2007:C2009"/>
    <mergeCell ref="F2007:F2009"/>
    <mergeCell ref="I2007:I2009"/>
    <mergeCell ref="D2007:D2009"/>
    <mergeCell ref="H2007:H2009"/>
    <mergeCell ref="G2007:G2009"/>
    <mergeCell ref="E2007:E2009"/>
    <mergeCell ref="Q2007:Q2009"/>
    <mergeCell ref="D2211:D2213"/>
    <mergeCell ref="F2211:F2213"/>
    <mergeCell ref="H2211:H2213"/>
    <mergeCell ref="I2211:I2213"/>
    <mergeCell ref="C2211:C2213"/>
    <mergeCell ref="G2211:G2213"/>
    <mergeCell ref="E2211:E2213"/>
    <mergeCell ref="Q2211:Q2213"/>
    <mergeCell ref="D2214:D2216"/>
    <mergeCell ref="F2214:F2216"/>
    <mergeCell ref="H2214:H2216"/>
    <mergeCell ref="I2214:I2216"/>
    <mergeCell ref="C2214:C2216"/>
    <mergeCell ref="G2214:G2216"/>
    <mergeCell ref="E2214:E2216"/>
    <mergeCell ref="D2217:D2219"/>
    <mergeCell ref="F2217:F2219"/>
    <mergeCell ref="C2217:C2219"/>
    <mergeCell ref="E2217:E2219"/>
    <mergeCell ref="D2220:D2222"/>
    <mergeCell ref="F2220:F2222"/>
    <mergeCell ref="C2220:C2222"/>
    <mergeCell ref="E2220:E2222"/>
    <mergeCell ref="D2223:D2225"/>
    <mergeCell ref="F2223:F2225"/>
    <mergeCell ref="H2223:H2225"/>
    <mergeCell ref="I2223:I2225"/>
    <mergeCell ref="C2223:C2225"/>
    <mergeCell ref="G2223:G2225"/>
    <mergeCell ref="E2223:E2225"/>
    <mergeCell ref="Q2214:Q2216"/>
    <mergeCell ref="Q2217:Q2219"/>
    <mergeCell ref="Q2220:Q2222"/>
    <mergeCell ref="Q2223:Q2225"/>
    <mergeCell ref="H2217:H2219"/>
    <mergeCell ref="I2217:I2219"/>
    <mergeCell ref="G2217:G2219"/>
    <mergeCell ref="I2220:I2222"/>
    <mergeCell ref="G2220:G2222"/>
    <mergeCell ref="G2202:G2204"/>
    <mergeCell ref="D2088:D2090"/>
    <mergeCell ref="E2088:E2090"/>
    <mergeCell ref="F2088:F2090"/>
    <mergeCell ref="G2088:G2090"/>
    <mergeCell ref="H2088:H2090"/>
    <mergeCell ref="I2088:I2090"/>
    <mergeCell ref="C2088:C2090"/>
    <mergeCell ref="Q2088:Q2090"/>
    <mergeCell ref="C2142:C2144"/>
    <mergeCell ref="D2142:D2144"/>
    <mergeCell ref="F2142:F2144"/>
    <mergeCell ref="G2142:G2144"/>
    <mergeCell ref="H2142:H2144"/>
    <mergeCell ref="I2142:I2144"/>
    <mergeCell ref="E2142:E2144"/>
    <mergeCell ref="Q2142:Q2144"/>
    <mergeCell ref="E2091:E2093"/>
    <mergeCell ref="F2091:F2093"/>
    <mergeCell ref="G2091:G2093"/>
    <mergeCell ref="H2091:H2093"/>
    <mergeCell ref="I2091:I2093"/>
    <mergeCell ref="C2091:C2093"/>
    <mergeCell ref="D2091:D2093"/>
    <mergeCell ref="F2094:F2096"/>
    <mergeCell ref="G2094:G2096"/>
    <mergeCell ref="H2094:H2096"/>
    <mergeCell ref="I2094:I2096"/>
    <mergeCell ref="C2094:C2096"/>
    <mergeCell ref="D2094:D2096"/>
    <mergeCell ref="Q2091:Q2093"/>
    <mergeCell ref="E2094:E2096"/>
    <mergeCell ref="Q2094:Q2096"/>
    <mergeCell ref="Q2133:Q2135"/>
    <mergeCell ref="C2283:C2285"/>
    <mergeCell ref="D2283:D2285"/>
    <mergeCell ref="F2283:F2285"/>
    <mergeCell ref="I2283:I2285"/>
    <mergeCell ref="G2283:G2285"/>
    <mergeCell ref="H2283:H2285"/>
    <mergeCell ref="E2283:E2285"/>
    <mergeCell ref="Q2283:Q2285"/>
    <mergeCell ref="D2097:D2099"/>
    <mergeCell ref="E2097:E2099"/>
    <mergeCell ref="F2097:F2099"/>
    <mergeCell ref="G2097:G2099"/>
    <mergeCell ref="H2097:H2099"/>
    <mergeCell ref="I2097:I2099"/>
    <mergeCell ref="Q2097:Q2099"/>
    <mergeCell ref="H2220:H2222"/>
    <mergeCell ref="H2205:H2207"/>
    <mergeCell ref="C2010:C2012"/>
    <mergeCell ref="I2010:I2012"/>
    <mergeCell ref="F2010:F2012"/>
    <mergeCell ref="H2010:H2012"/>
    <mergeCell ref="G2010:G2012"/>
    <mergeCell ref="D2010:D2012"/>
    <mergeCell ref="E2010:E2012"/>
    <mergeCell ref="Q2010:Q2012"/>
    <mergeCell ref="F2226:F2228"/>
    <mergeCell ref="I2226:I2228"/>
    <mergeCell ref="C2226:C2228"/>
    <mergeCell ref="D2226:D2228"/>
    <mergeCell ref="H2226:H2228"/>
    <mergeCell ref="G2226:G2228"/>
    <mergeCell ref="E2226:E2228"/>
    <mergeCell ref="Q2226:Q2228"/>
    <mergeCell ref="C2100:C2102"/>
    <mergeCell ref="D2100:D2102"/>
    <mergeCell ref="E2100:E2102"/>
    <mergeCell ref="F2100:F2102"/>
    <mergeCell ref="G2100:G2102"/>
    <mergeCell ref="H2100:H2102"/>
    <mergeCell ref="I2100:I2102"/>
    <mergeCell ref="Q2100:Q2102"/>
    <mergeCell ref="C2103:C2105"/>
    <mergeCell ref="D2103:D2105"/>
    <mergeCell ref="E2103:E2105"/>
    <mergeCell ref="F2103:F2105"/>
    <mergeCell ref="G2103:G2105"/>
    <mergeCell ref="H2103:H2105"/>
    <mergeCell ref="I2103:I2105"/>
    <mergeCell ref="Q2103:Q2105"/>
    <mergeCell ref="C2013:C2015"/>
    <mergeCell ref="I2013:I2015"/>
    <mergeCell ref="E2013:E2015"/>
    <mergeCell ref="F2013:F2015"/>
    <mergeCell ref="G2013:G2015"/>
    <mergeCell ref="D2013:D2015"/>
    <mergeCell ref="Q2013:Q2015"/>
    <mergeCell ref="C2145:C2147"/>
    <mergeCell ref="I2145:I2147"/>
    <mergeCell ref="H2145:H2147"/>
    <mergeCell ref="D2145:D2147"/>
    <mergeCell ref="F2145:F2147"/>
    <mergeCell ref="G2145:G2147"/>
    <mergeCell ref="E2145:E2147"/>
    <mergeCell ref="Q2145:Q2147"/>
    <mergeCell ref="F2229:F2231"/>
    <mergeCell ref="I2229:I2231"/>
    <mergeCell ref="C2229:C2231"/>
    <mergeCell ref="D2229:D2231"/>
    <mergeCell ref="H2229:H2231"/>
    <mergeCell ref="G2229:G2231"/>
    <mergeCell ref="E2229:E2231"/>
    <mergeCell ref="Q2229:Q2231"/>
    <mergeCell ref="C2106:C2108"/>
    <mergeCell ref="D2106:D2108"/>
    <mergeCell ref="F2106:F2108"/>
    <mergeCell ref="G2106:G2108"/>
    <mergeCell ref="H2106:H2108"/>
    <mergeCell ref="I2106:I2108"/>
    <mergeCell ref="E2106:E2108"/>
    <mergeCell ref="C2109:C2111"/>
    <mergeCell ref="D2109:D2111"/>
    <mergeCell ref="F2109:F2111"/>
    <mergeCell ref="H2109:H2111"/>
    <mergeCell ref="I2109:I2111"/>
    <mergeCell ref="E2109:E2111"/>
    <mergeCell ref="Q2106:Q2108"/>
    <mergeCell ref="Q2109:Q2111"/>
    <mergeCell ref="G2109:G2111"/>
    <mergeCell ref="C2286:C2288"/>
    <mergeCell ref="D2286:D2288"/>
    <mergeCell ref="F2286:F2288"/>
    <mergeCell ref="I2286:I2288"/>
    <mergeCell ref="E2286:E2288"/>
    <mergeCell ref="G2286:G2288"/>
    <mergeCell ref="H2286:H2288"/>
    <mergeCell ref="Q2286:Q2288"/>
    <mergeCell ref="C2097:C2099"/>
    <mergeCell ref="C2148:C2150"/>
    <mergeCell ref="I2148:I2150"/>
    <mergeCell ref="H2148:H2150"/>
    <mergeCell ref="D2148:D2150"/>
    <mergeCell ref="F2148:F2150"/>
    <mergeCell ref="G2148:G2150"/>
    <mergeCell ref="E2148:E2150"/>
    <mergeCell ref="Q2148:Q2150"/>
    <mergeCell ref="C2289:C2291"/>
    <mergeCell ref="D2289:D2291"/>
    <mergeCell ref="F2289:F2291"/>
    <mergeCell ref="I2289:I2291"/>
    <mergeCell ref="E2289:E2291"/>
    <mergeCell ref="G2289:G2291"/>
    <mergeCell ref="H2289:H2291"/>
    <mergeCell ref="C2292:C2294"/>
    <mergeCell ref="D2292:D2294"/>
    <mergeCell ref="F2292:F2294"/>
    <mergeCell ref="I2292:I2294"/>
    <mergeCell ref="E2292:E2294"/>
    <mergeCell ref="G2292:G2294"/>
    <mergeCell ref="H2292:H2294"/>
    <mergeCell ref="C2295:C2297"/>
    <mergeCell ref="D2295:D2297"/>
    <mergeCell ref="F2295:F2297"/>
    <mergeCell ref="I2295:I2297"/>
    <mergeCell ref="E2295:E2297"/>
    <mergeCell ref="G2295:G2297"/>
    <mergeCell ref="H2295:H2297"/>
    <mergeCell ref="C2298:C2300"/>
    <mergeCell ref="D2298:D2300"/>
    <mergeCell ref="F2298:F2300"/>
    <mergeCell ref="I2298:I2300"/>
    <mergeCell ref="E2298:E2300"/>
    <mergeCell ref="G2298:G2300"/>
    <mergeCell ref="H2298:H2300"/>
    <mergeCell ref="Q2289:Q2291"/>
    <mergeCell ref="Q2292:Q2294"/>
    <mergeCell ref="Q2295:Q2297"/>
    <mergeCell ref="Q2298:Q2300"/>
    <mergeCell ref="C2016:C2018"/>
    <mergeCell ref="I2016:I2018"/>
    <mergeCell ref="E2016:E2018"/>
    <mergeCell ref="H2016:H2018"/>
    <mergeCell ref="G2016:G2018"/>
    <mergeCell ref="D2016:D2018"/>
    <mergeCell ref="F2016:F2018"/>
    <mergeCell ref="Q2016:Q2018"/>
    <mergeCell ref="F2112:F2114"/>
    <mergeCell ref="H2112:H2114"/>
    <mergeCell ref="I2112:I2114"/>
    <mergeCell ref="E2112:E2114"/>
    <mergeCell ref="G2112:G2114"/>
    <mergeCell ref="Q2112:Q2114"/>
    <mergeCell ref="C2301:C2303"/>
    <mergeCell ref="D2301:D2303"/>
    <mergeCell ref="F2301:F2303"/>
    <mergeCell ref="I2301:I2303"/>
    <mergeCell ref="E2301:E2303"/>
    <mergeCell ref="G2301:G2303"/>
    <mergeCell ref="H2301:H2303"/>
    <mergeCell ref="Q2301:Q2303"/>
    <mergeCell ref="C2151:C2153"/>
    <mergeCell ref="I2151:I2153"/>
    <mergeCell ref="H2151:H2153"/>
    <mergeCell ref="D2151:D2153"/>
    <mergeCell ref="F2151:F2153"/>
    <mergeCell ref="G2151:G2153"/>
    <mergeCell ref="E2151:E2153"/>
    <mergeCell ref="Q2151:Q2153"/>
    <mergeCell ref="C2154:C2156"/>
    <mergeCell ref="I2154:I2156"/>
    <mergeCell ref="H2154:H2156"/>
    <mergeCell ref="D2154:D2156"/>
    <mergeCell ref="F2154:F2156"/>
    <mergeCell ref="G2154:G2156"/>
    <mergeCell ref="E2154:E2156"/>
    <mergeCell ref="Q2154:Q2156"/>
    <mergeCell ref="C2019:C2021"/>
    <mergeCell ref="I2019:I2021"/>
    <mergeCell ref="E2019:E2021"/>
    <mergeCell ref="H2019:H2021"/>
    <mergeCell ref="G2019:G2021"/>
    <mergeCell ref="D2019:D2021"/>
    <mergeCell ref="F2019:F2021"/>
    <mergeCell ref="Q2019:Q2021"/>
    <mergeCell ref="C2304:C2306"/>
    <mergeCell ref="D2304:D2306"/>
    <mergeCell ref="F2304:F2306"/>
    <mergeCell ref="I2304:I2306"/>
    <mergeCell ref="E2304:E2306"/>
    <mergeCell ref="G2304:G2306"/>
    <mergeCell ref="H2304:H2306"/>
    <mergeCell ref="C2307:C2309"/>
    <mergeCell ref="F2307:F2309"/>
    <mergeCell ref="I2307:I2309"/>
    <mergeCell ref="E2307:E2309"/>
    <mergeCell ref="G2307:G2309"/>
    <mergeCell ref="C2310:C2312"/>
    <mergeCell ref="F2310:F2312"/>
    <mergeCell ref="I2310:I2312"/>
    <mergeCell ref="E2310:E2312"/>
    <mergeCell ref="D2307:D2309"/>
    <mergeCell ref="D2310:D2312"/>
    <mergeCell ref="G2310:G2312"/>
    <mergeCell ref="H2307:H2309"/>
    <mergeCell ref="Q2304:Q2306"/>
    <mergeCell ref="Q2307:Q2309"/>
    <mergeCell ref="Q2310:Q2312"/>
    <mergeCell ref="C2313:C2315"/>
    <mergeCell ref="F2313:F2315"/>
    <mergeCell ref="I2313:I2315"/>
    <mergeCell ref="E2313:E2315"/>
    <mergeCell ref="D2313:D2315"/>
    <mergeCell ref="G2313:G2315"/>
    <mergeCell ref="C2316:C2318"/>
    <mergeCell ref="F2316:F2318"/>
    <mergeCell ref="I2316:I2318"/>
    <mergeCell ref="E2316:E2318"/>
    <mergeCell ref="D2316:D2318"/>
    <mergeCell ref="G2316:G2318"/>
    <mergeCell ref="H2310:H2312"/>
    <mergeCell ref="H2313:H2315"/>
    <mergeCell ref="H2316:H2318"/>
    <mergeCell ref="Q2313:Q2315"/>
    <mergeCell ref="Q2316:Q2318"/>
    <mergeCell ref="C2319:C2321"/>
    <mergeCell ref="F2319:F2321"/>
    <mergeCell ref="I2319:I2321"/>
    <mergeCell ref="E2319:E2321"/>
    <mergeCell ref="D2319:D2321"/>
    <mergeCell ref="G2319:G2321"/>
    <mergeCell ref="H2319:H2321"/>
    <mergeCell ref="Q2319:Q2321"/>
    <mergeCell ref="C2112:C2114"/>
    <mergeCell ref="D2112:D2114"/>
    <mergeCell ref="F2232:F2234"/>
    <mergeCell ref="I2232:I2234"/>
    <mergeCell ref="C2232:C2234"/>
    <mergeCell ref="D2232:D2234"/>
    <mergeCell ref="H2232:H2234"/>
    <mergeCell ref="E2232:E2234"/>
    <mergeCell ref="G2232:G2234"/>
    <mergeCell ref="Q2232:Q2234"/>
    <mergeCell ref="C2322:C2324"/>
    <mergeCell ref="F2322:F2324"/>
    <mergeCell ref="I2322:I2324"/>
    <mergeCell ref="E2322:E2324"/>
    <mergeCell ref="D2322:D2324"/>
    <mergeCell ref="G2322:G2324"/>
    <mergeCell ref="H2322:H2324"/>
    <mergeCell ref="Q2322:Q2324"/>
    <mergeCell ref="C2157:C2159"/>
    <mergeCell ref="I2157:I2159"/>
    <mergeCell ref="H2157:H2159"/>
    <mergeCell ref="D2157:D2159"/>
    <mergeCell ref="F2157:F2159"/>
    <mergeCell ref="G2157:G2159"/>
    <mergeCell ref="E2157:E2159"/>
    <mergeCell ref="Q2157:Q2159"/>
    <mergeCell ref="H2202:H2204"/>
    <mergeCell ref="C2160:C2162"/>
    <mergeCell ref="I2160:I2162"/>
    <mergeCell ref="F2160:F2162"/>
    <mergeCell ref="Q2160:Q2162"/>
    <mergeCell ref="D2160:D2162"/>
    <mergeCell ref="E2160:E2162"/>
    <mergeCell ref="G2160:G2162"/>
    <mergeCell ref="H2160:H2162"/>
    <mergeCell ref="H2115:H2117"/>
    <mergeCell ref="I2115:I2117"/>
    <mergeCell ref="E2115:E2117"/>
    <mergeCell ref="G2115:G2117"/>
    <mergeCell ref="C2115:C2117"/>
    <mergeCell ref="D2115:D2117"/>
    <mergeCell ref="F2115:F2117"/>
    <mergeCell ref="Q2115:Q2117"/>
    <mergeCell ref="C2022:C2024"/>
    <mergeCell ref="I2022:I2024"/>
    <mergeCell ref="E2022:E2024"/>
    <mergeCell ref="H2022:H2024"/>
    <mergeCell ref="G2022:G2024"/>
    <mergeCell ref="D2022:D2024"/>
    <mergeCell ref="F2022:F2024"/>
    <mergeCell ref="Q2022:Q2024"/>
    <mergeCell ref="C2025:C2027"/>
    <mergeCell ref="I2025:I2027"/>
    <mergeCell ref="H2025:H2027"/>
    <mergeCell ref="G2025:G2027"/>
    <mergeCell ref="D2025:D2027"/>
    <mergeCell ref="E2025:E2027"/>
    <mergeCell ref="F2025:F2027"/>
    <mergeCell ref="Q2025:Q2027"/>
    <mergeCell ref="H2118:H2120"/>
    <mergeCell ref="I2118:I2120"/>
    <mergeCell ref="G2118:G2120"/>
    <mergeCell ref="C2118:C2120"/>
    <mergeCell ref="D2118:D2120"/>
    <mergeCell ref="E2118:E2120"/>
    <mergeCell ref="F2118:F2120"/>
    <mergeCell ref="Q2118:Q2120"/>
    <mergeCell ref="H2121:H2123"/>
    <mergeCell ref="I2121:I2123"/>
    <mergeCell ref="G2121:G2123"/>
    <mergeCell ref="C2121:C2123"/>
    <mergeCell ref="D2121:D2123"/>
    <mergeCell ref="E2121:E2123"/>
    <mergeCell ref="F2121:F2123"/>
    <mergeCell ref="Q2121:Q2123"/>
    <mergeCell ref="H2124:H2126"/>
    <mergeCell ref="I2124:I2126"/>
    <mergeCell ref="G2124:G2126"/>
    <mergeCell ref="C2124:C2126"/>
    <mergeCell ref="D2124:D2126"/>
    <mergeCell ref="F2124:F2126"/>
    <mergeCell ref="E2124:E2126"/>
    <mergeCell ref="Q2124:Q2126"/>
    <mergeCell ref="F2235:F2237"/>
    <mergeCell ref="I2235:I2237"/>
    <mergeCell ref="C2235:C2237"/>
    <mergeCell ref="D2235:D2237"/>
    <mergeCell ref="H2235:H2237"/>
    <mergeCell ref="G2235:G2237"/>
    <mergeCell ref="E2235:E2237"/>
    <mergeCell ref="Q2235:Q2237"/>
    <mergeCell ref="I2163:I2165"/>
    <mergeCell ref="F2163:F2165"/>
    <mergeCell ref="D2163:D2165"/>
    <mergeCell ref="G2163:G2165"/>
    <mergeCell ref="H2163:H2165"/>
    <mergeCell ref="C2163:C2165"/>
    <mergeCell ref="E2163:E2165"/>
    <mergeCell ref="I2166:I2168"/>
    <mergeCell ref="D2166:D2168"/>
    <mergeCell ref="G2166:G2168"/>
    <mergeCell ref="H2166:H2168"/>
    <mergeCell ref="C2166:C2168"/>
    <mergeCell ref="E2166:E2168"/>
    <mergeCell ref="Q2163:Q2165"/>
    <mergeCell ref="Q2166:Q2168"/>
    <mergeCell ref="F2166:F2168"/>
    <mergeCell ref="G1959:G1961"/>
    <mergeCell ref="H2013:H2015"/>
    <mergeCell ref="C1950:C1952"/>
    <mergeCell ref="H1950:H1952"/>
    <mergeCell ref="H2196:H2198"/>
    <mergeCell ref="B2064:B2129"/>
    <mergeCell ref="H2127:H2129"/>
    <mergeCell ref="I2127:I2129"/>
    <mergeCell ref="G2127:G2129"/>
    <mergeCell ref="C2127:C2129"/>
    <mergeCell ref="D2127:D2129"/>
    <mergeCell ref="E2127:E2129"/>
    <mergeCell ref="F2127:F2129"/>
    <mergeCell ref="Q2127:Q2129"/>
    <mergeCell ref="I2169:I2171"/>
    <mergeCell ref="D2169:D2171"/>
    <mergeCell ref="G2169:G2171"/>
    <mergeCell ref="H2169:H2171"/>
    <mergeCell ref="C2169:C2171"/>
    <mergeCell ref="F2169:F2171"/>
    <mergeCell ref="E2169:E2171"/>
    <mergeCell ref="Q2169:Q2171"/>
    <mergeCell ref="C2028:C2030"/>
    <mergeCell ref="I2028:I2030"/>
    <mergeCell ref="H2028:H2030"/>
    <mergeCell ref="G2028:G2030"/>
    <mergeCell ref="D2028:D2030"/>
    <mergeCell ref="F2028:F2030"/>
    <mergeCell ref="C2031:C2033"/>
    <mergeCell ref="I2031:I2033"/>
    <mergeCell ref="H2031:H2033"/>
    <mergeCell ref="G2031:G2033"/>
    <mergeCell ref="E2031:E2033"/>
    <mergeCell ref="F2031:F2033"/>
    <mergeCell ref="C2034:C2036"/>
    <mergeCell ref="I2034:I2036"/>
    <mergeCell ref="H2034:H2036"/>
    <mergeCell ref="G2034:G2036"/>
    <mergeCell ref="E2034:E2036"/>
    <mergeCell ref="F2034:F2036"/>
    <mergeCell ref="E2028:E2030"/>
    <mergeCell ref="Q2028:Q2030"/>
    <mergeCell ref="Q2031:Q2033"/>
    <mergeCell ref="Q2034:Q2036"/>
    <mergeCell ref="D2031:D2033"/>
    <mergeCell ref="D2034:D2036"/>
    <mergeCell ref="C2037:C2039"/>
    <mergeCell ref="I2037:I2039"/>
    <mergeCell ref="H2037:H2039"/>
    <mergeCell ref="G2037:G2039"/>
    <mergeCell ref="E2037:E2039"/>
    <mergeCell ref="F2037:F2039"/>
    <mergeCell ref="C2040:C2042"/>
    <mergeCell ref="I2040:I2042"/>
    <mergeCell ref="H2040:H2042"/>
    <mergeCell ref="G2040:G2042"/>
    <mergeCell ref="E2040:E2042"/>
    <mergeCell ref="F2040:F2042"/>
    <mergeCell ref="C2043:C2045"/>
    <mergeCell ref="I2043:I2045"/>
    <mergeCell ref="H2043:H2045"/>
    <mergeCell ref="G2043:G2045"/>
    <mergeCell ref="E2043:E2045"/>
    <mergeCell ref="F2043:F2045"/>
    <mergeCell ref="D2037:D2039"/>
    <mergeCell ref="D2040:D2042"/>
    <mergeCell ref="D2043:D2045"/>
    <mergeCell ref="Q2037:Q2039"/>
    <mergeCell ref="Q2040:Q2042"/>
    <mergeCell ref="Q2043:Q2045"/>
    <mergeCell ref="C2325:C2327"/>
    <mergeCell ref="F2325:F2327"/>
    <mergeCell ref="I2325:I2327"/>
    <mergeCell ref="E2325:E2327"/>
    <mergeCell ref="D2325:D2327"/>
    <mergeCell ref="G2325:G2327"/>
    <mergeCell ref="H2325:H2327"/>
    <mergeCell ref="Q2325:Q2327"/>
    <mergeCell ref="C2172:C2174"/>
    <mergeCell ref="D2172:D2174"/>
    <mergeCell ref="F2172:F2174"/>
    <mergeCell ref="G2172:G2174"/>
    <mergeCell ref="H2172:H2174"/>
    <mergeCell ref="I2172:I2174"/>
    <mergeCell ref="E2172:E2174"/>
    <mergeCell ref="Q2172:Q2174"/>
    <mergeCell ref="F2238:F2240"/>
    <mergeCell ref="I2238:I2240"/>
    <mergeCell ref="C2238:C2240"/>
    <mergeCell ref="D2238:D2240"/>
    <mergeCell ref="H2238:H2240"/>
    <mergeCell ref="G2238:G2240"/>
    <mergeCell ref="E2238:E2240"/>
    <mergeCell ref="Q2238:Q2240"/>
    <mergeCell ref="I2175:I2177"/>
    <mergeCell ref="D2175:D2177"/>
    <mergeCell ref="G2175:G2177"/>
    <mergeCell ref="H2175:H2177"/>
    <mergeCell ref="C2175:C2177"/>
    <mergeCell ref="F2175:F2177"/>
    <mergeCell ref="E2175:E2177"/>
    <mergeCell ref="Q2175:Q2177"/>
    <mergeCell ref="F2178:F2180"/>
    <mergeCell ref="H2178:H2180"/>
    <mergeCell ref="I2178:I2180"/>
    <mergeCell ref="G2178:G2180"/>
    <mergeCell ref="C2178:C2180"/>
    <mergeCell ref="Q2178:Q2180"/>
    <mergeCell ref="D2178:D2180"/>
    <mergeCell ref="E2178:E2180"/>
    <mergeCell ref="F2241:F2243"/>
    <mergeCell ref="I2241:I2243"/>
    <mergeCell ref="C2241:C2243"/>
    <mergeCell ref="D2241:D2243"/>
    <mergeCell ref="H2241:H2243"/>
    <mergeCell ref="G2241:G2243"/>
    <mergeCell ref="E2241:E2243"/>
    <mergeCell ref="Q2241:Q2243"/>
    <mergeCell ref="C2046:C2048"/>
    <mergeCell ref="I2046:I2048"/>
    <mergeCell ref="H2046:H2048"/>
    <mergeCell ref="G2046:G2048"/>
    <mergeCell ref="F2046:F2048"/>
    <mergeCell ref="D2046:D2048"/>
    <mergeCell ref="E2046:E2048"/>
    <mergeCell ref="Q2046:Q2048"/>
    <mergeCell ref="I2181:I2183"/>
    <mergeCell ref="D2181:D2183"/>
    <mergeCell ref="G2181:G2183"/>
    <mergeCell ref="H2181:H2183"/>
    <mergeCell ref="C2181:C2183"/>
    <mergeCell ref="F2181:F2183"/>
    <mergeCell ref="E2181:E2183"/>
    <mergeCell ref="Q2181:Q2183"/>
    <mergeCell ref="C2049:C2051"/>
    <mergeCell ref="I2049:I2051"/>
    <mergeCell ref="H2049:H2051"/>
    <mergeCell ref="G2049:G2051"/>
    <mergeCell ref="E2049:E2051"/>
    <mergeCell ref="F2049:F2051"/>
    <mergeCell ref="D2049:D2051"/>
    <mergeCell ref="C2052:C2054"/>
    <mergeCell ref="I2052:I2054"/>
    <mergeCell ref="H2052:H2054"/>
    <mergeCell ref="G2052:G2054"/>
    <mergeCell ref="E2052:E2054"/>
    <mergeCell ref="F2052:F2054"/>
    <mergeCell ref="D2052:D2054"/>
    <mergeCell ref="Q2049:Q2051"/>
    <mergeCell ref="Q2052:Q2054"/>
    <mergeCell ref="F2244:F2246"/>
    <mergeCell ref="I2244:I2246"/>
    <mergeCell ref="C2244:C2246"/>
    <mergeCell ref="D2244:D2246"/>
    <mergeCell ref="H2244:H2246"/>
    <mergeCell ref="G2244:G2246"/>
    <mergeCell ref="E2244:E2246"/>
    <mergeCell ref="F2247:F2249"/>
    <mergeCell ref="I2247:I2249"/>
    <mergeCell ref="C2247:C2249"/>
    <mergeCell ref="D2247:D2249"/>
    <mergeCell ref="H2247:H2249"/>
    <mergeCell ref="Q2244:Q2246"/>
    <mergeCell ref="Q2247:Q2249"/>
    <mergeCell ref="E2247:E2249"/>
    <mergeCell ref="G2247:G2249"/>
    <mergeCell ref="C2328:C2330"/>
    <mergeCell ref="I2328:I2330"/>
    <mergeCell ref="E2328:E2330"/>
    <mergeCell ref="D2328:D2330"/>
    <mergeCell ref="G2328:G2330"/>
    <mergeCell ref="H2328:H2330"/>
    <mergeCell ref="C2331:C2333"/>
    <mergeCell ref="I2331:I2333"/>
    <mergeCell ref="D2331:D2333"/>
    <mergeCell ref="F2328:F2330"/>
    <mergeCell ref="F2331:F2333"/>
    <mergeCell ref="Q2328:Q2330"/>
    <mergeCell ref="Q2331:Q2333"/>
    <mergeCell ref="E2331:E2333"/>
    <mergeCell ref="G2331:G2333"/>
    <mergeCell ref="H2331:H2333"/>
    <mergeCell ref="B2130:B2183"/>
    <mergeCell ref="H2073:H2075"/>
    <mergeCell ref="C2334:C2336"/>
    <mergeCell ref="F2334:F2336"/>
    <mergeCell ref="I2334:I2336"/>
    <mergeCell ref="E2334:E2336"/>
    <mergeCell ref="D2334:D2336"/>
    <mergeCell ref="G2334:G2336"/>
    <mergeCell ref="H2334:H2336"/>
    <mergeCell ref="Q2334:Q2336"/>
    <mergeCell ref="C2055:C2057"/>
    <mergeCell ref="I2055:I2057"/>
    <mergeCell ref="H2055:H2057"/>
    <mergeCell ref="G2055:G2057"/>
    <mergeCell ref="E2055:E2057"/>
    <mergeCell ref="D2055:D2057"/>
    <mergeCell ref="C2058:C2060"/>
    <mergeCell ref="I2058:I2060"/>
    <mergeCell ref="H2058:H2060"/>
    <mergeCell ref="G2058:G2060"/>
    <mergeCell ref="E2058:E2060"/>
    <mergeCell ref="D2058:D2060"/>
    <mergeCell ref="F2055:F2057"/>
    <mergeCell ref="F2058:F2060"/>
    <mergeCell ref="Q2055:Q2057"/>
    <mergeCell ref="Q2058:Q2060"/>
    <mergeCell ref="A1950:A2342"/>
    <mergeCell ref="B2253:B2342"/>
    <mergeCell ref="C2337:C2339"/>
    <mergeCell ref="F2337:F2339"/>
    <mergeCell ref="I2337:I2339"/>
    <mergeCell ref="E2337:E2339"/>
    <mergeCell ref="D2337:D2339"/>
    <mergeCell ref="G2337:G2339"/>
    <mergeCell ref="H2337:H2339"/>
    <mergeCell ref="C2340:C2342"/>
    <mergeCell ref="F2340:F2342"/>
    <mergeCell ref="I2340:I2342"/>
    <mergeCell ref="D2340:D2342"/>
    <mergeCell ref="G2340:G2342"/>
    <mergeCell ref="H2340:H2342"/>
    <mergeCell ref="Q2337:Q2339"/>
    <mergeCell ref="Q2340:Q2342"/>
    <mergeCell ref="E2340:E2342"/>
    <mergeCell ref="B2184:B2252"/>
    <mergeCell ref="F2250:F2252"/>
    <mergeCell ref="I2250:I2252"/>
    <mergeCell ref="C2250:C2252"/>
    <mergeCell ref="D2250:D2252"/>
    <mergeCell ref="H2250:H2252"/>
    <mergeCell ref="G2250:G2252"/>
    <mergeCell ref="E2250:E2252"/>
    <mergeCell ref="Q2250:Q2252"/>
    <mergeCell ref="Q2384:Q2386"/>
    <mergeCell ref="C1732:C1734"/>
    <mergeCell ref="D1732:D1734"/>
    <mergeCell ref="E1732:E1734"/>
    <mergeCell ref="F1732:F1734"/>
    <mergeCell ref="G1732:G1734"/>
    <mergeCell ref="H1732:H1734"/>
    <mergeCell ref="I1732:I1734"/>
    <mergeCell ref="Q1732:Q1734"/>
    <mergeCell ref="Q1666:Q1668"/>
    <mergeCell ref="Q1552:Q1554"/>
    <mergeCell ref="D1858:D1860"/>
    <mergeCell ref="E1858:E1860"/>
    <mergeCell ref="F1858:F1860"/>
    <mergeCell ref="G1858:G1860"/>
    <mergeCell ref="H1858:H1860"/>
    <mergeCell ref="I1858:I1860"/>
    <mergeCell ref="Q1858:Q1860"/>
    <mergeCell ref="Q1555:Q1557"/>
    <mergeCell ref="Q1558:Q1560"/>
    <mergeCell ref="Q1561:Q1563"/>
    <mergeCell ref="D1669:D1671"/>
    <mergeCell ref="E1669:E1671"/>
    <mergeCell ref="F1669:F1671"/>
    <mergeCell ref="G1669:G1671"/>
    <mergeCell ref="H1669:H1671"/>
    <mergeCell ref="I1669:I1671"/>
    <mergeCell ref="Q1669:Q1671"/>
    <mergeCell ref="D1672:D1674"/>
    <mergeCell ref="E1672:E1674"/>
    <mergeCell ref="F1672:F1674"/>
    <mergeCell ref="G1672:G1674"/>
    <mergeCell ref="H1672:H1674"/>
    <mergeCell ref="I1672:I1674"/>
    <mergeCell ref="Q1672:Q1674"/>
    <mergeCell ref="C1669:C1671"/>
    <mergeCell ref="C1672:C1674"/>
    <mergeCell ref="D1666:D1668"/>
    <mergeCell ref="E1666:E1668"/>
    <mergeCell ref="F1666:F1668"/>
    <mergeCell ref="G1666:G1668"/>
    <mergeCell ref="H1666:H1668"/>
    <mergeCell ref="I1666:I1668"/>
    <mergeCell ref="C1666:C1668"/>
    <mergeCell ref="D1552:D1554"/>
    <mergeCell ref="E1552:E1554"/>
    <mergeCell ref="F1552:F1554"/>
    <mergeCell ref="G1552:G1554"/>
    <mergeCell ref="I1552:I1554"/>
    <mergeCell ref="C1555:C1557"/>
    <mergeCell ref="D1555:D1557"/>
    <mergeCell ref="E1555:E1557"/>
    <mergeCell ref="G1555:G1557"/>
    <mergeCell ref="I1555:I1557"/>
    <mergeCell ref="F1555:F1557"/>
    <mergeCell ref="H1555:H1557"/>
    <mergeCell ref="C1558:C1560"/>
    <mergeCell ref="D1558:D1560"/>
    <mergeCell ref="E1558:E1560"/>
    <mergeCell ref="I1558:I1560"/>
    <mergeCell ref="F1558:F1560"/>
    <mergeCell ref="H1558:H1560"/>
    <mergeCell ref="C1561:C1563"/>
    <mergeCell ref="D1561:D1563"/>
    <mergeCell ref="E1561:E1563"/>
    <mergeCell ref="I1561:I1563"/>
    <mergeCell ref="F1561:F1563"/>
    <mergeCell ref="G1558:G1560"/>
    <mergeCell ref="H1561:H1563"/>
    <mergeCell ref="C1564:C1566"/>
    <mergeCell ref="D1564:D1566"/>
    <mergeCell ref="E1564:E1566"/>
    <mergeCell ref="F1564:F1566"/>
    <mergeCell ref="G1564:G1566"/>
    <mergeCell ref="H1564:H1566"/>
    <mergeCell ref="I1564:I1566"/>
    <mergeCell ref="C1567:C1569"/>
    <mergeCell ref="D1567:D1569"/>
    <mergeCell ref="E1567:E1569"/>
    <mergeCell ref="F1567:F1569"/>
    <mergeCell ref="G1567:G1569"/>
    <mergeCell ref="H1567:H1569"/>
    <mergeCell ref="I1567:I1569"/>
    <mergeCell ref="C1570:C1572"/>
    <mergeCell ref="E1570:E1572"/>
    <mergeCell ref="I1570:I1572"/>
    <mergeCell ref="F1570:F1572"/>
    <mergeCell ref="G1570:G1572"/>
    <mergeCell ref="H1570:H1572"/>
    <mergeCell ref="D1570:D1572"/>
    <mergeCell ref="C1573:C1575"/>
    <mergeCell ref="E1573:E1575"/>
    <mergeCell ref="F1573:F1575"/>
    <mergeCell ref="I1573:I1575"/>
    <mergeCell ref="D1573:D1575"/>
    <mergeCell ref="C1861:C1863"/>
    <mergeCell ref="D1861:D1863"/>
    <mergeCell ref="F1861:F1863"/>
    <mergeCell ref="I1861:I1863"/>
    <mergeCell ref="G1861:G1863"/>
    <mergeCell ref="H1861:H1863"/>
    <mergeCell ref="E1861:E1863"/>
    <mergeCell ref="Q1861:Q1863"/>
    <mergeCell ref="I1576:I1578"/>
    <mergeCell ref="C1576:C1578"/>
    <mergeCell ref="D1576:D1578"/>
    <mergeCell ref="E1576:E1578"/>
    <mergeCell ref="F1576:F1578"/>
    <mergeCell ref="I1579:I1581"/>
    <mergeCell ref="C1579:C1581"/>
    <mergeCell ref="D1579:D1581"/>
    <mergeCell ref="E1579:E1581"/>
    <mergeCell ref="F1579:F1581"/>
    <mergeCell ref="G1573:G1575"/>
    <mergeCell ref="H1573:H1575"/>
    <mergeCell ref="H1576:H1578"/>
    <mergeCell ref="H1579:H1581"/>
    <mergeCell ref="G1576:G1578"/>
    <mergeCell ref="C1582:C1584"/>
    <mergeCell ref="D1582:D1584"/>
    <mergeCell ref="E1582:E1584"/>
    <mergeCell ref="F1582:F1584"/>
    <mergeCell ref="G1582:G1584"/>
    <mergeCell ref="H1582:H1584"/>
    <mergeCell ref="I1582:I1584"/>
    <mergeCell ref="C1585:C1587"/>
    <mergeCell ref="E1585:E1587"/>
    <mergeCell ref="F1585:F1587"/>
    <mergeCell ref="H1585:H1587"/>
    <mergeCell ref="I1585:I1587"/>
    <mergeCell ref="D1585:D1587"/>
    <mergeCell ref="G1585:G1587"/>
    <mergeCell ref="C1588:C1590"/>
    <mergeCell ref="E1588:E1590"/>
    <mergeCell ref="F1588:F1590"/>
    <mergeCell ref="H1588:H1590"/>
    <mergeCell ref="I1588:I1590"/>
    <mergeCell ref="D1588:D1590"/>
    <mergeCell ref="D1789:D1791"/>
    <mergeCell ref="F1789:F1791"/>
    <mergeCell ref="H1789:H1791"/>
    <mergeCell ref="I1789:I1791"/>
    <mergeCell ref="G1789:G1791"/>
    <mergeCell ref="C1789:C1791"/>
    <mergeCell ref="E1789:E1791"/>
    <mergeCell ref="Q1789:Q1791"/>
    <mergeCell ref="D1792:D1794"/>
    <mergeCell ref="F1792:F1794"/>
    <mergeCell ref="H1792:H1794"/>
    <mergeCell ref="I1792:I1794"/>
    <mergeCell ref="G1792:G1794"/>
    <mergeCell ref="C1792:C1794"/>
    <mergeCell ref="E1792:E1794"/>
    <mergeCell ref="Q1792:Q1794"/>
    <mergeCell ref="D1738:D1740"/>
    <mergeCell ref="G1738:G1740"/>
    <mergeCell ref="H1738:H1740"/>
    <mergeCell ref="I1738:I1740"/>
    <mergeCell ref="C1738:C1740"/>
    <mergeCell ref="Q1738:Q1740"/>
    <mergeCell ref="F1738:F1740"/>
    <mergeCell ref="C1864:C1866"/>
    <mergeCell ref="D1864:D1866"/>
    <mergeCell ref="E1864:E1866"/>
    <mergeCell ref="F1864:F1866"/>
    <mergeCell ref="I1864:I1866"/>
    <mergeCell ref="G1864:G1866"/>
    <mergeCell ref="H1864:H1866"/>
    <mergeCell ref="C1867:C1869"/>
    <mergeCell ref="D1867:D1869"/>
    <mergeCell ref="E1867:E1869"/>
    <mergeCell ref="F1867:F1869"/>
    <mergeCell ref="I1867:I1869"/>
    <mergeCell ref="G1867:G1869"/>
    <mergeCell ref="H1867:H1869"/>
    <mergeCell ref="Q1864:Q1866"/>
    <mergeCell ref="Q1867:Q1869"/>
    <mergeCell ref="C1591:C1593"/>
    <mergeCell ref="E1591:E1593"/>
    <mergeCell ref="F1591:F1593"/>
    <mergeCell ref="H1591:H1593"/>
    <mergeCell ref="I1591:I1593"/>
    <mergeCell ref="D1591:D1593"/>
    <mergeCell ref="G1591:G1593"/>
    <mergeCell ref="C1594:C1596"/>
    <mergeCell ref="D1594:D1596"/>
    <mergeCell ref="E1594:E1596"/>
    <mergeCell ref="F1594:F1596"/>
    <mergeCell ref="G1594:G1596"/>
    <mergeCell ref="I1594:I1596"/>
    <mergeCell ref="H1594:H1596"/>
    <mergeCell ref="D1795:D1797"/>
    <mergeCell ref="F1795:F1797"/>
    <mergeCell ref="H1795:H1797"/>
    <mergeCell ref="I1795:I1797"/>
    <mergeCell ref="G1795:G1797"/>
    <mergeCell ref="E1795:E1797"/>
    <mergeCell ref="Q1795:Q1797"/>
    <mergeCell ref="D1870:D1872"/>
    <mergeCell ref="E1870:E1872"/>
    <mergeCell ref="F1870:F1872"/>
    <mergeCell ref="G1870:G1872"/>
    <mergeCell ref="H1870:H1872"/>
    <mergeCell ref="I1870:I1872"/>
    <mergeCell ref="Q1870:Q1872"/>
    <mergeCell ref="D1741:D1743"/>
    <mergeCell ref="E1741:E1743"/>
    <mergeCell ref="F1741:F1743"/>
    <mergeCell ref="G1741:G1743"/>
    <mergeCell ref="H1741:H1743"/>
    <mergeCell ref="I1741:I1743"/>
    <mergeCell ref="C1741:C1743"/>
    <mergeCell ref="Q1741:Q1743"/>
    <mergeCell ref="C1597:C1599"/>
    <mergeCell ref="D1597:D1599"/>
    <mergeCell ref="E1597:E1599"/>
    <mergeCell ref="F1597:F1599"/>
    <mergeCell ref="G1597:G1599"/>
    <mergeCell ref="I1597:I1599"/>
    <mergeCell ref="H1597:H1599"/>
    <mergeCell ref="E1738:E1740"/>
    <mergeCell ref="D1675:D1677"/>
    <mergeCell ref="E1675:E1677"/>
    <mergeCell ref="F1675:F1677"/>
    <mergeCell ref="G1675:G1677"/>
    <mergeCell ref="I1675:I1677"/>
    <mergeCell ref="C1675:C1677"/>
    <mergeCell ref="Q1675:Q1677"/>
    <mergeCell ref="C1870:C1872"/>
    <mergeCell ref="D1678:D1680"/>
    <mergeCell ref="E1678:E1680"/>
    <mergeCell ref="F1678:F1680"/>
    <mergeCell ref="G1678:G1680"/>
    <mergeCell ref="H1678:H1680"/>
    <mergeCell ref="I1678:I1680"/>
    <mergeCell ref="C1678:C1680"/>
    <mergeCell ref="Q1678:Q1680"/>
    <mergeCell ref="C1600:C1602"/>
    <mergeCell ref="D1600:D1602"/>
    <mergeCell ref="E1600:E1602"/>
    <mergeCell ref="F1600:F1602"/>
    <mergeCell ref="I1600:I1602"/>
    <mergeCell ref="G1600:G1602"/>
    <mergeCell ref="H1600:H1602"/>
    <mergeCell ref="D1681:D1683"/>
    <mergeCell ref="E1681:E1683"/>
    <mergeCell ref="F1681:F1683"/>
    <mergeCell ref="G1681:G1683"/>
    <mergeCell ref="H1681:H1683"/>
    <mergeCell ref="I1681:I1683"/>
    <mergeCell ref="C1681:C1683"/>
    <mergeCell ref="E1684:E1686"/>
    <mergeCell ref="F1684:F1686"/>
    <mergeCell ref="G1684:G1686"/>
    <mergeCell ref="H1684:H1686"/>
    <mergeCell ref="I1684:I1686"/>
    <mergeCell ref="C1684:C1686"/>
    <mergeCell ref="Q1681:Q1683"/>
    <mergeCell ref="D1684:D1686"/>
    <mergeCell ref="Q1684:Q1686"/>
    <mergeCell ref="C1603:C1605"/>
    <mergeCell ref="E1603:E1605"/>
    <mergeCell ref="F1603:F1605"/>
    <mergeCell ref="H1603:H1605"/>
    <mergeCell ref="I1603:I1605"/>
    <mergeCell ref="D1603:D1605"/>
    <mergeCell ref="G1603:G1605"/>
    <mergeCell ref="C1858:C1860"/>
    <mergeCell ref="C1798:C1800"/>
    <mergeCell ref="H1798:H1800"/>
    <mergeCell ref="I1798:I1800"/>
    <mergeCell ref="G1798:G1800"/>
    <mergeCell ref="E1798:E1800"/>
    <mergeCell ref="D1798:D1800"/>
    <mergeCell ref="F1798:F1800"/>
    <mergeCell ref="Q1798:Q1800"/>
    <mergeCell ref="C1795:C1797"/>
    <mergeCell ref="C1801:C1803"/>
    <mergeCell ref="I1801:I1803"/>
    <mergeCell ref="G1801:G1803"/>
    <mergeCell ref="E1801:E1803"/>
    <mergeCell ref="D1801:D1803"/>
    <mergeCell ref="F1801:F1803"/>
    <mergeCell ref="Q1801:Q1803"/>
    <mergeCell ref="C1606:C1608"/>
    <mergeCell ref="D1606:D1608"/>
    <mergeCell ref="E1606:E1608"/>
    <mergeCell ref="F1606:F1608"/>
    <mergeCell ref="G1606:G1608"/>
    <mergeCell ref="H1606:H1608"/>
    <mergeCell ref="I1606:I1608"/>
    <mergeCell ref="E1687:E1689"/>
    <mergeCell ref="F1687:F1689"/>
    <mergeCell ref="G1687:G1689"/>
    <mergeCell ref="I1687:I1689"/>
    <mergeCell ref="C1687:C1689"/>
    <mergeCell ref="D1687:D1689"/>
    <mergeCell ref="H1687:H1689"/>
    <mergeCell ref="Q1687:Q1689"/>
    <mergeCell ref="C1873:C1875"/>
    <mergeCell ref="D1873:D1875"/>
    <mergeCell ref="E1873:E1875"/>
    <mergeCell ref="F1873:F1875"/>
    <mergeCell ref="G1873:G1875"/>
    <mergeCell ref="H1873:H1875"/>
    <mergeCell ref="I1873:I1875"/>
    <mergeCell ref="C1876:C1878"/>
    <mergeCell ref="D1876:D1878"/>
    <mergeCell ref="E1876:E1878"/>
    <mergeCell ref="F1876:F1878"/>
    <mergeCell ref="G1876:G1878"/>
    <mergeCell ref="I1876:I1878"/>
    <mergeCell ref="Q1873:Q1875"/>
    <mergeCell ref="Q1876:Q1878"/>
    <mergeCell ref="C1735:C1737"/>
    <mergeCell ref="D1735:D1737"/>
    <mergeCell ref="E1735:E1737"/>
    <mergeCell ref="F1735:F1737"/>
    <mergeCell ref="G1735:G1737"/>
    <mergeCell ref="H1735:H1737"/>
    <mergeCell ref="I1735:I1737"/>
    <mergeCell ref="D1804:D1806"/>
    <mergeCell ref="F1804:F1806"/>
    <mergeCell ref="H1804:H1806"/>
    <mergeCell ref="I1804:I1806"/>
    <mergeCell ref="G1804:G1806"/>
    <mergeCell ref="C1804:C1806"/>
    <mergeCell ref="E1804:E1806"/>
    <mergeCell ref="Q1804:Q1806"/>
    <mergeCell ref="C1879:C1881"/>
    <mergeCell ref="D1879:D1881"/>
    <mergeCell ref="E1879:E1881"/>
    <mergeCell ref="F1879:F1881"/>
    <mergeCell ref="G1879:G1881"/>
    <mergeCell ref="H1879:H1881"/>
    <mergeCell ref="I1879:I1881"/>
    <mergeCell ref="Q1879:Q1881"/>
    <mergeCell ref="G1579:G1581"/>
    <mergeCell ref="H1876:H1878"/>
    <mergeCell ref="Q1567:Q1569"/>
    <mergeCell ref="Q1564:Q1566"/>
    <mergeCell ref="Q1570:Q1572"/>
    <mergeCell ref="Q1573:Q1575"/>
    <mergeCell ref="Q1576:Q1578"/>
    <mergeCell ref="Q1579:Q1581"/>
    <mergeCell ref="Q1582:Q1584"/>
    <mergeCell ref="Q1585:Q1587"/>
    <mergeCell ref="Q1588:Q1590"/>
    <mergeCell ref="Q1591:Q1593"/>
    <mergeCell ref="Q1594:Q1596"/>
    <mergeCell ref="Q1597:Q1599"/>
    <mergeCell ref="Q1600:Q1602"/>
    <mergeCell ref="Q1603:Q1605"/>
    <mergeCell ref="Q1606:Q1608"/>
    <mergeCell ref="C1882:C1884"/>
    <mergeCell ref="D1882:D1884"/>
    <mergeCell ref="F1882:F1884"/>
    <mergeCell ref="I1882:I1884"/>
    <mergeCell ref="G1882:G1884"/>
    <mergeCell ref="H1882:H1884"/>
    <mergeCell ref="E1882:E1884"/>
    <mergeCell ref="Q1882:Q1884"/>
    <mergeCell ref="G1588:G1590"/>
    <mergeCell ref="D1807:D1809"/>
    <mergeCell ref="E1807:E1809"/>
    <mergeCell ref="F1807:F1809"/>
    <mergeCell ref="I1807:I1809"/>
    <mergeCell ref="C1807:C1809"/>
    <mergeCell ref="Q1807:Q1809"/>
    <mergeCell ref="C1885:C1887"/>
    <mergeCell ref="D1885:D1887"/>
    <mergeCell ref="F1885:F1887"/>
    <mergeCell ref="I1885:I1887"/>
    <mergeCell ref="G1885:G1887"/>
    <mergeCell ref="H1885:H1887"/>
    <mergeCell ref="E1885:E1887"/>
    <mergeCell ref="Q1885:Q1887"/>
    <mergeCell ref="D1810:D1812"/>
    <mergeCell ref="E1810:E1812"/>
    <mergeCell ref="F1810:F1812"/>
    <mergeCell ref="I1810:I1812"/>
    <mergeCell ref="G1810:G1812"/>
    <mergeCell ref="C1810:C1812"/>
    <mergeCell ref="D1813:D1815"/>
    <mergeCell ref="F1813:F1815"/>
    <mergeCell ref="H1813:H1815"/>
    <mergeCell ref="I1813:I1815"/>
    <mergeCell ref="C1813:C1815"/>
    <mergeCell ref="E1813:E1815"/>
    <mergeCell ref="G1813:G1815"/>
    <mergeCell ref="Q1810:Q1812"/>
    <mergeCell ref="Q1813:Q1815"/>
    <mergeCell ref="C1609:C1611"/>
    <mergeCell ref="F1609:F1611"/>
    <mergeCell ref="I1609:I1611"/>
    <mergeCell ref="D1609:D1611"/>
    <mergeCell ref="H1609:H1611"/>
    <mergeCell ref="G1609:G1611"/>
    <mergeCell ref="E1609:E1611"/>
    <mergeCell ref="Q1609:Q1611"/>
    <mergeCell ref="D1816:D1818"/>
    <mergeCell ref="F1816:F1818"/>
    <mergeCell ref="H1816:H1818"/>
    <mergeCell ref="I1816:I1818"/>
    <mergeCell ref="C1816:C1818"/>
    <mergeCell ref="G1816:G1818"/>
    <mergeCell ref="E1816:E1818"/>
    <mergeCell ref="Q1816:Q1818"/>
    <mergeCell ref="D1819:D1821"/>
    <mergeCell ref="F1819:F1821"/>
    <mergeCell ref="H1819:H1821"/>
    <mergeCell ref="I1819:I1821"/>
    <mergeCell ref="C1819:C1821"/>
    <mergeCell ref="G1819:G1821"/>
    <mergeCell ref="E1819:E1821"/>
    <mergeCell ref="D1822:D1824"/>
    <mergeCell ref="F1822:F1824"/>
    <mergeCell ref="C1822:C1824"/>
    <mergeCell ref="E1822:E1824"/>
    <mergeCell ref="D1825:D1827"/>
    <mergeCell ref="F1825:F1827"/>
    <mergeCell ref="C1825:C1827"/>
    <mergeCell ref="E1825:E1827"/>
    <mergeCell ref="D1828:D1830"/>
    <mergeCell ref="F1828:F1830"/>
    <mergeCell ref="H1828:H1830"/>
    <mergeCell ref="I1828:I1830"/>
    <mergeCell ref="C1828:C1830"/>
    <mergeCell ref="G1828:G1830"/>
    <mergeCell ref="E1828:E1830"/>
    <mergeCell ref="Q1819:Q1821"/>
    <mergeCell ref="Q1822:Q1824"/>
    <mergeCell ref="Q1825:Q1827"/>
    <mergeCell ref="Q1828:Q1830"/>
    <mergeCell ref="H1822:H1824"/>
    <mergeCell ref="I1822:I1824"/>
    <mergeCell ref="G1822:G1824"/>
    <mergeCell ref="I1825:I1827"/>
    <mergeCell ref="G1825:G1827"/>
    <mergeCell ref="G1807:G1809"/>
    <mergeCell ref="D1690:D1692"/>
    <mergeCell ref="E1690:E1692"/>
    <mergeCell ref="F1690:F1692"/>
    <mergeCell ref="G1690:G1692"/>
    <mergeCell ref="H1690:H1692"/>
    <mergeCell ref="I1690:I1692"/>
    <mergeCell ref="C1690:C1692"/>
    <mergeCell ref="Q1690:Q1692"/>
    <mergeCell ref="C1744:C1746"/>
    <mergeCell ref="D1744:D1746"/>
    <mergeCell ref="F1744:F1746"/>
    <mergeCell ref="G1744:G1746"/>
    <mergeCell ref="H1744:H1746"/>
    <mergeCell ref="I1744:I1746"/>
    <mergeCell ref="E1744:E1746"/>
    <mergeCell ref="Q1744:Q1746"/>
    <mergeCell ref="E1693:E1695"/>
    <mergeCell ref="F1693:F1695"/>
    <mergeCell ref="G1693:G1695"/>
    <mergeCell ref="H1693:H1695"/>
    <mergeCell ref="I1693:I1695"/>
    <mergeCell ref="C1693:C1695"/>
    <mergeCell ref="D1693:D1695"/>
    <mergeCell ref="F1696:F1698"/>
    <mergeCell ref="G1696:G1698"/>
    <mergeCell ref="H1696:H1698"/>
    <mergeCell ref="I1696:I1698"/>
    <mergeCell ref="C1696:C1698"/>
    <mergeCell ref="D1696:D1698"/>
    <mergeCell ref="Q1693:Q1695"/>
    <mergeCell ref="E1696:E1698"/>
    <mergeCell ref="Q1696:Q1698"/>
    <mergeCell ref="Q1735:Q1737"/>
    <mergeCell ref="C1888:C1890"/>
    <mergeCell ref="D1888:D1890"/>
    <mergeCell ref="F1888:F1890"/>
    <mergeCell ref="I1888:I1890"/>
    <mergeCell ref="G1888:G1890"/>
    <mergeCell ref="H1888:H1890"/>
    <mergeCell ref="E1888:E1890"/>
    <mergeCell ref="Q1888:Q1890"/>
    <mergeCell ref="D1699:D1701"/>
    <mergeCell ref="E1699:E1701"/>
    <mergeCell ref="F1699:F1701"/>
    <mergeCell ref="G1699:G1701"/>
    <mergeCell ref="H1699:H1701"/>
    <mergeCell ref="I1699:I1701"/>
    <mergeCell ref="Q1699:Q1701"/>
    <mergeCell ref="H1825:H1827"/>
    <mergeCell ref="H1810:H1812"/>
    <mergeCell ref="C1612:C1614"/>
    <mergeCell ref="I1612:I1614"/>
    <mergeCell ref="F1612:F1614"/>
    <mergeCell ref="H1612:H1614"/>
    <mergeCell ref="G1612:G1614"/>
    <mergeCell ref="D1612:D1614"/>
    <mergeCell ref="E1612:E1614"/>
    <mergeCell ref="Q1612:Q1614"/>
    <mergeCell ref="F1831:F1833"/>
    <mergeCell ref="I1831:I1833"/>
    <mergeCell ref="C1831:C1833"/>
    <mergeCell ref="D1831:D1833"/>
    <mergeCell ref="H1831:H1833"/>
    <mergeCell ref="G1831:G1833"/>
    <mergeCell ref="E1831:E1833"/>
    <mergeCell ref="Q1831:Q1833"/>
    <mergeCell ref="C1702:C1704"/>
    <mergeCell ref="D1702:D1704"/>
    <mergeCell ref="E1702:E1704"/>
    <mergeCell ref="F1702:F1704"/>
    <mergeCell ref="G1702:G1704"/>
    <mergeCell ref="H1702:H1704"/>
    <mergeCell ref="I1702:I1704"/>
    <mergeCell ref="Q1702:Q1704"/>
    <mergeCell ref="C1705:C1707"/>
    <mergeCell ref="D1705:D1707"/>
    <mergeCell ref="E1705:E1707"/>
    <mergeCell ref="F1705:F1707"/>
    <mergeCell ref="G1705:G1707"/>
    <mergeCell ref="H1705:H1707"/>
    <mergeCell ref="I1705:I1707"/>
    <mergeCell ref="Q1705:Q1707"/>
    <mergeCell ref="C1615:C1617"/>
    <mergeCell ref="I1615:I1617"/>
    <mergeCell ref="E1615:E1617"/>
    <mergeCell ref="F1615:F1617"/>
    <mergeCell ref="G1615:G1617"/>
    <mergeCell ref="D1615:D1617"/>
    <mergeCell ref="Q1615:Q1617"/>
    <mergeCell ref="C1747:C1749"/>
    <mergeCell ref="I1747:I1749"/>
    <mergeCell ref="H1747:H1749"/>
    <mergeCell ref="D1747:D1749"/>
    <mergeCell ref="F1747:F1749"/>
    <mergeCell ref="G1747:G1749"/>
    <mergeCell ref="E1747:E1749"/>
    <mergeCell ref="Q1747:Q1749"/>
    <mergeCell ref="F1834:F1836"/>
    <mergeCell ref="I1834:I1836"/>
    <mergeCell ref="C1834:C1836"/>
    <mergeCell ref="D1834:D1836"/>
    <mergeCell ref="H1834:H1836"/>
    <mergeCell ref="G1834:G1836"/>
    <mergeCell ref="E1834:E1836"/>
    <mergeCell ref="Q1834:Q1836"/>
    <mergeCell ref="C1708:C1710"/>
    <mergeCell ref="D1708:D1710"/>
    <mergeCell ref="F1708:F1710"/>
    <mergeCell ref="G1708:G1710"/>
    <mergeCell ref="H1708:H1710"/>
    <mergeCell ref="I1708:I1710"/>
    <mergeCell ref="E1708:E1710"/>
    <mergeCell ref="C1711:C1713"/>
    <mergeCell ref="D1711:D1713"/>
    <mergeCell ref="F1711:F1713"/>
    <mergeCell ref="H1711:H1713"/>
    <mergeCell ref="I1711:I1713"/>
    <mergeCell ref="E1711:E1713"/>
    <mergeCell ref="Q1708:Q1710"/>
    <mergeCell ref="Q1711:Q1713"/>
    <mergeCell ref="G1711:G1713"/>
    <mergeCell ref="C1891:C1893"/>
    <mergeCell ref="D1891:D1893"/>
    <mergeCell ref="F1891:F1893"/>
    <mergeCell ref="I1891:I1893"/>
    <mergeCell ref="E1891:E1893"/>
    <mergeCell ref="G1891:G1893"/>
    <mergeCell ref="H1891:H1893"/>
    <mergeCell ref="Q1891:Q1893"/>
    <mergeCell ref="C1699:C1701"/>
    <mergeCell ref="C1750:C1752"/>
    <mergeCell ref="I1750:I1752"/>
    <mergeCell ref="H1750:H1752"/>
    <mergeCell ref="D1750:D1752"/>
    <mergeCell ref="F1750:F1752"/>
    <mergeCell ref="G1750:G1752"/>
    <mergeCell ref="E1750:E1752"/>
    <mergeCell ref="Q1750:Q1752"/>
    <mergeCell ref="C1894:C1896"/>
    <mergeCell ref="D1894:D1896"/>
    <mergeCell ref="F1894:F1896"/>
    <mergeCell ref="I1894:I1896"/>
    <mergeCell ref="E1894:E1896"/>
    <mergeCell ref="G1894:G1896"/>
    <mergeCell ref="H1894:H1896"/>
    <mergeCell ref="C1897:C1899"/>
    <mergeCell ref="D1897:D1899"/>
    <mergeCell ref="F1897:F1899"/>
    <mergeCell ref="I1897:I1899"/>
    <mergeCell ref="E1897:E1899"/>
    <mergeCell ref="G1897:G1899"/>
    <mergeCell ref="H1897:H1899"/>
    <mergeCell ref="C1900:C1902"/>
    <mergeCell ref="D1900:D1902"/>
    <mergeCell ref="F1900:F1902"/>
    <mergeCell ref="I1900:I1902"/>
    <mergeCell ref="E1900:E1902"/>
    <mergeCell ref="G1900:G1902"/>
    <mergeCell ref="H1900:H1902"/>
    <mergeCell ref="C1903:C1905"/>
    <mergeCell ref="D1903:D1905"/>
    <mergeCell ref="F1903:F1905"/>
    <mergeCell ref="I1903:I1905"/>
    <mergeCell ref="E1903:E1905"/>
    <mergeCell ref="G1903:G1905"/>
    <mergeCell ref="H1903:H1905"/>
    <mergeCell ref="Q1894:Q1896"/>
    <mergeCell ref="Q1897:Q1899"/>
    <mergeCell ref="Q1900:Q1902"/>
    <mergeCell ref="Q1903:Q1905"/>
    <mergeCell ref="C1618:C1620"/>
    <mergeCell ref="I1618:I1620"/>
    <mergeCell ref="E1618:E1620"/>
    <mergeCell ref="H1618:H1620"/>
    <mergeCell ref="G1618:G1620"/>
    <mergeCell ref="D1618:D1620"/>
    <mergeCell ref="F1618:F1620"/>
    <mergeCell ref="Q1618:Q1620"/>
    <mergeCell ref="F1714:F1716"/>
    <mergeCell ref="H1714:H1716"/>
    <mergeCell ref="I1714:I1716"/>
    <mergeCell ref="E1714:E1716"/>
    <mergeCell ref="G1714:G1716"/>
    <mergeCell ref="Q1714:Q1716"/>
    <mergeCell ref="C1906:C1908"/>
    <mergeCell ref="D1906:D1908"/>
    <mergeCell ref="F1906:F1908"/>
    <mergeCell ref="I1906:I1908"/>
    <mergeCell ref="E1906:E1908"/>
    <mergeCell ref="G1906:G1908"/>
    <mergeCell ref="H1906:H1908"/>
    <mergeCell ref="Q1906:Q1908"/>
    <mergeCell ref="C1753:C1755"/>
    <mergeCell ref="I1753:I1755"/>
    <mergeCell ref="H1753:H1755"/>
    <mergeCell ref="D1753:D1755"/>
    <mergeCell ref="F1753:F1755"/>
    <mergeCell ref="G1753:G1755"/>
    <mergeCell ref="E1753:E1755"/>
    <mergeCell ref="Q1753:Q1755"/>
    <mergeCell ref="C1621:C1623"/>
    <mergeCell ref="I1621:I1623"/>
    <mergeCell ref="E1621:E1623"/>
    <mergeCell ref="H1621:H1623"/>
    <mergeCell ref="G1621:G1623"/>
    <mergeCell ref="D1621:D1623"/>
    <mergeCell ref="F1621:F1623"/>
    <mergeCell ref="Q1621:Q1623"/>
    <mergeCell ref="C1909:C1911"/>
    <mergeCell ref="D1909:D1911"/>
    <mergeCell ref="F1909:F1911"/>
    <mergeCell ref="I1909:I1911"/>
    <mergeCell ref="E1909:E1911"/>
    <mergeCell ref="G1909:G1911"/>
    <mergeCell ref="H1909:H1911"/>
    <mergeCell ref="C1912:C1914"/>
    <mergeCell ref="F1912:F1914"/>
    <mergeCell ref="I1912:I1914"/>
    <mergeCell ref="E1912:E1914"/>
    <mergeCell ref="G1912:G1914"/>
    <mergeCell ref="C1915:C1917"/>
    <mergeCell ref="F1915:F1917"/>
    <mergeCell ref="I1915:I1917"/>
    <mergeCell ref="E1915:E1917"/>
    <mergeCell ref="D1912:D1914"/>
    <mergeCell ref="D1915:D1917"/>
    <mergeCell ref="G1915:G1917"/>
    <mergeCell ref="H1912:H1914"/>
    <mergeCell ref="Q1909:Q1911"/>
    <mergeCell ref="Q1912:Q1914"/>
    <mergeCell ref="Q1915:Q1917"/>
    <mergeCell ref="C1918:C1920"/>
    <mergeCell ref="F1918:F1920"/>
    <mergeCell ref="I1918:I1920"/>
    <mergeCell ref="E1918:E1920"/>
    <mergeCell ref="D1918:D1920"/>
    <mergeCell ref="G1918:G1920"/>
    <mergeCell ref="C1921:C1923"/>
    <mergeCell ref="F1921:F1923"/>
    <mergeCell ref="I1921:I1923"/>
    <mergeCell ref="E1921:E1923"/>
    <mergeCell ref="D1921:D1923"/>
    <mergeCell ref="G1921:G1923"/>
    <mergeCell ref="H1915:H1917"/>
    <mergeCell ref="H1918:H1920"/>
    <mergeCell ref="H1921:H1923"/>
    <mergeCell ref="Q1918:Q1920"/>
    <mergeCell ref="Q1921:Q1923"/>
    <mergeCell ref="C1924:C1926"/>
    <mergeCell ref="F1924:F1926"/>
    <mergeCell ref="I1924:I1926"/>
    <mergeCell ref="E1924:E1926"/>
    <mergeCell ref="D1924:D1926"/>
    <mergeCell ref="G1924:G1926"/>
    <mergeCell ref="H1924:H1926"/>
    <mergeCell ref="Q1924:Q1926"/>
    <mergeCell ref="C1714:C1716"/>
    <mergeCell ref="D1714:D1716"/>
    <mergeCell ref="F1837:F1839"/>
    <mergeCell ref="I1837:I1839"/>
    <mergeCell ref="C1837:C1839"/>
    <mergeCell ref="D1837:D1839"/>
    <mergeCell ref="H1837:H1839"/>
    <mergeCell ref="E1837:E1839"/>
    <mergeCell ref="G1837:G1839"/>
    <mergeCell ref="Q1837:Q1839"/>
    <mergeCell ref="C1927:C1929"/>
    <mergeCell ref="F1927:F1929"/>
    <mergeCell ref="I1927:I1929"/>
    <mergeCell ref="E1927:E1929"/>
    <mergeCell ref="D1927:D1929"/>
    <mergeCell ref="G1927:G1929"/>
    <mergeCell ref="H1927:H1929"/>
    <mergeCell ref="Q1927:Q1929"/>
    <mergeCell ref="H1807:H1809"/>
    <mergeCell ref="C1756:C1758"/>
    <mergeCell ref="I1756:I1758"/>
    <mergeCell ref="F1756:F1758"/>
    <mergeCell ref="Q1756:Q1758"/>
    <mergeCell ref="D1756:D1758"/>
    <mergeCell ref="E1756:E1758"/>
    <mergeCell ref="G1756:G1758"/>
    <mergeCell ref="H1756:H1758"/>
    <mergeCell ref="H1717:H1719"/>
    <mergeCell ref="I1717:I1719"/>
    <mergeCell ref="E1717:E1719"/>
    <mergeCell ref="G1717:G1719"/>
    <mergeCell ref="C1717:C1719"/>
    <mergeCell ref="D1717:D1719"/>
    <mergeCell ref="F1717:F1719"/>
    <mergeCell ref="Q1717:Q1719"/>
    <mergeCell ref="C1624:C1626"/>
    <mergeCell ref="I1624:I1626"/>
    <mergeCell ref="E1624:E1626"/>
    <mergeCell ref="H1624:H1626"/>
    <mergeCell ref="G1624:G1626"/>
    <mergeCell ref="D1624:D1626"/>
    <mergeCell ref="F1624:F1626"/>
    <mergeCell ref="Q1624:Q1626"/>
    <mergeCell ref="C1627:C1629"/>
    <mergeCell ref="I1627:I1629"/>
    <mergeCell ref="H1627:H1629"/>
    <mergeCell ref="G1627:G1629"/>
    <mergeCell ref="D1627:D1629"/>
    <mergeCell ref="E1627:E1629"/>
    <mergeCell ref="F1627:F1629"/>
    <mergeCell ref="Q1627:Q1629"/>
    <mergeCell ref="H1720:H1722"/>
    <mergeCell ref="I1720:I1722"/>
    <mergeCell ref="G1720:G1722"/>
    <mergeCell ref="C1720:C1722"/>
    <mergeCell ref="D1720:D1722"/>
    <mergeCell ref="E1720:E1722"/>
    <mergeCell ref="F1720:F1722"/>
    <mergeCell ref="Q1720:Q1722"/>
    <mergeCell ref="H1723:H1725"/>
    <mergeCell ref="I1723:I1725"/>
    <mergeCell ref="G1723:G1725"/>
    <mergeCell ref="C1723:C1725"/>
    <mergeCell ref="D1723:D1725"/>
    <mergeCell ref="E1723:E1725"/>
    <mergeCell ref="F1723:F1725"/>
    <mergeCell ref="Q1723:Q1725"/>
    <mergeCell ref="H1726:H1728"/>
    <mergeCell ref="I1726:I1728"/>
    <mergeCell ref="G1726:G1728"/>
    <mergeCell ref="C1726:C1728"/>
    <mergeCell ref="D1726:D1728"/>
    <mergeCell ref="F1726:F1728"/>
    <mergeCell ref="E1726:E1728"/>
    <mergeCell ref="Q1726:Q1728"/>
    <mergeCell ref="F1840:F1842"/>
    <mergeCell ref="I1840:I1842"/>
    <mergeCell ref="C1840:C1842"/>
    <mergeCell ref="D1840:D1842"/>
    <mergeCell ref="H1840:H1842"/>
    <mergeCell ref="G1840:G1842"/>
    <mergeCell ref="E1840:E1842"/>
    <mergeCell ref="Q1840:Q1842"/>
    <mergeCell ref="I1759:I1761"/>
    <mergeCell ref="F1759:F1761"/>
    <mergeCell ref="D1759:D1761"/>
    <mergeCell ref="G1759:G1761"/>
    <mergeCell ref="H1759:H1761"/>
    <mergeCell ref="C1759:C1761"/>
    <mergeCell ref="E1759:E1761"/>
    <mergeCell ref="I1762:I1764"/>
    <mergeCell ref="D1762:D1764"/>
    <mergeCell ref="G1762:G1764"/>
    <mergeCell ref="H1762:H1764"/>
    <mergeCell ref="C1762:C1764"/>
    <mergeCell ref="E1762:E1764"/>
    <mergeCell ref="Q1759:Q1761"/>
    <mergeCell ref="Q1762:Q1764"/>
    <mergeCell ref="F1762:F1764"/>
    <mergeCell ref="G1561:G1563"/>
    <mergeCell ref="H1615:H1617"/>
    <mergeCell ref="C1552:C1554"/>
    <mergeCell ref="H1552:H1554"/>
    <mergeCell ref="H1801:H1803"/>
    <mergeCell ref="B1666:B1731"/>
    <mergeCell ref="H1729:H1731"/>
    <mergeCell ref="I1729:I1731"/>
    <mergeCell ref="G1729:G1731"/>
    <mergeCell ref="C1729:C1731"/>
    <mergeCell ref="D1729:D1731"/>
    <mergeCell ref="E1729:E1731"/>
    <mergeCell ref="F1729:F1731"/>
    <mergeCell ref="Q1729:Q1731"/>
    <mergeCell ref="I1765:I1767"/>
    <mergeCell ref="D1765:D1767"/>
    <mergeCell ref="G1765:G1767"/>
    <mergeCell ref="H1765:H1767"/>
    <mergeCell ref="C1765:C1767"/>
    <mergeCell ref="F1765:F1767"/>
    <mergeCell ref="E1765:E1767"/>
    <mergeCell ref="Q1765:Q1767"/>
    <mergeCell ref="C1630:C1632"/>
    <mergeCell ref="I1630:I1632"/>
    <mergeCell ref="H1630:H1632"/>
    <mergeCell ref="G1630:G1632"/>
    <mergeCell ref="D1630:D1632"/>
    <mergeCell ref="F1630:F1632"/>
    <mergeCell ref="C1633:C1635"/>
    <mergeCell ref="I1633:I1635"/>
    <mergeCell ref="H1633:H1635"/>
    <mergeCell ref="G1633:G1635"/>
    <mergeCell ref="E1633:E1635"/>
    <mergeCell ref="F1633:F1635"/>
    <mergeCell ref="C1636:C1638"/>
    <mergeCell ref="I1636:I1638"/>
    <mergeCell ref="H1636:H1638"/>
    <mergeCell ref="G1636:G1638"/>
    <mergeCell ref="E1636:E1638"/>
    <mergeCell ref="F1636:F1638"/>
    <mergeCell ref="E1630:E1632"/>
    <mergeCell ref="Q1630:Q1632"/>
    <mergeCell ref="Q1633:Q1635"/>
    <mergeCell ref="Q1636:Q1638"/>
    <mergeCell ref="D1633:D1635"/>
    <mergeCell ref="D1636:D1638"/>
    <mergeCell ref="C1639:C1641"/>
    <mergeCell ref="I1639:I1641"/>
    <mergeCell ref="H1639:H1641"/>
    <mergeCell ref="G1639:G1641"/>
    <mergeCell ref="E1639:E1641"/>
    <mergeCell ref="F1639:F1641"/>
    <mergeCell ref="C1642:C1644"/>
    <mergeCell ref="I1642:I1644"/>
    <mergeCell ref="H1642:H1644"/>
    <mergeCell ref="G1642:G1644"/>
    <mergeCell ref="E1642:E1644"/>
    <mergeCell ref="F1642:F1644"/>
    <mergeCell ref="C1645:C1647"/>
    <mergeCell ref="I1645:I1647"/>
    <mergeCell ref="H1645:H1647"/>
    <mergeCell ref="G1645:G1647"/>
    <mergeCell ref="E1645:E1647"/>
    <mergeCell ref="F1645:F1647"/>
    <mergeCell ref="D1639:D1641"/>
    <mergeCell ref="D1642:D1644"/>
    <mergeCell ref="D1645:D1647"/>
    <mergeCell ref="Q1639:Q1641"/>
    <mergeCell ref="Q1642:Q1644"/>
    <mergeCell ref="Q1645:Q1647"/>
    <mergeCell ref="C1930:C1932"/>
    <mergeCell ref="F1930:F1932"/>
    <mergeCell ref="I1930:I1932"/>
    <mergeCell ref="E1930:E1932"/>
    <mergeCell ref="D1930:D1932"/>
    <mergeCell ref="G1930:G1932"/>
    <mergeCell ref="H1930:H1932"/>
    <mergeCell ref="Q1930:Q1932"/>
    <mergeCell ref="C1768:C1770"/>
    <mergeCell ref="D1768:D1770"/>
    <mergeCell ref="F1768:F1770"/>
    <mergeCell ref="G1768:G1770"/>
    <mergeCell ref="H1768:H1770"/>
    <mergeCell ref="I1768:I1770"/>
    <mergeCell ref="E1768:E1770"/>
    <mergeCell ref="Q1768:Q1770"/>
    <mergeCell ref="F1843:F1845"/>
    <mergeCell ref="I1843:I1845"/>
    <mergeCell ref="C1843:C1845"/>
    <mergeCell ref="D1843:D1845"/>
    <mergeCell ref="H1843:H1845"/>
    <mergeCell ref="G1843:G1845"/>
    <mergeCell ref="E1843:E1845"/>
    <mergeCell ref="Q1843:Q1845"/>
    <mergeCell ref="I1771:I1773"/>
    <mergeCell ref="D1771:D1773"/>
    <mergeCell ref="G1771:G1773"/>
    <mergeCell ref="H1771:H1773"/>
    <mergeCell ref="C1771:C1773"/>
    <mergeCell ref="F1771:F1773"/>
    <mergeCell ref="E1771:E1773"/>
    <mergeCell ref="Q1771:Q1773"/>
    <mergeCell ref="F1774:F1776"/>
    <mergeCell ref="H1774:H1776"/>
    <mergeCell ref="I1774:I1776"/>
    <mergeCell ref="G1774:G1776"/>
    <mergeCell ref="C1774:C1776"/>
    <mergeCell ref="Q1774:Q1776"/>
    <mergeCell ref="D1774:D1776"/>
    <mergeCell ref="E1774:E1776"/>
    <mergeCell ref="F1846:F1848"/>
    <mergeCell ref="I1846:I1848"/>
    <mergeCell ref="C1846:C1848"/>
    <mergeCell ref="D1846:D1848"/>
    <mergeCell ref="H1846:H1848"/>
    <mergeCell ref="G1846:G1848"/>
    <mergeCell ref="E1846:E1848"/>
    <mergeCell ref="Q1846:Q1848"/>
    <mergeCell ref="C1648:C1650"/>
    <mergeCell ref="I1648:I1650"/>
    <mergeCell ref="H1648:H1650"/>
    <mergeCell ref="G1648:G1650"/>
    <mergeCell ref="F1648:F1650"/>
    <mergeCell ref="D1648:D1650"/>
    <mergeCell ref="E1648:E1650"/>
    <mergeCell ref="Q1648:Q1650"/>
    <mergeCell ref="I1777:I1779"/>
    <mergeCell ref="D1777:D1779"/>
    <mergeCell ref="G1777:G1779"/>
    <mergeCell ref="H1777:H1779"/>
    <mergeCell ref="C1777:C1779"/>
    <mergeCell ref="F1777:F1779"/>
    <mergeCell ref="E1777:E1779"/>
    <mergeCell ref="Q1777:Q1779"/>
    <mergeCell ref="C1651:C1653"/>
    <mergeCell ref="I1651:I1653"/>
    <mergeCell ref="H1651:H1653"/>
    <mergeCell ref="G1651:G1653"/>
    <mergeCell ref="E1651:E1653"/>
    <mergeCell ref="F1651:F1653"/>
    <mergeCell ref="D1651:D1653"/>
    <mergeCell ref="C1654:C1656"/>
    <mergeCell ref="I1654:I1656"/>
    <mergeCell ref="H1654:H1656"/>
    <mergeCell ref="G1654:G1656"/>
    <mergeCell ref="E1654:E1656"/>
    <mergeCell ref="F1654:F1656"/>
    <mergeCell ref="D1654:D1656"/>
    <mergeCell ref="Q1651:Q1653"/>
    <mergeCell ref="Q1654:Q1656"/>
    <mergeCell ref="F1849:F1851"/>
    <mergeCell ref="I1849:I1851"/>
    <mergeCell ref="C1849:C1851"/>
    <mergeCell ref="D1849:D1851"/>
    <mergeCell ref="H1849:H1851"/>
    <mergeCell ref="G1849:G1851"/>
    <mergeCell ref="E1849:E1851"/>
    <mergeCell ref="F1852:F1854"/>
    <mergeCell ref="I1852:I1854"/>
    <mergeCell ref="C1852:C1854"/>
    <mergeCell ref="D1852:D1854"/>
    <mergeCell ref="H1852:H1854"/>
    <mergeCell ref="Q1849:Q1851"/>
    <mergeCell ref="Q1852:Q1854"/>
    <mergeCell ref="E1852:E1854"/>
    <mergeCell ref="G1852:G1854"/>
    <mergeCell ref="C1933:C1935"/>
    <mergeCell ref="I1933:I1935"/>
    <mergeCell ref="E1933:E1935"/>
    <mergeCell ref="D1933:D1935"/>
    <mergeCell ref="G1933:G1935"/>
    <mergeCell ref="H1933:H1935"/>
    <mergeCell ref="C1936:C1938"/>
    <mergeCell ref="I1936:I1938"/>
    <mergeCell ref="D1936:D1938"/>
    <mergeCell ref="F1933:F1935"/>
    <mergeCell ref="F1936:F1938"/>
    <mergeCell ref="Q1933:Q1935"/>
    <mergeCell ref="Q1936:Q1938"/>
    <mergeCell ref="E1936:E1938"/>
    <mergeCell ref="G1936:G1938"/>
    <mergeCell ref="H1936:H1938"/>
    <mergeCell ref="H1675:H1677"/>
    <mergeCell ref="C1939:C1941"/>
    <mergeCell ref="F1939:F1941"/>
    <mergeCell ref="I1939:I1941"/>
    <mergeCell ref="E1939:E1941"/>
    <mergeCell ref="D1939:D1941"/>
    <mergeCell ref="G1939:G1941"/>
    <mergeCell ref="H1939:H1941"/>
    <mergeCell ref="Q1939:Q1941"/>
    <mergeCell ref="C1657:C1659"/>
    <mergeCell ref="I1657:I1659"/>
    <mergeCell ref="H1657:H1659"/>
    <mergeCell ref="G1657:G1659"/>
    <mergeCell ref="E1657:E1659"/>
    <mergeCell ref="D1657:D1659"/>
    <mergeCell ref="C1660:C1662"/>
    <mergeCell ref="I1660:I1662"/>
    <mergeCell ref="H1660:H1662"/>
    <mergeCell ref="G1660:G1662"/>
    <mergeCell ref="E1660:E1662"/>
    <mergeCell ref="D1660:D1662"/>
    <mergeCell ref="F1657:F1659"/>
    <mergeCell ref="F1660:F1662"/>
    <mergeCell ref="Q1657:Q1659"/>
    <mergeCell ref="Q1660:Q1662"/>
    <mergeCell ref="A1552:A1947"/>
    <mergeCell ref="B1858:B1947"/>
    <mergeCell ref="C1942:C1944"/>
    <mergeCell ref="F1942:F1944"/>
    <mergeCell ref="I1942:I1944"/>
    <mergeCell ref="E1942:E1944"/>
    <mergeCell ref="D1942:D1944"/>
    <mergeCell ref="G1942:G1944"/>
    <mergeCell ref="H1942:H1944"/>
    <mergeCell ref="C1945:C1947"/>
    <mergeCell ref="F1945:F1947"/>
    <mergeCell ref="I1945:I1947"/>
    <mergeCell ref="D1945:D1947"/>
    <mergeCell ref="G1945:G1947"/>
    <mergeCell ref="H1945:H1947"/>
    <mergeCell ref="Q1942:Q1944"/>
    <mergeCell ref="Q1945:Q1947"/>
    <mergeCell ref="E1945:E1947"/>
    <mergeCell ref="B1789:B1857"/>
    <mergeCell ref="F1855:F1857"/>
    <mergeCell ref="I1855:I1857"/>
    <mergeCell ref="C1855:C1857"/>
    <mergeCell ref="D1855:D1857"/>
    <mergeCell ref="H1855:H1857"/>
    <mergeCell ref="G1855:G1857"/>
    <mergeCell ref="E1855:E1857"/>
    <mergeCell ref="Q1855:Q1857"/>
    <mergeCell ref="I1780:I1782"/>
    <mergeCell ref="D1780:D1782"/>
    <mergeCell ref="G1780:G1782"/>
    <mergeCell ref="H1780:H1782"/>
    <mergeCell ref="C1780:C1782"/>
    <mergeCell ref="F1780:F1782"/>
    <mergeCell ref="E1780:E1782"/>
    <mergeCell ref="Q1780:Q1782"/>
    <mergeCell ref="I1783:I1785"/>
    <mergeCell ref="D1783:D1785"/>
    <mergeCell ref="G1783:G1785"/>
    <mergeCell ref="H1783:H1785"/>
    <mergeCell ref="C1783:C1785"/>
    <mergeCell ref="F1783:F1785"/>
    <mergeCell ref="E1783:E1785"/>
    <mergeCell ref="Q1783:Q1785"/>
    <mergeCell ref="B1732:B1788"/>
    <mergeCell ref="I1786:I1788"/>
    <mergeCell ref="D1786:D1788"/>
    <mergeCell ref="G1786:G1788"/>
    <mergeCell ref="H1786:H1788"/>
    <mergeCell ref="C1786:C1788"/>
    <mergeCell ref="F1786:F1788"/>
    <mergeCell ref="E1786:E1788"/>
    <mergeCell ref="Q1786:Q1788"/>
    <mergeCell ref="B1457:B1478"/>
    <mergeCell ref="A1418:A1549"/>
    <mergeCell ref="B1520:B1549"/>
    <mergeCell ref="B1498:B1519"/>
    <mergeCell ref="B1479:B1497"/>
    <mergeCell ref="B1323:B1344"/>
    <mergeCell ref="A1284:A1415"/>
    <mergeCell ref="B1386:B1415"/>
    <mergeCell ref="B1364:B1385"/>
    <mergeCell ref="B1345:B1363"/>
    <mergeCell ref="C1072:C1074"/>
    <mergeCell ref="D1072:D1074"/>
    <mergeCell ref="E1072:E1074"/>
    <mergeCell ref="F1072:F1074"/>
    <mergeCell ref="G1072:G1074"/>
    <mergeCell ref="H1072:H1074"/>
    <mergeCell ref="I1072:I1074"/>
    <mergeCell ref="Q1072:Q1074"/>
    <mergeCell ref="Q1003:Q1005"/>
    <mergeCell ref="Q886:Q888"/>
    <mergeCell ref="D1192:D1194"/>
    <mergeCell ref="E1192:E1194"/>
    <mergeCell ref="F1192:F1194"/>
    <mergeCell ref="G1192:G1194"/>
    <mergeCell ref="H1192:H1194"/>
    <mergeCell ref="I1192:I1194"/>
    <mergeCell ref="Q1192:Q1194"/>
    <mergeCell ref="Q889:Q891"/>
    <mergeCell ref="Q892:Q894"/>
    <mergeCell ref="Q895:Q897"/>
    <mergeCell ref="D1006:D1008"/>
    <mergeCell ref="E1006:E1008"/>
    <mergeCell ref="F1006:F1008"/>
    <mergeCell ref="G1006:G1008"/>
    <mergeCell ref="H1006:H1008"/>
    <mergeCell ref="I1006:I1008"/>
    <mergeCell ref="Q1006:Q1008"/>
    <mergeCell ref="D1009:D1011"/>
    <mergeCell ref="E1009:E1011"/>
    <mergeCell ref="F1009:F1011"/>
    <mergeCell ref="G1009:G1011"/>
    <mergeCell ref="H1009:H1011"/>
    <mergeCell ref="I1009:I1011"/>
    <mergeCell ref="Q1009:Q1011"/>
    <mergeCell ref="C1006:C1008"/>
    <mergeCell ref="C1009:C1011"/>
    <mergeCell ref="D1003:D1005"/>
    <mergeCell ref="E1003:E1005"/>
    <mergeCell ref="F1003:F1005"/>
    <mergeCell ref="G1003:G1005"/>
    <mergeCell ref="H1003:H1005"/>
    <mergeCell ref="I1003:I1005"/>
    <mergeCell ref="C1003:C1005"/>
    <mergeCell ref="D886:D888"/>
    <mergeCell ref="E886:E888"/>
    <mergeCell ref="F886:F888"/>
    <mergeCell ref="G886:G888"/>
    <mergeCell ref="I886:I888"/>
    <mergeCell ref="C889:C891"/>
    <mergeCell ref="D889:D891"/>
    <mergeCell ref="E889:E891"/>
    <mergeCell ref="G889:G891"/>
    <mergeCell ref="I889:I891"/>
    <mergeCell ref="F889:F891"/>
    <mergeCell ref="H889:H891"/>
    <mergeCell ref="C892:C894"/>
    <mergeCell ref="D892:D894"/>
    <mergeCell ref="E892:E894"/>
    <mergeCell ref="I892:I894"/>
    <mergeCell ref="F892:F894"/>
    <mergeCell ref="H892:H894"/>
    <mergeCell ref="C895:C897"/>
    <mergeCell ref="D895:D897"/>
    <mergeCell ref="E895:E897"/>
    <mergeCell ref="I895:I897"/>
    <mergeCell ref="F895:F897"/>
    <mergeCell ref="G892:G894"/>
    <mergeCell ref="H895:H897"/>
    <mergeCell ref="C898:C900"/>
    <mergeCell ref="D898:D900"/>
    <mergeCell ref="E898:E900"/>
    <mergeCell ref="F898:F900"/>
    <mergeCell ref="G898:G900"/>
    <mergeCell ref="H898:H900"/>
    <mergeCell ref="I898:I900"/>
    <mergeCell ref="C901:C903"/>
    <mergeCell ref="D901:D903"/>
    <mergeCell ref="E901:E903"/>
    <mergeCell ref="F901:F903"/>
    <mergeCell ref="G901:G903"/>
    <mergeCell ref="H901:H903"/>
    <mergeCell ref="I901:I903"/>
    <mergeCell ref="C904:C906"/>
    <mergeCell ref="E904:E906"/>
    <mergeCell ref="I904:I906"/>
    <mergeCell ref="F904:F906"/>
    <mergeCell ref="G904:G906"/>
    <mergeCell ref="H904:H906"/>
    <mergeCell ref="D904:D906"/>
    <mergeCell ref="C907:C909"/>
    <mergeCell ref="E907:E909"/>
    <mergeCell ref="F907:F909"/>
    <mergeCell ref="I907:I909"/>
    <mergeCell ref="D907:D909"/>
    <mergeCell ref="C1195:C1197"/>
    <mergeCell ref="D1195:D1197"/>
    <mergeCell ref="F1195:F1197"/>
    <mergeCell ref="I1195:I1197"/>
    <mergeCell ref="G1195:G1197"/>
    <mergeCell ref="H1195:H1197"/>
    <mergeCell ref="E1195:E1197"/>
    <mergeCell ref="Q1195:Q1197"/>
    <mergeCell ref="I910:I912"/>
    <mergeCell ref="C910:C912"/>
    <mergeCell ref="D910:D912"/>
    <mergeCell ref="E910:E912"/>
    <mergeCell ref="F910:F912"/>
    <mergeCell ref="I913:I915"/>
    <mergeCell ref="C913:C915"/>
    <mergeCell ref="D913:D915"/>
    <mergeCell ref="E913:E915"/>
    <mergeCell ref="F913:F915"/>
    <mergeCell ref="G907:G909"/>
    <mergeCell ref="H907:H909"/>
    <mergeCell ref="H910:H912"/>
    <mergeCell ref="H913:H915"/>
    <mergeCell ref="G910:G912"/>
    <mergeCell ref="C916:C918"/>
    <mergeCell ref="D916:D918"/>
    <mergeCell ref="E916:E918"/>
    <mergeCell ref="F916:F918"/>
    <mergeCell ref="G916:G918"/>
    <mergeCell ref="H916:H918"/>
    <mergeCell ref="I916:I918"/>
    <mergeCell ref="C919:C921"/>
    <mergeCell ref="E919:E921"/>
    <mergeCell ref="F919:F921"/>
    <mergeCell ref="H919:H921"/>
    <mergeCell ref="I919:I921"/>
    <mergeCell ref="D919:D921"/>
    <mergeCell ref="G919:G921"/>
    <mergeCell ref="C922:C924"/>
    <mergeCell ref="E922:E924"/>
    <mergeCell ref="F922:F924"/>
    <mergeCell ref="H922:H924"/>
    <mergeCell ref="I922:I924"/>
    <mergeCell ref="D922:D924"/>
    <mergeCell ref="D1126:D1128"/>
    <mergeCell ref="F1126:F1128"/>
    <mergeCell ref="H1126:H1128"/>
    <mergeCell ref="I1126:I1128"/>
    <mergeCell ref="G1126:G1128"/>
    <mergeCell ref="C1126:C1128"/>
    <mergeCell ref="E1126:E1128"/>
    <mergeCell ref="Q1126:Q1128"/>
    <mergeCell ref="D1129:D1131"/>
    <mergeCell ref="F1129:F1131"/>
    <mergeCell ref="H1129:H1131"/>
    <mergeCell ref="I1129:I1131"/>
    <mergeCell ref="G1129:G1131"/>
    <mergeCell ref="C1129:C1131"/>
    <mergeCell ref="E1129:E1131"/>
    <mergeCell ref="Q1129:Q1131"/>
    <mergeCell ref="D1078:D1080"/>
    <mergeCell ref="G1078:G1080"/>
    <mergeCell ref="H1078:H1080"/>
    <mergeCell ref="I1078:I1080"/>
    <mergeCell ref="C1078:C1080"/>
    <mergeCell ref="Q1078:Q1080"/>
    <mergeCell ref="F1078:F1080"/>
    <mergeCell ref="C1198:C1200"/>
    <mergeCell ref="D1198:D1200"/>
    <mergeCell ref="E1198:E1200"/>
    <mergeCell ref="F1198:F1200"/>
    <mergeCell ref="I1198:I1200"/>
    <mergeCell ref="G1198:G1200"/>
    <mergeCell ref="H1198:H1200"/>
    <mergeCell ref="C1201:C1203"/>
    <mergeCell ref="D1201:D1203"/>
    <mergeCell ref="E1201:E1203"/>
    <mergeCell ref="F1201:F1203"/>
    <mergeCell ref="I1201:I1203"/>
    <mergeCell ref="G1201:G1203"/>
    <mergeCell ref="H1201:H1203"/>
    <mergeCell ref="Q1198:Q1200"/>
    <mergeCell ref="Q1201:Q1203"/>
    <mergeCell ref="C925:C927"/>
    <mergeCell ref="E925:E927"/>
    <mergeCell ref="F925:F927"/>
    <mergeCell ref="H925:H927"/>
    <mergeCell ref="I925:I927"/>
    <mergeCell ref="D925:D927"/>
    <mergeCell ref="G925:G927"/>
    <mergeCell ref="C928:C930"/>
    <mergeCell ref="D928:D930"/>
    <mergeCell ref="E928:E930"/>
    <mergeCell ref="F928:F930"/>
    <mergeCell ref="G928:G930"/>
    <mergeCell ref="I928:I930"/>
    <mergeCell ref="H928:H930"/>
    <mergeCell ref="D1132:D1134"/>
    <mergeCell ref="F1132:F1134"/>
    <mergeCell ref="H1132:H1134"/>
    <mergeCell ref="I1132:I1134"/>
    <mergeCell ref="G1132:G1134"/>
    <mergeCell ref="E1132:E1134"/>
    <mergeCell ref="Q1132:Q1134"/>
    <mergeCell ref="D1204:D1206"/>
    <mergeCell ref="E1204:E1206"/>
    <mergeCell ref="F1204:F1206"/>
    <mergeCell ref="G1204:G1206"/>
    <mergeCell ref="H1204:H1206"/>
    <mergeCell ref="I1204:I1206"/>
    <mergeCell ref="Q1204:Q1206"/>
    <mergeCell ref="D1081:D1083"/>
    <mergeCell ref="E1081:E1083"/>
    <mergeCell ref="F1081:F1083"/>
    <mergeCell ref="G1081:G1083"/>
    <mergeCell ref="H1081:H1083"/>
    <mergeCell ref="I1081:I1083"/>
    <mergeCell ref="C1081:C1083"/>
    <mergeCell ref="Q1081:Q1083"/>
    <mergeCell ref="C931:C933"/>
    <mergeCell ref="D931:D933"/>
    <mergeCell ref="E931:E933"/>
    <mergeCell ref="F931:F933"/>
    <mergeCell ref="G931:G933"/>
    <mergeCell ref="I931:I933"/>
    <mergeCell ref="H931:H933"/>
    <mergeCell ref="E1078:E1080"/>
    <mergeCell ref="D1012:D1014"/>
    <mergeCell ref="E1012:E1014"/>
    <mergeCell ref="F1012:F1014"/>
    <mergeCell ref="G1012:G1014"/>
    <mergeCell ref="I1012:I1014"/>
    <mergeCell ref="C1012:C1014"/>
    <mergeCell ref="Q1012:Q1014"/>
    <mergeCell ref="C1204:C1206"/>
    <mergeCell ref="D1015:D1017"/>
    <mergeCell ref="E1015:E1017"/>
    <mergeCell ref="F1015:F1017"/>
    <mergeCell ref="G1015:G1017"/>
    <mergeCell ref="H1015:H1017"/>
    <mergeCell ref="I1015:I1017"/>
    <mergeCell ref="C1015:C1017"/>
    <mergeCell ref="Q1015:Q1017"/>
    <mergeCell ref="C934:C936"/>
    <mergeCell ref="D934:D936"/>
    <mergeCell ref="E934:E936"/>
    <mergeCell ref="F934:F936"/>
    <mergeCell ref="I934:I936"/>
    <mergeCell ref="G934:G936"/>
    <mergeCell ref="H934:H936"/>
    <mergeCell ref="D1018:D1020"/>
    <mergeCell ref="E1018:E1020"/>
    <mergeCell ref="F1018:F1020"/>
    <mergeCell ref="G1018:G1020"/>
    <mergeCell ref="H1018:H1020"/>
    <mergeCell ref="I1018:I1020"/>
    <mergeCell ref="C1018:C1020"/>
    <mergeCell ref="E1021:E1023"/>
    <mergeCell ref="F1021:F1023"/>
    <mergeCell ref="G1021:G1023"/>
    <mergeCell ref="H1021:H1023"/>
    <mergeCell ref="I1021:I1023"/>
    <mergeCell ref="C1021:C1023"/>
    <mergeCell ref="Q1018:Q1020"/>
    <mergeCell ref="D1021:D1023"/>
    <mergeCell ref="Q1021:Q1023"/>
    <mergeCell ref="C937:C939"/>
    <mergeCell ref="E937:E939"/>
    <mergeCell ref="F937:F939"/>
    <mergeCell ref="H937:H939"/>
    <mergeCell ref="I937:I939"/>
    <mergeCell ref="D937:D939"/>
    <mergeCell ref="G937:G939"/>
    <mergeCell ref="C1192:C1194"/>
    <mergeCell ref="C1135:C1137"/>
    <mergeCell ref="H1135:H1137"/>
    <mergeCell ref="I1135:I1137"/>
    <mergeCell ref="G1135:G1137"/>
    <mergeCell ref="E1135:E1137"/>
    <mergeCell ref="D1135:D1137"/>
    <mergeCell ref="F1135:F1137"/>
    <mergeCell ref="Q1135:Q1137"/>
    <mergeCell ref="C1132:C1134"/>
    <mergeCell ref="C1138:C1140"/>
    <mergeCell ref="I1138:I1140"/>
    <mergeCell ref="G1138:G1140"/>
    <mergeCell ref="E1138:E1140"/>
    <mergeCell ref="D1138:D1140"/>
    <mergeCell ref="F1138:F1140"/>
    <mergeCell ref="Q1138:Q1140"/>
    <mergeCell ref="C940:C942"/>
    <mergeCell ref="D940:D942"/>
    <mergeCell ref="E940:E942"/>
    <mergeCell ref="F940:F942"/>
    <mergeCell ref="G940:G942"/>
    <mergeCell ref="H940:H942"/>
    <mergeCell ref="I940:I942"/>
    <mergeCell ref="E1024:E1026"/>
    <mergeCell ref="F1024:F1026"/>
    <mergeCell ref="G1024:G1026"/>
    <mergeCell ref="I1024:I1026"/>
    <mergeCell ref="C1024:C1026"/>
    <mergeCell ref="D1024:D1026"/>
    <mergeCell ref="H1024:H1026"/>
    <mergeCell ref="Q1024:Q1026"/>
    <mergeCell ref="C1207:C1209"/>
    <mergeCell ref="D1207:D1209"/>
    <mergeCell ref="E1207:E1209"/>
    <mergeCell ref="F1207:F1209"/>
    <mergeCell ref="G1207:G1209"/>
    <mergeCell ref="H1207:H1209"/>
    <mergeCell ref="I1207:I1209"/>
    <mergeCell ref="C1210:C1212"/>
    <mergeCell ref="D1210:D1212"/>
    <mergeCell ref="E1210:E1212"/>
    <mergeCell ref="F1210:F1212"/>
    <mergeCell ref="G1210:G1212"/>
    <mergeCell ref="I1210:I1212"/>
    <mergeCell ref="Q1207:Q1209"/>
    <mergeCell ref="Q1210:Q1212"/>
    <mergeCell ref="C1075:C1077"/>
    <mergeCell ref="D1075:D1077"/>
    <mergeCell ref="E1075:E1077"/>
    <mergeCell ref="F1075:F1077"/>
    <mergeCell ref="G1075:G1077"/>
    <mergeCell ref="H1075:H1077"/>
    <mergeCell ref="I1075:I1077"/>
    <mergeCell ref="D1141:D1143"/>
    <mergeCell ref="F1141:F1143"/>
    <mergeCell ref="H1141:H1143"/>
    <mergeCell ref="I1141:I1143"/>
    <mergeCell ref="G1141:G1143"/>
    <mergeCell ref="C1141:C1143"/>
    <mergeCell ref="E1141:E1143"/>
    <mergeCell ref="Q1141:Q1143"/>
    <mergeCell ref="C1213:C1215"/>
    <mergeCell ref="D1213:D1215"/>
    <mergeCell ref="E1213:E1215"/>
    <mergeCell ref="F1213:F1215"/>
    <mergeCell ref="G1213:G1215"/>
    <mergeCell ref="H1213:H1215"/>
    <mergeCell ref="I1213:I1215"/>
    <mergeCell ref="Q1213:Q1215"/>
    <mergeCell ref="G913:G915"/>
    <mergeCell ref="H1210:H1212"/>
    <mergeCell ref="Q901:Q903"/>
    <mergeCell ref="Q898:Q900"/>
    <mergeCell ref="Q904:Q906"/>
    <mergeCell ref="Q907:Q909"/>
    <mergeCell ref="Q910:Q912"/>
    <mergeCell ref="Q913:Q915"/>
    <mergeCell ref="Q916:Q918"/>
    <mergeCell ref="Q919:Q921"/>
    <mergeCell ref="Q922:Q924"/>
    <mergeCell ref="Q925:Q927"/>
    <mergeCell ref="Q928:Q930"/>
    <mergeCell ref="Q931:Q933"/>
    <mergeCell ref="Q934:Q936"/>
    <mergeCell ref="Q937:Q939"/>
    <mergeCell ref="Q940:Q942"/>
    <mergeCell ref="C1216:C1218"/>
    <mergeCell ref="D1216:D1218"/>
    <mergeCell ref="F1216:F1218"/>
    <mergeCell ref="I1216:I1218"/>
    <mergeCell ref="G1216:G1218"/>
    <mergeCell ref="H1216:H1218"/>
    <mergeCell ref="E1216:E1218"/>
    <mergeCell ref="Q1216:Q1218"/>
    <mergeCell ref="G922:G924"/>
    <mergeCell ref="D1144:D1146"/>
    <mergeCell ref="E1144:E1146"/>
    <mergeCell ref="F1144:F1146"/>
    <mergeCell ref="I1144:I1146"/>
    <mergeCell ref="C1144:C1146"/>
    <mergeCell ref="Q1144:Q1146"/>
    <mergeCell ref="C1219:C1221"/>
    <mergeCell ref="D1219:D1221"/>
    <mergeCell ref="F1219:F1221"/>
    <mergeCell ref="I1219:I1221"/>
    <mergeCell ref="G1219:G1221"/>
    <mergeCell ref="H1219:H1221"/>
    <mergeCell ref="E1219:E1221"/>
    <mergeCell ref="Q1219:Q1221"/>
    <mergeCell ref="D1147:D1149"/>
    <mergeCell ref="E1147:E1149"/>
    <mergeCell ref="F1147:F1149"/>
    <mergeCell ref="I1147:I1149"/>
    <mergeCell ref="G1147:G1149"/>
    <mergeCell ref="C1147:C1149"/>
    <mergeCell ref="D1150:D1152"/>
    <mergeCell ref="F1150:F1152"/>
    <mergeCell ref="H1150:H1152"/>
    <mergeCell ref="I1150:I1152"/>
    <mergeCell ref="C1150:C1152"/>
    <mergeCell ref="E1150:E1152"/>
    <mergeCell ref="G1150:G1152"/>
    <mergeCell ref="Q1147:Q1149"/>
    <mergeCell ref="Q1150:Q1152"/>
    <mergeCell ref="C943:C945"/>
    <mergeCell ref="F943:F945"/>
    <mergeCell ref="I943:I945"/>
    <mergeCell ref="D943:D945"/>
    <mergeCell ref="H943:H945"/>
    <mergeCell ref="G943:G945"/>
    <mergeCell ref="E943:E945"/>
    <mergeCell ref="Q943:Q945"/>
    <mergeCell ref="D1153:D1155"/>
    <mergeCell ref="F1153:F1155"/>
    <mergeCell ref="H1153:H1155"/>
    <mergeCell ref="I1153:I1155"/>
    <mergeCell ref="C1153:C1155"/>
    <mergeCell ref="G1153:G1155"/>
    <mergeCell ref="E1153:E1155"/>
    <mergeCell ref="Q1153:Q1155"/>
    <mergeCell ref="D1156:D1158"/>
    <mergeCell ref="F1156:F1158"/>
    <mergeCell ref="H1156:H1158"/>
    <mergeCell ref="I1156:I1158"/>
    <mergeCell ref="C1156:C1158"/>
    <mergeCell ref="G1156:G1158"/>
    <mergeCell ref="E1156:E1158"/>
    <mergeCell ref="D1159:D1161"/>
    <mergeCell ref="F1159:F1161"/>
    <mergeCell ref="C1159:C1161"/>
    <mergeCell ref="E1159:E1161"/>
    <mergeCell ref="D1162:D1164"/>
    <mergeCell ref="F1162:F1164"/>
    <mergeCell ref="C1162:C1164"/>
    <mergeCell ref="E1162:E1164"/>
    <mergeCell ref="D1165:D1167"/>
    <mergeCell ref="F1165:F1167"/>
    <mergeCell ref="H1165:H1167"/>
    <mergeCell ref="I1165:I1167"/>
    <mergeCell ref="C1165:C1167"/>
    <mergeCell ref="G1165:G1167"/>
    <mergeCell ref="E1165:E1167"/>
    <mergeCell ref="Q1156:Q1158"/>
    <mergeCell ref="Q1159:Q1161"/>
    <mergeCell ref="Q1162:Q1164"/>
    <mergeCell ref="Q1165:Q1167"/>
    <mergeCell ref="H1159:H1161"/>
    <mergeCell ref="I1159:I1161"/>
    <mergeCell ref="G1159:G1161"/>
    <mergeCell ref="I1162:I1164"/>
    <mergeCell ref="G1162:G1164"/>
    <mergeCell ref="G1144:G1146"/>
    <mergeCell ref="D1027:D1029"/>
    <mergeCell ref="E1027:E1029"/>
    <mergeCell ref="F1027:F1029"/>
    <mergeCell ref="G1027:G1029"/>
    <mergeCell ref="H1027:H1029"/>
    <mergeCell ref="I1027:I1029"/>
    <mergeCell ref="C1027:C1029"/>
    <mergeCell ref="Q1027:Q1029"/>
    <mergeCell ref="C1084:C1086"/>
    <mergeCell ref="D1084:D1086"/>
    <mergeCell ref="F1084:F1086"/>
    <mergeCell ref="G1084:G1086"/>
    <mergeCell ref="H1084:H1086"/>
    <mergeCell ref="I1084:I1086"/>
    <mergeCell ref="E1084:E1086"/>
    <mergeCell ref="Q1084:Q1086"/>
    <mergeCell ref="E1030:E1032"/>
    <mergeCell ref="F1030:F1032"/>
    <mergeCell ref="G1030:G1032"/>
    <mergeCell ref="H1030:H1032"/>
    <mergeCell ref="I1030:I1032"/>
    <mergeCell ref="C1030:C1032"/>
    <mergeCell ref="D1030:D1032"/>
    <mergeCell ref="F1033:F1035"/>
    <mergeCell ref="G1033:G1035"/>
    <mergeCell ref="H1033:H1035"/>
    <mergeCell ref="I1033:I1035"/>
    <mergeCell ref="C1033:C1035"/>
    <mergeCell ref="D1033:D1035"/>
    <mergeCell ref="Q1030:Q1032"/>
    <mergeCell ref="E1033:E1035"/>
    <mergeCell ref="Q1033:Q1035"/>
    <mergeCell ref="Q1075:Q1077"/>
    <mergeCell ref="C1222:C1224"/>
    <mergeCell ref="D1222:D1224"/>
    <mergeCell ref="F1222:F1224"/>
    <mergeCell ref="I1222:I1224"/>
    <mergeCell ref="G1222:G1224"/>
    <mergeCell ref="H1222:H1224"/>
    <mergeCell ref="E1222:E1224"/>
    <mergeCell ref="Q1222:Q1224"/>
    <mergeCell ref="D1036:D1038"/>
    <mergeCell ref="E1036:E1038"/>
    <mergeCell ref="F1036:F1038"/>
    <mergeCell ref="G1036:G1038"/>
    <mergeCell ref="H1036:H1038"/>
    <mergeCell ref="I1036:I1038"/>
    <mergeCell ref="Q1036:Q1038"/>
    <mergeCell ref="H1162:H1164"/>
    <mergeCell ref="H1147:H1149"/>
    <mergeCell ref="C946:C948"/>
    <mergeCell ref="I946:I948"/>
    <mergeCell ref="F946:F948"/>
    <mergeCell ref="H946:H948"/>
    <mergeCell ref="G946:G948"/>
    <mergeCell ref="D946:D948"/>
    <mergeCell ref="E946:E948"/>
    <mergeCell ref="Q946:Q948"/>
    <mergeCell ref="F1168:F1170"/>
    <mergeCell ref="I1168:I1170"/>
    <mergeCell ref="C1168:C1170"/>
    <mergeCell ref="D1168:D1170"/>
    <mergeCell ref="H1168:H1170"/>
    <mergeCell ref="G1168:G1170"/>
    <mergeCell ref="E1168:E1170"/>
    <mergeCell ref="Q1168:Q1170"/>
    <mergeCell ref="C1039:C1041"/>
    <mergeCell ref="D1039:D1041"/>
    <mergeCell ref="E1039:E1041"/>
    <mergeCell ref="F1039:F1041"/>
    <mergeCell ref="G1039:G1041"/>
    <mergeCell ref="H1039:H1041"/>
    <mergeCell ref="I1039:I1041"/>
    <mergeCell ref="Q1039:Q1041"/>
    <mergeCell ref="C1042:C1044"/>
    <mergeCell ref="D1042:D1044"/>
    <mergeCell ref="E1042:E1044"/>
    <mergeCell ref="F1042:F1044"/>
    <mergeCell ref="G1042:G1044"/>
    <mergeCell ref="H1042:H1044"/>
    <mergeCell ref="I1042:I1044"/>
    <mergeCell ref="Q1042:Q1044"/>
    <mergeCell ref="C949:C951"/>
    <mergeCell ref="I949:I951"/>
    <mergeCell ref="E949:E951"/>
    <mergeCell ref="F949:F951"/>
    <mergeCell ref="G949:G951"/>
    <mergeCell ref="D949:D951"/>
    <mergeCell ref="Q949:Q951"/>
    <mergeCell ref="C1087:C1089"/>
    <mergeCell ref="I1087:I1089"/>
    <mergeCell ref="H1087:H1089"/>
    <mergeCell ref="D1087:D1089"/>
    <mergeCell ref="F1087:F1089"/>
    <mergeCell ref="G1087:G1089"/>
    <mergeCell ref="E1087:E1089"/>
    <mergeCell ref="Q1087:Q1089"/>
    <mergeCell ref="F1171:F1173"/>
    <mergeCell ref="I1171:I1173"/>
    <mergeCell ref="C1171:C1173"/>
    <mergeCell ref="D1171:D1173"/>
    <mergeCell ref="H1171:H1173"/>
    <mergeCell ref="G1171:G1173"/>
    <mergeCell ref="E1171:E1173"/>
    <mergeCell ref="Q1171:Q1173"/>
    <mergeCell ref="C1045:C1047"/>
    <mergeCell ref="D1045:D1047"/>
    <mergeCell ref="F1045:F1047"/>
    <mergeCell ref="G1045:G1047"/>
    <mergeCell ref="H1045:H1047"/>
    <mergeCell ref="I1045:I1047"/>
    <mergeCell ref="E1045:E1047"/>
    <mergeCell ref="C1048:C1050"/>
    <mergeCell ref="D1048:D1050"/>
    <mergeCell ref="F1048:F1050"/>
    <mergeCell ref="H1048:H1050"/>
    <mergeCell ref="I1048:I1050"/>
    <mergeCell ref="E1048:E1050"/>
    <mergeCell ref="Q1045:Q1047"/>
    <mergeCell ref="Q1048:Q1050"/>
    <mergeCell ref="G1048:G1050"/>
    <mergeCell ref="C1225:C1227"/>
    <mergeCell ref="D1225:D1227"/>
    <mergeCell ref="F1225:F1227"/>
    <mergeCell ref="I1225:I1227"/>
    <mergeCell ref="E1225:E1227"/>
    <mergeCell ref="G1225:G1227"/>
    <mergeCell ref="H1225:H1227"/>
    <mergeCell ref="Q1225:Q1227"/>
    <mergeCell ref="C1036:C1038"/>
    <mergeCell ref="C1090:C1092"/>
    <mergeCell ref="I1090:I1092"/>
    <mergeCell ref="H1090:H1092"/>
    <mergeCell ref="D1090:D1092"/>
    <mergeCell ref="F1090:F1092"/>
    <mergeCell ref="G1090:G1092"/>
    <mergeCell ref="E1090:E1092"/>
    <mergeCell ref="Q1090:Q1092"/>
    <mergeCell ref="C1228:C1230"/>
    <mergeCell ref="D1228:D1230"/>
    <mergeCell ref="F1228:F1230"/>
    <mergeCell ref="I1228:I1230"/>
    <mergeCell ref="E1228:E1230"/>
    <mergeCell ref="G1228:G1230"/>
    <mergeCell ref="H1228:H1230"/>
    <mergeCell ref="C1231:C1233"/>
    <mergeCell ref="D1231:D1233"/>
    <mergeCell ref="F1231:F1233"/>
    <mergeCell ref="I1231:I1233"/>
    <mergeCell ref="E1231:E1233"/>
    <mergeCell ref="G1231:G1233"/>
    <mergeCell ref="H1231:H1233"/>
    <mergeCell ref="C1234:C1236"/>
    <mergeCell ref="D1234:D1236"/>
    <mergeCell ref="F1234:F1236"/>
    <mergeCell ref="I1234:I1236"/>
    <mergeCell ref="E1234:E1236"/>
    <mergeCell ref="G1234:G1236"/>
    <mergeCell ref="H1234:H1236"/>
    <mergeCell ref="C1237:C1239"/>
    <mergeCell ref="D1237:D1239"/>
    <mergeCell ref="F1237:F1239"/>
    <mergeCell ref="I1237:I1239"/>
    <mergeCell ref="E1237:E1239"/>
    <mergeCell ref="G1237:G1239"/>
    <mergeCell ref="H1237:H1239"/>
    <mergeCell ref="Q1228:Q1230"/>
    <mergeCell ref="Q1231:Q1233"/>
    <mergeCell ref="Q1234:Q1236"/>
    <mergeCell ref="Q1237:Q1239"/>
    <mergeCell ref="C952:C954"/>
    <mergeCell ref="I952:I954"/>
    <mergeCell ref="E952:E954"/>
    <mergeCell ref="H952:H954"/>
    <mergeCell ref="G952:G954"/>
    <mergeCell ref="D952:D954"/>
    <mergeCell ref="F952:F954"/>
    <mergeCell ref="Q952:Q954"/>
    <mergeCell ref="F1051:F1053"/>
    <mergeCell ref="H1051:H1053"/>
    <mergeCell ref="I1051:I1053"/>
    <mergeCell ref="E1051:E1053"/>
    <mergeCell ref="G1051:G1053"/>
    <mergeCell ref="Q1051:Q1053"/>
    <mergeCell ref="C1240:C1242"/>
    <mergeCell ref="D1240:D1242"/>
    <mergeCell ref="F1240:F1242"/>
    <mergeCell ref="I1240:I1242"/>
    <mergeCell ref="E1240:E1242"/>
    <mergeCell ref="G1240:G1242"/>
    <mergeCell ref="H1240:H1242"/>
    <mergeCell ref="Q1240:Q1242"/>
    <mergeCell ref="C1093:C1095"/>
    <mergeCell ref="I1093:I1095"/>
    <mergeCell ref="H1093:H1095"/>
    <mergeCell ref="D1093:D1095"/>
    <mergeCell ref="F1093:F1095"/>
    <mergeCell ref="G1093:G1095"/>
    <mergeCell ref="E1093:E1095"/>
    <mergeCell ref="Q1093:Q1095"/>
    <mergeCell ref="C955:C957"/>
    <mergeCell ref="I955:I957"/>
    <mergeCell ref="E955:E957"/>
    <mergeCell ref="H955:H957"/>
    <mergeCell ref="G955:G957"/>
    <mergeCell ref="D955:D957"/>
    <mergeCell ref="F955:F957"/>
    <mergeCell ref="Q955:Q957"/>
    <mergeCell ref="C1243:C1245"/>
    <mergeCell ref="D1243:D1245"/>
    <mergeCell ref="F1243:F1245"/>
    <mergeCell ref="I1243:I1245"/>
    <mergeCell ref="E1243:E1245"/>
    <mergeCell ref="G1243:G1245"/>
    <mergeCell ref="H1243:H1245"/>
    <mergeCell ref="C1246:C1248"/>
    <mergeCell ref="F1246:F1248"/>
    <mergeCell ref="I1246:I1248"/>
    <mergeCell ref="E1246:E1248"/>
    <mergeCell ref="G1246:G1248"/>
    <mergeCell ref="C1249:C1251"/>
    <mergeCell ref="F1249:F1251"/>
    <mergeCell ref="I1249:I1251"/>
    <mergeCell ref="E1249:E1251"/>
    <mergeCell ref="D1246:D1248"/>
    <mergeCell ref="D1249:D1251"/>
    <mergeCell ref="G1249:G1251"/>
    <mergeCell ref="H1246:H1248"/>
    <mergeCell ref="Q1243:Q1245"/>
    <mergeCell ref="Q1246:Q1248"/>
    <mergeCell ref="Q1249:Q1251"/>
    <mergeCell ref="C1252:C1254"/>
    <mergeCell ref="F1252:F1254"/>
    <mergeCell ref="I1252:I1254"/>
    <mergeCell ref="E1252:E1254"/>
    <mergeCell ref="D1252:D1254"/>
    <mergeCell ref="G1252:G1254"/>
    <mergeCell ref="C1255:C1257"/>
    <mergeCell ref="F1255:F1257"/>
    <mergeCell ref="I1255:I1257"/>
    <mergeCell ref="E1255:E1257"/>
    <mergeCell ref="D1255:D1257"/>
    <mergeCell ref="G1255:G1257"/>
    <mergeCell ref="H1249:H1251"/>
    <mergeCell ref="H1252:H1254"/>
    <mergeCell ref="H1255:H1257"/>
    <mergeCell ref="Q1252:Q1254"/>
    <mergeCell ref="Q1255:Q1257"/>
    <mergeCell ref="C1258:C1260"/>
    <mergeCell ref="F1258:F1260"/>
    <mergeCell ref="I1258:I1260"/>
    <mergeCell ref="E1258:E1260"/>
    <mergeCell ref="D1258:D1260"/>
    <mergeCell ref="G1258:G1260"/>
    <mergeCell ref="H1258:H1260"/>
    <mergeCell ref="Q1258:Q1260"/>
    <mergeCell ref="C1051:C1053"/>
    <mergeCell ref="D1051:D1053"/>
    <mergeCell ref="C1261:C1263"/>
    <mergeCell ref="F1261:F1263"/>
    <mergeCell ref="I1261:I1263"/>
    <mergeCell ref="E1261:E1263"/>
    <mergeCell ref="D1261:D1263"/>
    <mergeCell ref="G1261:G1263"/>
    <mergeCell ref="H1261:H1263"/>
    <mergeCell ref="Q1261:Q1263"/>
    <mergeCell ref="H1144:H1146"/>
    <mergeCell ref="C1096:C1098"/>
    <mergeCell ref="I1096:I1098"/>
    <mergeCell ref="F1096:F1098"/>
    <mergeCell ref="Q1096:Q1098"/>
    <mergeCell ref="D1096:D1098"/>
    <mergeCell ref="E1096:E1098"/>
    <mergeCell ref="G1096:G1098"/>
    <mergeCell ref="H1096:H1098"/>
    <mergeCell ref="H1054:H1056"/>
    <mergeCell ref="I1054:I1056"/>
    <mergeCell ref="E1054:E1056"/>
    <mergeCell ref="G1054:G1056"/>
    <mergeCell ref="C1054:C1056"/>
    <mergeCell ref="D1054:D1056"/>
    <mergeCell ref="F1054:F1056"/>
    <mergeCell ref="Q1054:Q1056"/>
    <mergeCell ref="C958:C960"/>
    <mergeCell ref="I958:I960"/>
    <mergeCell ref="E958:E960"/>
    <mergeCell ref="H958:H960"/>
    <mergeCell ref="G958:G960"/>
    <mergeCell ref="D958:D960"/>
    <mergeCell ref="F958:F960"/>
    <mergeCell ref="Q958:Q960"/>
    <mergeCell ref="C961:C963"/>
    <mergeCell ref="I961:I963"/>
    <mergeCell ref="H961:H963"/>
    <mergeCell ref="G961:G963"/>
    <mergeCell ref="D961:D963"/>
    <mergeCell ref="E961:E963"/>
    <mergeCell ref="F961:F963"/>
    <mergeCell ref="Q961:Q963"/>
    <mergeCell ref="H1057:H1059"/>
    <mergeCell ref="I1057:I1059"/>
    <mergeCell ref="G1057:G1059"/>
    <mergeCell ref="C1057:C1059"/>
    <mergeCell ref="D1057:D1059"/>
    <mergeCell ref="E1057:E1059"/>
    <mergeCell ref="F1057:F1059"/>
    <mergeCell ref="Q1057:Q1059"/>
    <mergeCell ref="H1060:H1062"/>
    <mergeCell ref="I1060:I1062"/>
    <mergeCell ref="G1060:G1062"/>
    <mergeCell ref="C1060:C1062"/>
    <mergeCell ref="D1060:D1062"/>
    <mergeCell ref="E1060:E1062"/>
    <mergeCell ref="F1060:F1062"/>
    <mergeCell ref="Q1060:Q1062"/>
    <mergeCell ref="H1063:H1065"/>
    <mergeCell ref="I1063:I1065"/>
    <mergeCell ref="G1063:G1065"/>
    <mergeCell ref="C1063:C1065"/>
    <mergeCell ref="D1063:D1065"/>
    <mergeCell ref="F1063:F1065"/>
    <mergeCell ref="E1063:E1065"/>
    <mergeCell ref="Q1063:Q1065"/>
    <mergeCell ref="F1174:F1176"/>
    <mergeCell ref="I1174:I1176"/>
    <mergeCell ref="C1174:C1176"/>
    <mergeCell ref="D1174:D1176"/>
    <mergeCell ref="H1174:H1176"/>
    <mergeCell ref="G1174:G1176"/>
    <mergeCell ref="E1174:E1176"/>
    <mergeCell ref="Q1174:Q1176"/>
    <mergeCell ref="I1099:I1101"/>
    <mergeCell ref="F1099:F1101"/>
    <mergeCell ref="D1099:D1101"/>
    <mergeCell ref="G1099:G1101"/>
    <mergeCell ref="H1099:H1101"/>
    <mergeCell ref="C1099:C1101"/>
    <mergeCell ref="E1099:E1101"/>
    <mergeCell ref="I1105:I1107"/>
    <mergeCell ref="D1105:D1107"/>
    <mergeCell ref="G1105:G1107"/>
    <mergeCell ref="H1105:H1107"/>
    <mergeCell ref="C1105:C1107"/>
    <mergeCell ref="E1105:E1107"/>
    <mergeCell ref="Q1099:Q1101"/>
    <mergeCell ref="Q1105:Q1107"/>
    <mergeCell ref="F1105:F1107"/>
    <mergeCell ref="G895:G897"/>
    <mergeCell ref="H949:H951"/>
    <mergeCell ref="C886:C888"/>
    <mergeCell ref="H886:H888"/>
    <mergeCell ref="H1138:H1140"/>
    <mergeCell ref="H1066:H1068"/>
    <mergeCell ref="I1066:I1068"/>
    <mergeCell ref="G1066:G1068"/>
    <mergeCell ref="C1066:C1068"/>
    <mergeCell ref="D1066:D1068"/>
    <mergeCell ref="E1066:E1068"/>
    <mergeCell ref="F1066:F1068"/>
    <mergeCell ref="Q1066:Q1068"/>
    <mergeCell ref="I1108:I1110"/>
    <mergeCell ref="D1108:D1110"/>
    <mergeCell ref="G1108:G1110"/>
    <mergeCell ref="H1108:H1110"/>
    <mergeCell ref="C1108:C1110"/>
    <mergeCell ref="F1108:F1110"/>
    <mergeCell ref="E1108:E1110"/>
    <mergeCell ref="Q1108:Q1110"/>
    <mergeCell ref="C964:C966"/>
    <mergeCell ref="I964:I966"/>
    <mergeCell ref="H964:H966"/>
    <mergeCell ref="G964:G966"/>
    <mergeCell ref="D964:D966"/>
    <mergeCell ref="F964:F966"/>
    <mergeCell ref="C967:C969"/>
    <mergeCell ref="I967:I969"/>
    <mergeCell ref="H967:H969"/>
    <mergeCell ref="G967:G969"/>
    <mergeCell ref="E967:E969"/>
    <mergeCell ref="F967:F969"/>
    <mergeCell ref="C970:C972"/>
    <mergeCell ref="I970:I972"/>
    <mergeCell ref="H970:H972"/>
    <mergeCell ref="G970:G972"/>
    <mergeCell ref="E970:E972"/>
    <mergeCell ref="F970:F972"/>
    <mergeCell ref="E964:E966"/>
    <mergeCell ref="Q964:Q966"/>
    <mergeCell ref="Q967:Q969"/>
    <mergeCell ref="Q970:Q972"/>
    <mergeCell ref="D967:D969"/>
    <mergeCell ref="D970:D972"/>
    <mergeCell ref="C973:C975"/>
    <mergeCell ref="I973:I975"/>
    <mergeCell ref="H973:H975"/>
    <mergeCell ref="G973:G975"/>
    <mergeCell ref="E973:E975"/>
    <mergeCell ref="F973:F975"/>
    <mergeCell ref="C976:C978"/>
    <mergeCell ref="I976:I978"/>
    <mergeCell ref="H976:H978"/>
    <mergeCell ref="G976:G978"/>
    <mergeCell ref="E976:E978"/>
    <mergeCell ref="F976:F978"/>
    <mergeCell ref="C979:C981"/>
    <mergeCell ref="I979:I981"/>
    <mergeCell ref="H979:H981"/>
    <mergeCell ref="G979:G981"/>
    <mergeCell ref="E979:E981"/>
    <mergeCell ref="F979:F981"/>
    <mergeCell ref="D973:D975"/>
    <mergeCell ref="D976:D978"/>
    <mergeCell ref="D979:D981"/>
    <mergeCell ref="Q973:Q975"/>
    <mergeCell ref="Q976:Q978"/>
    <mergeCell ref="Q979:Q981"/>
    <mergeCell ref="C1264:C1266"/>
    <mergeCell ref="F1264:F1266"/>
    <mergeCell ref="I1264:I1266"/>
    <mergeCell ref="E1264:E1266"/>
    <mergeCell ref="D1264:D1266"/>
    <mergeCell ref="G1264:G1266"/>
    <mergeCell ref="H1264:H1266"/>
    <mergeCell ref="Q1264:Q1266"/>
    <mergeCell ref="C1111:C1113"/>
    <mergeCell ref="D1111:D1113"/>
    <mergeCell ref="F1111:F1113"/>
    <mergeCell ref="G1111:G1113"/>
    <mergeCell ref="H1111:H1113"/>
    <mergeCell ref="I1111:I1113"/>
    <mergeCell ref="E1111:E1113"/>
    <mergeCell ref="Q1111:Q1113"/>
    <mergeCell ref="F1177:F1179"/>
    <mergeCell ref="I1177:I1179"/>
    <mergeCell ref="C1177:C1179"/>
    <mergeCell ref="D1177:D1179"/>
    <mergeCell ref="H1177:H1179"/>
    <mergeCell ref="G1177:G1179"/>
    <mergeCell ref="E1177:E1179"/>
    <mergeCell ref="Q1177:Q1179"/>
    <mergeCell ref="F1180:F1182"/>
    <mergeCell ref="I1180:I1182"/>
    <mergeCell ref="C1180:C1182"/>
    <mergeCell ref="D1180:D1182"/>
    <mergeCell ref="H1180:H1182"/>
    <mergeCell ref="G1180:G1182"/>
    <mergeCell ref="E1180:E1182"/>
    <mergeCell ref="Q1180:Q1182"/>
    <mergeCell ref="C982:C984"/>
    <mergeCell ref="I982:I984"/>
    <mergeCell ref="H982:H984"/>
    <mergeCell ref="G982:G984"/>
    <mergeCell ref="F982:F984"/>
    <mergeCell ref="D982:D984"/>
    <mergeCell ref="E982:E984"/>
    <mergeCell ref="Q982:Q984"/>
    <mergeCell ref="I1114:I1116"/>
    <mergeCell ref="D1114:D1116"/>
    <mergeCell ref="G1114:G1116"/>
    <mergeCell ref="H1114:H1116"/>
    <mergeCell ref="C1114:C1116"/>
    <mergeCell ref="F1114:F1116"/>
    <mergeCell ref="E1114:E1116"/>
    <mergeCell ref="Q1114:Q1116"/>
    <mergeCell ref="C985:C987"/>
    <mergeCell ref="I985:I987"/>
    <mergeCell ref="H985:H987"/>
    <mergeCell ref="G985:G987"/>
    <mergeCell ref="E985:E987"/>
    <mergeCell ref="F985:F987"/>
    <mergeCell ref="D985:D987"/>
    <mergeCell ref="C988:C990"/>
    <mergeCell ref="I988:I990"/>
    <mergeCell ref="H988:H990"/>
    <mergeCell ref="G988:G990"/>
    <mergeCell ref="E988:E990"/>
    <mergeCell ref="F988:F990"/>
    <mergeCell ref="D988:D990"/>
    <mergeCell ref="Q985:Q987"/>
    <mergeCell ref="Q988:Q990"/>
    <mergeCell ref="F1183:F1185"/>
    <mergeCell ref="I1183:I1185"/>
    <mergeCell ref="C1183:C1185"/>
    <mergeCell ref="D1183:D1185"/>
    <mergeCell ref="H1183:H1185"/>
    <mergeCell ref="G1183:G1185"/>
    <mergeCell ref="E1183:E1185"/>
    <mergeCell ref="F1186:F1188"/>
    <mergeCell ref="I1186:I1188"/>
    <mergeCell ref="C1186:C1188"/>
    <mergeCell ref="D1186:D1188"/>
    <mergeCell ref="H1186:H1188"/>
    <mergeCell ref="Q1183:Q1185"/>
    <mergeCell ref="Q1186:Q1188"/>
    <mergeCell ref="E1186:E1188"/>
    <mergeCell ref="G1186:G1188"/>
    <mergeCell ref="C1267:C1269"/>
    <mergeCell ref="I1267:I1269"/>
    <mergeCell ref="E1267:E1269"/>
    <mergeCell ref="D1267:D1269"/>
    <mergeCell ref="G1267:G1269"/>
    <mergeCell ref="H1267:H1269"/>
    <mergeCell ref="C1270:C1272"/>
    <mergeCell ref="I1270:I1272"/>
    <mergeCell ref="D1270:D1272"/>
    <mergeCell ref="F1267:F1269"/>
    <mergeCell ref="F1270:F1272"/>
    <mergeCell ref="Q1267:Q1269"/>
    <mergeCell ref="Q1270:Q1272"/>
    <mergeCell ref="E1270:E1272"/>
    <mergeCell ref="G1270:G1272"/>
    <mergeCell ref="H1270:H1272"/>
    <mergeCell ref="H1012:H1014"/>
    <mergeCell ref="C1273:C1275"/>
    <mergeCell ref="F1273:F1275"/>
    <mergeCell ref="I1273:I1275"/>
    <mergeCell ref="E1273:E1275"/>
    <mergeCell ref="D1273:D1275"/>
    <mergeCell ref="G1273:G1275"/>
    <mergeCell ref="H1273:H1275"/>
    <mergeCell ref="Q1273:Q1275"/>
    <mergeCell ref="C991:C993"/>
    <mergeCell ref="I991:I993"/>
    <mergeCell ref="H991:H993"/>
    <mergeCell ref="G991:G993"/>
    <mergeCell ref="E991:E993"/>
    <mergeCell ref="D991:D993"/>
    <mergeCell ref="C994:C996"/>
    <mergeCell ref="I994:I996"/>
    <mergeCell ref="H994:H996"/>
    <mergeCell ref="G994:G996"/>
    <mergeCell ref="E994:E996"/>
    <mergeCell ref="D994:D996"/>
    <mergeCell ref="F991:F993"/>
    <mergeCell ref="F994:F996"/>
    <mergeCell ref="Q991:Q993"/>
    <mergeCell ref="Q994:Q996"/>
    <mergeCell ref="A886:A1281"/>
    <mergeCell ref="B1192:B1281"/>
    <mergeCell ref="C1276:C1278"/>
    <mergeCell ref="F1276:F1278"/>
    <mergeCell ref="I1276:I1278"/>
    <mergeCell ref="E1276:E1278"/>
    <mergeCell ref="D1276:D1278"/>
    <mergeCell ref="G1276:G1278"/>
    <mergeCell ref="H1276:H1278"/>
    <mergeCell ref="C1279:C1281"/>
    <mergeCell ref="F1279:F1281"/>
    <mergeCell ref="I1279:I1281"/>
    <mergeCell ref="D1279:D1281"/>
    <mergeCell ref="G1279:G1281"/>
    <mergeCell ref="H1279:H1281"/>
    <mergeCell ref="Q1276:Q1278"/>
    <mergeCell ref="Q1279:Q1281"/>
    <mergeCell ref="E1279:E1281"/>
    <mergeCell ref="B1126:B1191"/>
    <mergeCell ref="F1189:F1191"/>
    <mergeCell ref="I1189:I1191"/>
    <mergeCell ref="C1189:C1191"/>
    <mergeCell ref="D1189:D1191"/>
    <mergeCell ref="H1189:H1191"/>
    <mergeCell ref="G1189:G1191"/>
    <mergeCell ref="E1189:E1191"/>
    <mergeCell ref="Q1189:Q1191"/>
    <mergeCell ref="I1117:I1119"/>
    <mergeCell ref="D1117:D1119"/>
    <mergeCell ref="G1117:G1119"/>
    <mergeCell ref="H1117:H1119"/>
    <mergeCell ref="C1117:C1119"/>
    <mergeCell ref="F1117:F1119"/>
    <mergeCell ref="E1117:E1119"/>
    <mergeCell ref="Q1117:Q1119"/>
    <mergeCell ref="I1120:I1122"/>
    <mergeCell ref="D1120:D1122"/>
    <mergeCell ref="G1120:G1122"/>
    <mergeCell ref="H1120:H1122"/>
    <mergeCell ref="C1120:C1122"/>
    <mergeCell ref="F1120:F1122"/>
    <mergeCell ref="E1120:E1122"/>
    <mergeCell ref="Q1120:Q1122"/>
    <mergeCell ref="B1072:B1125"/>
    <mergeCell ref="I1123:I1125"/>
    <mergeCell ref="D1123:D1125"/>
    <mergeCell ref="G1123:G1125"/>
    <mergeCell ref="H1123:H1125"/>
    <mergeCell ref="C1123:C1125"/>
    <mergeCell ref="F1123:F1125"/>
    <mergeCell ref="E1123:E1125"/>
    <mergeCell ref="Q1123:Q1125"/>
    <mergeCell ref="B1418:B1456"/>
    <mergeCell ref="B1950:B2063"/>
    <mergeCell ref="C2061:C2063"/>
    <mergeCell ref="I2061:I2063"/>
    <mergeCell ref="H2061:H2063"/>
    <mergeCell ref="G2061:G2063"/>
    <mergeCell ref="E2061:E2063"/>
    <mergeCell ref="D2061:D2063"/>
    <mergeCell ref="F2061:F2063"/>
    <mergeCell ref="Q2061:Q2063"/>
    <mergeCell ref="C1663:C1665"/>
    <mergeCell ref="I1663:I1665"/>
    <mergeCell ref="H1663:H1665"/>
    <mergeCell ref="G1663:G1665"/>
    <mergeCell ref="E1663:E1665"/>
    <mergeCell ref="D1663:D1665"/>
    <mergeCell ref="F1663:F1665"/>
    <mergeCell ref="Q1663:Q1665"/>
    <mergeCell ref="B1552:B1665"/>
    <mergeCell ref="B1284:B1322"/>
    <mergeCell ref="C997:C999"/>
    <mergeCell ref="I997:I999"/>
    <mergeCell ref="H997:H999"/>
    <mergeCell ref="G997:G999"/>
    <mergeCell ref="E997:E999"/>
    <mergeCell ref="D997:D999"/>
    <mergeCell ref="F997:F999"/>
    <mergeCell ref="Q997:Q999"/>
    <mergeCell ref="B886:B1002"/>
    <mergeCell ref="C1000:C1002"/>
    <mergeCell ref="I1000:I1002"/>
    <mergeCell ref="H1000:H1002"/>
    <mergeCell ref="G1000:G1002"/>
    <mergeCell ref="E1000:E1002"/>
    <mergeCell ref="D1000:D1002"/>
    <mergeCell ref="F1000:F1002"/>
    <mergeCell ref="Q1000:Q1002"/>
    <mergeCell ref="C632:C634"/>
    <mergeCell ref="D632:D634"/>
    <mergeCell ref="E632:E634"/>
    <mergeCell ref="F632:F634"/>
    <mergeCell ref="G632:G634"/>
    <mergeCell ref="H632:H634"/>
    <mergeCell ref="I632:I634"/>
    <mergeCell ref="Q632:Q634"/>
    <mergeCell ref="Q560:Q562"/>
    <mergeCell ref="Q446:Q448"/>
    <mergeCell ref="D797:D799"/>
    <mergeCell ref="E797:E799"/>
    <mergeCell ref="F797:F799"/>
    <mergeCell ref="G797:G799"/>
    <mergeCell ref="H797:H799"/>
    <mergeCell ref="I797:I799"/>
    <mergeCell ref="Q797:Q799"/>
    <mergeCell ref="Q449:Q451"/>
    <mergeCell ref="Q452:Q454"/>
    <mergeCell ref="Q455:Q457"/>
    <mergeCell ref="D563:D565"/>
    <mergeCell ref="E563:E565"/>
    <mergeCell ref="F563:F565"/>
    <mergeCell ref="G563:G565"/>
    <mergeCell ref="H563:H565"/>
    <mergeCell ref="I563:I565"/>
    <mergeCell ref="Q563:Q565"/>
    <mergeCell ref="D566:D568"/>
    <mergeCell ref="E566:E568"/>
    <mergeCell ref="F566:F568"/>
    <mergeCell ref="G566:G568"/>
    <mergeCell ref="H566:H568"/>
    <mergeCell ref="I566:I568"/>
    <mergeCell ref="Q566:Q568"/>
    <mergeCell ref="C563:C565"/>
    <mergeCell ref="C566:C568"/>
    <mergeCell ref="D560:D562"/>
    <mergeCell ref="E560:E562"/>
    <mergeCell ref="F560:F562"/>
    <mergeCell ref="G560:G562"/>
    <mergeCell ref="H560:H562"/>
    <mergeCell ref="I560:I562"/>
    <mergeCell ref="C560:C562"/>
    <mergeCell ref="D446:D448"/>
    <mergeCell ref="E446:E448"/>
    <mergeCell ref="F446:F448"/>
    <mergeCell ref="G446:G448"/>
    <mergeCell ref="I446:I448"/>
    <mergeCell ref="C449:C451"/>
    <mergeCell ref="D449:D451"/>
    <mergeCell ref="E449:E451"/>
    <mergeCell ref="G449:G451"/>
    <mergeCell ref="I449:I451"/>
    <mergeCell ref="F449:F451"/>
    <mergeCell ref="H449:H451"/>
    <mergeCell ref="C452:C454"/>
    <mergeCell ref="D452:D454"/>
    <mergeCell ref="E452:E454"/>
    <mergeCell ref="I452:I454"/>
    <mergeCell ref="F452:F454"/>
    <mergeCell ref="H452:H454"/>
    <mergeCell ref="C455:C457"/>
    <mergeCell ref="D455:D457"/>
    <mergeCell ref="E455:E457"/>
    <mergeCell ref="I455:I457"/>
    <mergeCell ref="F455:F457"/>
    <mergeCell ref="G452:G454"/>
    <mergeCell ref="H455:H457"/>
    <mergeCell ref="C458:C460"/>
    <mergeCell ref="D458:D460"/>
    <mergeCell ref="E458:E460"/>
    <mergeCell ref="F458:F460"/>
    <mergeCell ref="G458:G460"/>
    <mergeCell ref="H458:H460"/>
    <mergeCell ref="I458:I460"/>
    <mergeCell ref="C461:C463"/>
    <mergeCell ref="D461:D463"/>
    <mergeCell ref="E461:E463"/>
    <mergeCell ref="F461:F463"/>
    <mergeCell ref="G461:G463"/>
    <mergeCell ref="H461:H463"/>
    <mergeCell ref="I461:I463"/>
    <mergeCell ref="C464:C466"/>
    <mergeCell ref="E464:E466"/>
    <mergeCell ref="I464:I466"/>
    <mergeCell ref="F464:F466"/>
    <mergeCell ref="G464:G466"/>
    <mergeCell ref="H464:H466"/>
    <mergeCell ref="D464:D466"/>
    <mergeCell ref="C467:C469"/>
    <mergeCell ref="E467:E469"/>
    <mergeCell ref="F467:F469"/>
    <mergeCell ref="I467:I469"/>
    <mergeCell ref="D467:D469"/>
    <mergeCell ref="C800:C802"/>
    <mergeCell ref="D800:D802"/>
    <mergeCell ref="F800:F802"/>
    <mergeCell ref="I800:I802"/>
    <mergeCell ref="G800:G802"/>
    <mergeCell ref="H800:H802"/>
    <mergeCell ref="E800:E802"/>
    <mergeCell ref="Q800:Q802"/>
    <mergeCell ref="I470:I472"/>
    <mergeCell ref="C470:C472"/>
    <mergeCell ref="D470:D472"/>
    <mergeCell ref="E470:E472"/>
    <mergeCell ref="F470:F472"/>
    <mergeCell ref="I473:I475"/>
    <mergeCell ref="C473:C475"/>
    <mergeCell ref="D473:D475"/>
    <mergeCell ref="E473:E475"/>
    <mergeCell ref="F473:F475"/>
    <mergeCell ref="G467:G469"/>
    <mergeCell ref="H467:H469"/>
    <mergeCell ref="H470:H472"/>
    <mergeCell ref="H473:H475"/>
    <mergeCell ref="G470:G472"/>
    <mergeCell ref="C476:C478"/>
    <mergeCell ref="D476:D478"/>
    <mergeCell ref="E476:E478"/>
    <mergeCell ref="F476:F478"/>
    <mergeCell ref="G476:G478"/>
    <mergeCell ref="H476:H478"/>
    <mergeCell ref="I476:I478"/>
    <mergeCell ref="C479:C481"/>
    <mergeCell ref="E479:E481"/>
    <mergeCell ref="F479:F481"/>
    <mergeCell ref="H479:H481"/>
    <mergeCell ref="I479:I481"/>
    <mergeCell ref="D479:D481"/>
    <mergeCell ref="G479:G481"/>
    <mergeCell ref="C482:C484"/>
    <mergeCell ref="E482:E484"/>
    <mergeCell ref="F482:F484"/>
    <mergeCell ref="H482:H484"/>
    <mergeCell ref="I482:I484"/>
    <mergeCell ref="D482:D484"/>
    <mergeCell ref="D713:D715"/>
    <mergeCell ref="F713:F715"/>
    <mergeCell ref="H713:H715"/>
    <mergeCell ref="I713:I715"/>
    <mergeCell ref="G713:G715"/>
    <mergeCell ref="C713:C715"/>
    <mergeCell ref="E713:E715"/>
    <mergeCell ref="Q713:Q715"/>
    <mergeCell ref="D716:D718"/>
    <mergeCell ref="F716:F718"/>
    <mergeCell ref="H716:H718"/>
    <mergeCell ref="I716:I718"/>
    <mergeCell ref="G716:G718"/>
    <mergeCell ref="C716:C718"/>
    <mergeCell ref="E716:E718"/>
    <mergeCell ref="Q716:Q718"/>
    <mergeCell ref="D638:D640"/>
    <mergeCell ref="G638:G640"/>
    <mergeCell ref="H638:H640"/>
    <mergeCell ref="I638:I640"/>
    <mergeCell ref="C638:C640"/>
    <mergeCell ref="Q638:Q640"/>
    <mergeCell ref="F638:F640"/>
    <mergeCell ref="C803:C805"/>
    <mergeCell ref="D803:D805"/>
    <mergeCell ref="E803:E805"/>
    <mergeCell ref="F803:F805"/>
    <mergeCell ref="I803:I805"/>
    <mergeCell ref="G803:G805"/>
    <mergeCell ref="H803:H805"/>
    <mergeCell ref="C806:C808"/>
    <mergeCell ref="D806:D808"/>
    <mergeCell ref="E806:E808"/>
    <mergeCell ref="F806:F808"/>
    <mergeCell ref="I806:I808"/>
    <mergeCell ref="G806:G808"/>
    <mergeCell ref="H806:H808"/>
    <mergeCell ref="Q803:Q805"/>
    <mergeCell ref="Q806:Q808"/>
    <mergeCell ref="C485:C487"/>
    <mergeCell ref="E485:E487"/>
    <mergeCell ref="F485:F487"/>
    <mergeCell ref="H485:H487"/>
    <mergeCell ref="I485:I487"/>
    <mergeCell ref="D485:D487"/>
    <mergeCell ref="G485:G487"/>
    <mergeCell ref="C488:C490"/>
    <mergeCell ref="D488:D490"/>
    <mergeCell ref="E488:E490"/>
    <mergeCell ref="F488:F490"/>
    <mergeCell ref="G488:G490"/>
    <mergeCell ref="I488:I490"/>
    <mergeCell ref="H488:H490"/>
    <mergeCell ref="D719:D721"/>
    <mergeCell ref="F719:F721"/>
    <mergeCell ref="H719:H721"/>
    <mergeCell ref="I719:I721"/>
    <mergeCell ref="G719:G721"/>
    <mergeCell ref="E719:E721"/>
    <mergeCell ref="Q719:Q721"/>
    <mergeCell ref="D809:D811"/>
    <mergeCell ref="E809:E811"/>
    <mergeCell ref="F809:F811"/>
    <mergeCell ref="G809:G811"/>
    <mergeCell ref="H809:H811"/>
    <mergeCell ref="I809:I811"/>
    <mergeCell ref="Q809:Q811"/>
    <mergeCell ref="D641:D643"/>
    <mergeCell ref="E641:E643"/>
    <mergeCell ref="F641:F643"/>
    <mergeCell ref="G641:G643"/>
    <mergeCell ref="H641:H643"/>
    <mergeCell ref="I641:I643"/>
    <mergeCell ref="C641:C643"/>
    <mergeCell ref="Q641:Q643"/>
    <mergeCell ref="C491:C493"/>
    <mergeCell ref="D491:D493"/>
    <mergeCell ref="E491:E493"/>
    <mergeCell ref="F491:F493"/>
    <mergeCell ref="G491:G493"/>
    <mergeCell ref="I491:I493"/>
    <mergeCell ref="H491:H493"/>
    <mergeCell ref="E638:E640"/>
    <mergeCell ref="D569:D571"/>
    <mergeCell ref="E569:E571"/>
    <mergeCell ref="F569:F571"/>
    <mergeCell ref="G569:G571"/>
    <mergeCell ref="I569:I571"/>
    <mergeCell ref="C569:C571"/>
    <mergeCell ref="Q569:Q571"/>
    <mergeCell ref="C809:C811"/>
    <mergeCell ref="D572:D574"/>
    <mergeCell ref="E572:E574"/>
    <mergeCell ref="F572:F574"/>
    <mergeCell ref="G572:G574"/>
    <mergeCell ref="H572:H574"/>
    <mergeCell ref="I572:I574"/>
    <mergeCell ref="C572:C574"/>
    <mergeCell ref="Q572:Q574"/>
    <mergeCell ref="C494:C496"/>
    <mergeCell ref="D494:D496"/>
    <mergeCell ref="E494:E496"/>
    <mergeCell ref="F494:F496"/>
    <mergeCell ref="I494:I496"/>
    <mergeCell ref="G494:G496"/>
    <mergeCell ref="H494:H496"/>
    <mergeCell ref="D575:D577"/>
    <mergeCell ref="E575:E577"/>
    <mergeCell ref="F575:F577"/>
    <mergeCell ref="G575:G577"/>
    <mergeCell ref="H575:H577"/>
    <mergeCell ref="I575:I577"/>
    <mergeCell ref="C575:C577"/>
    <mergeCell ref="E578:E580"/>
    <mergeCell ref="F578:F580"/>
    <mergeCell ref="G578:G580"/>
    <mergeCell ref="H578:H580"/>
    <mergeCell ref="I578:I580"/>
    <mergeCell ref="C578:C580"/>
    <mergeCell ref="Q575:Q577"/>
    <mergeCell ref="D578:D580"/>
    <mergeCell ref="Q578:Q580"/>
    <mergeCell ref="C497:C499"/>
    <mergeCell ref="E497:E499"/>
    <mergeCell ref="F497:F499"/>
    <mergeCell ref="H497:H499"/>
    <mergeCell ref="I497:I499"/>
    <mergeCell ref="D497:D499"/>
    <mergeCell ref="G497:G499"/>
    <mergeCell ref="C797:C799"/>
    <mergeCell ref="C722:C724"/>
    <mergeCell ref="H722:H724"/>
    <mergeCell ref="I722:I724"/>
    <mergeCell ref="G722:G724"/>
    <mergeCell ref="E722:E724"/>
    <mergeCell ref="D722:D724"/>
    <mergeCell ref="F722:F724"/>
    <mergeCell ref="Q722:Q724"/>
    <mergeCell ref="C719:C721"/>
    <mergeCell ref="C725:C727"/>
    <mergeCell ref="I725:I727"/>
    <mergeCell ref="G725:G727"/>
    <mergeCell ref="E725:E727"/>
    <mergeCell ref="D725:D727"/>
    <mergeCell ref="F725:F727"/>
    <mergeCell ref="Q725:Q727"/>
    <mergeCell ref="C500:C502"/>
    <mergeCell ref="D500:D502"/>
    <mergeCell ref="E500:E502"/>
    <mergeCell ref="F500:F502"/>
    <mergeCell ref="G500:G502"/>
    <mergeCell ref="H500:H502"/>
    <mergeCell ref="I500:I502"/>
    <mergeCell ref="E581:E583"/>
    <mergeCell ref="F581:F583"/>
    <mergeCell ref="G581:G583"/>
    <mergeCell ref="I581:I583"/>
    <mergeCell ref="C581:C583"/>
    <mergeCell ref="D581:D583"/>
    <mergeCell ref="H581:H583"/>
    <mergeCell ref="Q581:Q583"/>
    <mergeCell ref="C812:C814"/>
    <mergeCell ref="D812:D814"/>
    <mergeCell ref="E812:E814"/>
    <mergeCell ref="F812:F814"/>
    <mergeCell ref="G812:G814"/>
    <mergeCell ref="H812:H814"/>
    <mergeCell ref="I812:I814"/>
    <mergeCell ref="C815:C817"/>
    <mergeCell ref="D815:D817"/>
    <mergeCell ref="E815:E817"/>
    <mergeCell ref="F815:F817"/>
    <mergeCell ref="G815:G817"/>
    <mergeCell ref="I815:I817"/>
    <mergeCell ref="Q812:Q814"/>
    <mergeCell ref="Q815:Q817"/>
    <mergeCell ref="C635:C637"/>
    <mergeCell ref="D635:D637"/>
    <mergeCell ref="E635:E637"/>
    <mergeCell ref="F635:F637"/>
    <mergeCell ref="G635:G637"/>
    <mergeCell ref="H635:H637"/>
    <mergeCell ref="I635:I637"/>
    <mergeCell ref="D728:D730"/>
    <mergeCell ref="F728:F730"/>
    <mergeCell ref="H728:H730"/>
    <mergeCell ref="I728:I730"/>
    <mergeCell ref="G728:G730"/>
    <mergeCell ref="C728:C730"/>
    <mergeCell ref="E728:E730"/>
    <mergeCell ref="Q728:Q730"/>
    <mergeCell ref="C818:C820"/>
    <mergeCell ref="D818:D820"/>
    <mergeCell ref="E818:E820"/>
    <mergeCell ref="F818:F820"/>
    <mergeCell ref="G818:G820"/>
    <mergeCell ref="H818:H820"/>
    <mergeCell ref="I818:I820"/>
    <mergeCell ref="Q818:Q820"/>
    <mergeCell ref="G473:G475"/>
    <mergeCell ref="H815:H817"/>
    <mergeCell ref="Q461:Q463"/>
    <mergeCell ref="Q458:Q460"/>
    <mergeCell ref="Q464:Q466"/>
    <mergeCell ref="Q467:Q469"/>
    <mergeCell ref="Q470:Q472"/>
    <mergeCell ref="Q473:Q475"/>
    <mergeCell ref="Q476:Q478"/>
    <mergeCell ref="Q479:Q481"/>
    <mergeCell ref="Q482:Q484"/>
    <mergeCell ref="Q485:Q487"/>
    <mergeCell ref="Q488:Q490"/>
    <mergeCell ref="Q491:Q493"/>
    <mergeCell ref="Q494:Q496"/>
    <mergeCell ref="Q497:Q499"/>
    <mergeCell ref="Q500:Q502"/>
    <mergeCell ref="C821:C823"/>
    <mergeCell ref="D821:D823"/>
    <mergeCell ref="F821:F823"/>
    <mergeCell ref="I821:I823"/>
    <mergeCell ref="G821:G823"/>
    <mergeCell ref="H821:H823"/>
    <mergeCell ref="E821:E823"/>
    <mergeCell ref="Q821:Q823"/>
    <mergeCell ref="G482:G484"/>
    <mergeCell ref="D731:D733"/>
    <mergeCell ref="E731:E733"/>
    <mergeCell ref="F731:F733"/>
    <mergeCell ref="I731:I733"/>
    <mergeCell ref="C731:C733"/>
    <mergeCell ref="Q731:Q733"/>
    <mergeCell ref="C824:C826"/>
    <mergeCell ref="D824:D826"/>
    <mergeCell ref="F824:F826"/>
    <mergeCell ref="I824:I826"/>
    <mergeCell ref="G824:G826"/>
    <mergeCell ref="H824:H826"/>
    <mergeCell ref="E824:E826"/>
    <mergeCell ref="Q824:Q826"/>
    <mergeCell ref="D734:D736"/>
    <mergeCell ref="E734:E736"/>
    <mergeCell ref="F734:F736"/>
    <mergeCell ref="I734:I736"/>
    <mergeCell ref="G734:G736"/>
    <mergeCell ref="C734:C736"/>
    <mergeCell ref="D737:D739"/>
    <mergeCell ref="F737:F739"/>
    <mergeCell ref="H737:H739"/>
    <mergeCell ref="I737:I739"/>
    <mergeCell ref="C737:C739"/>
    <mergeCell ref="E737:E739"/>
    <mergeCell ref="G737:G739"/>
    <mergeCell ref="Q734:Q736"/>
    <mergeCell ref="Q737:Q739"/>
    <mergeCell ref="C503:C505"/>
    <mergeCell ref="F503:F505"/>
    <mergeCell ref="I503:I505"/>
    <mergeCell ref="D503:D505"/>
    <mergeCell ref="H503:H505"/>
    <mergeCell ref="G503:G505"/>
    <mergeCell ref="E503:E505"/>
    <mergeCell ref="Q503:Q505"/>
    <mergeCell ref="D740:D742"/>
    <mergeCell ref="F740:F742"/>
    <mergeCell ref="H740:H742"/>
    <mergeCell ref="I740:I742"/>
    <mergeCell ref="C740:C742"/>
    <mergeCell ref="G740:G742"/>
    <mergeCell ref="E740:E742"/>
    <mergeCell ref="Q740:Q742"/>
    <mergeCell ref="D743:D745"/>
    <mergeCell ref="F743:F745"/>
    <mergeCell ref="H743:H745"/>
    <mergeCell ref="I743:I745"/>
    <mergeCell ref="C743:C745"/>
    <mergeCell ref="G743:G745"/>
    <mergeCell ref="E743:E745"/>
    <mergeCell ref="D746:D748"/>
    <mergeCell ref="F746:F748"/>
    <mergeCell ref="C746:C748"/>
    <mergeCell ref="E746:E748"/>
    <mergeCell ref="D749:D751"/>
    <mergeCell ref="F749:F751"/>
    <mergeCell ref="C749:C751"/>
    <mergeCell ref="E749:E751"/>
    <mergeCell ref="D752:D754"/>
    <mergeCell ref="F752:F754"/>
    <mergeCell ref="H752:H754"/>
    <mergeCell ref="I752:I754"/>
    <mergeCell ref="C752:C754"/>
    <mergeCell ref="G752:G754"/>
    <mergeCell ref="E752:E754"/>
    <mergeCell ref="Q743:Q745"/>
    <mergeCell ref="Q746:Q748"/>
    <mergeCell ref="Q749:Q751"/>
    <mergeCell ref="Q752:Q754"/>
    <mergeCell ref="H746:H748"/>
    <mergeCell ref="I746:I748"/>
    <mergeCell ref="G746:G748"/>
    <mergeCell ref="I749:I751"/>
    <mergeCell ref="G749:G751"/>
    <mergeCell ref="G731:G733"/>
    <mergeCell ref="D584:D586"/>
    <mergeCell ref="E584:E586"/>
    <mergeCell ref="F584:F586"/>
    <mergeCell ref="G584:G586"/>
    <mergeCell ref="H584:H586"/>
    <mergeCell ref="I584:I586"/>
    <mergeCell ref="C584:C586"/>
    <mergeCell ref="Q584:Q586"/>
    <mergeCell ref="C644:C646"/>
    <mergeCell ref="D644:D646"/>
    <mergeCell ref="F644:F646"/>
    <mergeCell ref="G644:G646"/>
    <mergeCell ref="H644:H646"/>
    <mergeCell ref="I644:I646"/>
    <mergeCell ref="E644:E646"/>
    <mergeCell ref="Q644:Q646"/>
    <mergeCell ref="E587:E589"/>
    <mergeCell ref="F587:F589"/>
    <mergeCell ref="G587:G589"/>
    <mergeCell ref="H587:H589"/>
    <mergeCell ref="I587:I589"/>
    <mergeCell ref="C587:C589"/>
    <mergeCell ref="D587:D589"/>
    <mergeCell ref="F590:F592"/>
    <mergeCell ref="G590:G592"/>
    <mergeCell ref="H590:H592"/>
    <mergeCell ref="I590:I592"/>
    <mergeCell ref="C590:C592"/>
    <mergeCell ref="D590:D592"/>
    <mergeCell ref="Q587:Q589"/>
    <mergeCell ref="E590:E592"/>
    <mergeCell ref="Q590:Q592"/>
    <mergeCell ref="Q635:Q637"/>
    <mergeCell ref="C827:C829"/>
    <mergeCell ref="D827:D829"/>
    <mergeCell ref="F827:F829"/>
    <mergeCell ref="I827:I829"/>
    <mergeCell ref="G827:G829"/>
    <mergeCell ref="H827:H829"/>
    <mergeCell ref="E827:E829"/>
    <mergeCell ref="Q827:Q829"/>
    <mergeCell ref="D593:D595"/>
    <mergeCell ref="E593:E595"/>
    <mergeCell ref="F593:F595"/>
    <mergeCell ref="G593:G595"/>
    <mergeCell ref="H593:H595"/>
    <mergeCell ref="I593:I595"/>
    <mergeCell ref="Q593:Q595"/>
    <mergeCell ref="H749:H751"/>
    <mergeCell ref="H734:H736"/>
    <mergeCell ref="C506:C508"/>
    <mergeCell ref="I506:I508"/>
    <mergeCell ref="F506:F508"/>
    <mergeCell ref="H506:H508"/>
    <mergeCell ref="G506:G508"/>
    <mergeCell ref="D506:D508"/>
    <mergeCell ref="E506:E508"/>
    <mergeCell ref="Q506:Q508"/>
    <mergeCell ref="F755:F757"/>
    <mergeCell ref="I755:I757"/>
    <mergeCell ref="C755:C757"/>
    <mergeCell ref="D755:D757"/>
    <mergeCell ref="H755:H757"/>
    <mergeCell ref="G755:G757"/>
    <mergeCell ref="E755:E757"/>
    <mergeCell ref="Q755:Q757"/>
    <mergeCell ref="C596:C598"/>
    <mergeCell ref="D596:D598"/>
    <mergeCell ref="E596:E598"/>
    <mergeCell ref="F596:F598"/>
    <mergeCell ref="G596:G598"/>
    <mergeCell ref="H596:H598"/>
    <mergeCell ref="I596:I598"/>
    <mergeCell ref="Q596:Q598"/>
    <mergeCell ref="C599:C601"/>
    <mergeCell ref="D599:D601"/>
    <mergeCell ref="E599:E601"/>
    <mergeCell ref="F599:F601"/>
    <mergeCell ref="G599:G601"/>
    <mergeCell ref="H599:H601"/>
    <mergeCell ref="I599:I601"/>
    <mergeCell ref="Q599:Q601"/>
    <mergeCell ref="C509:C511"/>
    <mergeCell ref="I509:I511"/>
    <mergeCell ref="E509:E511"/>
    <mergeCell ref="F509:F511"/>
    <mergeCell ref="G509:G511"/>
    <mergeCell ref="D509:D511"/>
    <mergeCell ref="Q509:Q511"/>
    <mergeCell ref="C647:C649"/>
    <mergeCell ref="I647:I649"/>
    <mergeCell ref="H647:H649"/>
    <mergeCell ref="D647:D649"/>
    <mergeCell ref="F647:F649"/>
    <mergeCell ref="G647:G649"/>
    <mergeCell ref="E647:E649"/>
    <mergeCell ref="Q647:Q649"/>
    <mergeCell ref="F758:F760"/>
    <mergeCell ref="I758:I760"/>
    <mergeCell ref="C758:C760"/>
    <mergeCell ref="D758:D760"/>
    <mergeCell ref="H758:H760"/>
    <mergeCell ref="G758:G760"/>
    <mergeCell ref="E758:E760"/>
    <mergeCell ref="Q758:Q760"/>
    <mergeCell ref="C602:C604"/>
    <mergeCell ref="D602:D604"/>
    <mergeCell ref="F602:F604"/>
    <mergeCell ref="G602:G604"/>
    <mergeCell ref="H602:H604"/>
    <mergeCell ref="I602:I604"/>
    <mergeCell ref="E602:E604"/>
    <mergeCell ref="C605:C607"/>
    <mergeCell ref="D605:D607"/>
    <mergeCell ref="F605:F607"/>
    <mergeCell ref="H605:H607"/>
    <mergeCell ref="I605:I607"/>
    <mergeCell ref="E605:E607"/>
    <mergeCell ref="Q602:Q604"/>
    <mergeCell ref="Q605:Q607"/>
    <mergeCell ref="G605:G607"/>
    <mergeCell ref="C830:C832"/>
    <mergeCell ref="D830:D832"/>
    <mergeCell ref="F830:F832"/>
    <mergeCell ref="I830:I832"/>
    <mergeCell ref="E830:E832"/>
    <mergeCell ref="G830:G832"/>
    <mergeCell ref="H830:H832"/>
    <mergeCell ref="Q830:Q832"/>
    <mergeCell ref="C593:C595"/>
    <mergeCell ref="C650:C652"/>
    <mergeCell ref="I650:I652"/>
    <mergeCell ref="H650:H652"/>
    <mergeCell ref="D650:D652"/>
    <mergeCell ref="F650:F652"/>
    <mergeCell ref="G650:G652"/>
    <mergeCell ref="E650:E652"/>
    <mergeCell ref="Q650:Q652"/>
    <mergeCell ref="C833:C835"/>
    <mergeCell ref="D833:D835"/>
    <mergeCell ref="F833:F835"/>
    <mergeCell ref="I833:I835"/>
    <mergeCell ref="E833:E835"/>
    <mergeCell ref="G833:G835"/>
    <mergeCell ref="H833:H835"/>
    <mergeCell ref="C836:C838"/>
    <mergeCell ref="D836:D838"/>
    <mergeCell ref="F836:F838"/>
    <mergeCell ref="I836:I838"/>
    <mergeCell ref="E836:E838"/>
    <mergeCell ref="G836:G838"/>
    <mergeCell ref="H836:H838"/>
    <mergeCell ref="C839:C841"/>
    <mergeCell ref="D839:D841"/>
    <mergeCell ref="F839:F841"/>
    <mergeCell ref="I839:I841"/>
    <mergeCell ref="E839:E841"/>
    <mergeCell ref="G839:G841"/>
    <mergeCell ref="H839:H841"/>
    <mergeCell ref="C842:C844"/>
    <mergeCell ref="D842:D844"/>
    <mergeCell ref="F842:F844"/>
    <mergeCell ref="I842:I844"/>
    <mergeCell ref="E842:E844"/>
    <mergeCell ref="G842:G844"/>
    <mergeCell ref="H842:H844"/>
    <mergeCell ref="Q833:Q835"/>
    <mergeCell ref="Q836:Q838"/>
    <mergeCell ref="Q839:Q841"/>
    <mergeCell ref="Q842:Q844"/>
    <mergeCell ref="C512:C514"/>
    <mergeCell ref="I512:I514"/>
    <mergeCell ref="E512:E514"/>
    <mergeCell ref="H512:H514"/>
    <mergeCell ref="G512:G514"/>
    <mergeCell ref="D512:D514"/>
    <mergeCell ref="F512:F514"/>
    <mergeCell ref="Q512:Q514"/>
    <mergeCell ref="F608:F610"/>
    <mergeCell ref="H608:H610"/>
    <mergeCell ref="I608:I610"/>
    <mergeCell ref="E608:E610"/>
    <mergeCell ref="G608:G610"/>
    <mergeCell ref="Q608:Q610"/>
    <mergeCell ref="C845:C847"/>
    <mergeCell ref="D845:D847"/>
    <mergeCell ref="F845:F847"/>
    <mergeCell ref="I845:I847"/>
    <mergeCell ref="E845:E847"/>
    <mergeCell ref="G845:G847"/>
    <mergeCell ref="H845:H847"/>
    <mergeCell ref="Q845:Q847"/>
    <mergeCell ref="C653:C655"/>
    <mergeCell ref="I653:I655"/>
    <mergeCell ref="H653:H655"/>
    <mergeCell ref="D653:D655"/>
    <mergeCell ref="F653:F655"/>
    <mergeCell ref="G653:G655"/>
    <mergeCell ref="E653:E655"/>
    <mergeCell ref="Q653:Q655"/>
    <mergeCell ref="C515:C517"/>
    <mergeCell ref="I515:I517"/>
    <mergeCell ref="E515:E517"/>
    <mergeCell ref="H515:H517"/>
    <mergeCell ref="G515:G517"/>
    <mergeCell ref="D515:D517"/>
    <mergeCell ref="F515:F517"/>
    <mergeCell ref="Q515:Q517"/>
    <mergeCell ref="C848:C850"/>
    <mergeCell ref="D848:D850"/>
    <mergeCell ref="F848:F850"/>
    <mergeCell ref="I848:I850"/>
    <mergeCell ref="E848:E850"/>
    <mergeCell ref="G848:G850"/>
    <mergeCell ref="H848:H850"/>
    <mergeCell ref="C851:C853"/>
    <mergeCell ref="F851:F853"/>
    <mergeCell ref="I851:I853"/>
    <mergeCell ref="E851:E853"/>
    <mergeCell ref="G851:G853"/>
    <mergeCell ref="C854:C856"/>
    <mergeCell ref="F854:F856"/>
    <mergeCell ref="I854:I856"/>
    <mergeCell ref="E854:E856"/>
    <mergeCell ref="D851:D853"/>
    <mergeCell ref="D854:D856"/>
    <mergeCell ref="G854:G856"/>
    <mergeCell ref="H851:H853"/>
    <mergeCell ref="Q848:Q850"/>
    <mergeCell ref="Q851:Q853"/>
    <mergeCell ref="Q854:Q856"/>
    <mergeCell ref="C857:C859"/>
    <mergeCell ref="F857:F859"/>
    <mergeCell ref="I857:I859"/>
    <mergeCell ref="E857:E859"/>
    <mergeCell ref="D857:D859"/>
    <mergeCell ref="G857:G859"/>
    <mergeCell ref="C860:C862"/>
    <mergeCell ref="F860:F862"/>
    <mergeCell ref="I860:I862"/>
    <mergeCell ref="E860:E862"/>
    <mergeCell ref="D860:D862"/>
    <mergeCell ref="G860:G862"/>
    <mergeCell ref="H854:H856"/>
    <mergeCell ref="H857:H859"/>
    <mergeCell ref="H860:H862"/>
    <mergeCell ref="Q857:Q859"/>
    <mergeCell ref="Q860:Q862"/>
    <mergeCell ref="C863:C865"/>
    <mergeCell ref="F863:F865"/>
    <mergeCell ref="I863:I865"/>
    <mergeCell ref="E863:E865"/>
    <mergeCell ref="D863:D865"/>
    <mergeCell ref="G863:G865"/>
    <mergeCell ref="H863:H865"/>
    <mergeCell ref="Q863:Q865"/>
    <mergeCell ref="C608:C610"/>
    <mergeCell ref="D608:D610"/>
    <mergeCell ref="C866:C868"/>
    <mergeCell ref="F866:F868"/>
    <mergeCell ref="I866:I868"/>
    <mergeCell ref="E866:E868"/>
    <mergeCell ref="D866:D868"/>
    <mergeCell ref="G866:G868"/>
    <mergeCell ref="H866:H868"/>
    <mergeCell ref="Q866:Q868"/>
    <mergeCell ref="H731:H733"/>
    <mergeCell ref="C656:C658"/>
    <mergeCell ref="I656:I658"/>
    <mergeCell ref="F656:F658"/>
    <mergeCell ref="Q656:Q658"/>
    <mergeCell ref="D656:D658"/>
    <mergeCell ref="E656:E658"/>
    <mergeCell ref="G656:G658"/>
    <mergeCell ref="H656:H658"/>
    <mergeCell ref="H611:H613"/>
    <mergeCell ref="I611:I613"/>
    <mergeCell ref="E611:E613"/>
    <mergeCell ref="G611:G613"/>
    <mergeCell ref="C611:C613"/>
    <mergeCell ref="D611:D613"/>
    <mergeCell ref="F611:F613"/>
    <mergeCell ref="Q611:Q613"/>
    <mergeCell ref="C518:C520"/>
    <mergeCell ref="I518:I520"/>
    <mergeCell ref="E518:E520"/>
    <mergeCell ref="H518:H520"/>
    <mergeCell ref="G518:G520"/>
    <mergeCell ref="D518:D520"/>
    <mergeCell ref="F518:F520"/>
    <mergeCell ref="Q518:Q520"/>
    <mergeCell ref="H614:H616"/>
    <mergeCell ref="I614:I616"/>
    <mergeCell ref="G614:G616"/>
    <mergeCell ref="C614:C616"/>
    <mergeCell ref="D614:D616"/>
    <mergeCell ref="E614:E616"/>
    <mergeCell ref="F614:F616"/>
    <mergeCell ref="Q614:Q616"/>
    <mergeCell ref="H617:H619"/>
    <mergeCell ref="I617:I619"/>
    <mergeCell ref="G617:G619"/>
    <mergeCell ref="C617:C619"/>
    <mergeCell ref="D617:D619"/>
    <mergeCell ref="E617:E619"/>
    <mergeCell ref="F617:F619"/>
    <mergeCell ref="Q617:Q619"/>
    <mergeCell ref="H620:H622"/>
    <mergeCell ref="I620:I622"/>
    <mergeCell ref="G620:G622"/>
    <mergeCell ref="C620:C622"/>
    <mergeCell ref="D620:D622"/>
    <mergeCell ref="F620:F622"/>
    <mergeCell ref="E620:E622"/>
    <mergeCell ref="Q620:Q622"/>
    <mergeCell ref="F761:F763"/>
    <mergeCell ref="I761:I763"/>
    <mergeCell ref="C761:C763"/>
    <mergeCell ref="D761:D763"/>
    <mergeCell ref="H761:H763"/>
    <mergeCell ref="G761:G763"/>
    <mergeCell ref="E761:E763"/>
    <mergeCell ref="Q761:Q763"/>
    <mergeCell ref="I659:I661"/>
    <mergeCell ref="F659:F661"/>
    <mergeCell ref="D659:D661"/>
    <mergeCell ref="G659:G661"/>
    <mergeCell ref="H659:H661"/>
    <mergeCell ref="C659:C661"/>
    <mergeCell ref="E659:E661"/>
    <mergeCell ref="I665:I667"/>
    <mergeCell ref="D665:D667"/>
    <mergeCell ref="G665:G667"/>
    <mergeCell ref="H665:H667"/>
    <mergeCell ref="C665:C667"/>
    <mergeCell ref="E665:E667"/>
    <mergeCell ref="Q659:Q661"/>
    <mergeCell ref="Q665:Q667"/>
    <mergeCell ref="F665:F667"/>
    <mergeCell ref="G455:G457"/>
    <mergeCell ref="H509:H511"/>
    <mergeCell ref="C446:C448"/>
    <mergeCell ref="H446:H448"/>
    <mergeCell ref="H725:H727"/>
    <mergeCell ref="H623:H625"/>
    <mergeCell ref="I623:I625"/>
    <mergeCell ref="G623:G625"/>
    <mergeCell ref="C623:C625"/>
    <mergeCell ref="D623:D625"/>
    <mergeCell ref="E623:E625"/>
    <mergeCell ref="F623:F625"/>
    <mergeCell ref="Q623:Q625"/>
    <mergeCell ref="C521:C523"/>
    <mergeCell ref="I521:I523"/>
    <mergeCell ref="H521:H523"/>
    <mergeCell ref="G521:G523"/>
    <mergeCell ref="D521:D523"/>
    <mergeCell ref="F521:F523"/>
    <mergeCell ref="C524:C526"/>
    <mergeCell ref="I524:I526"/>
    <mergeCell ref="H524:H526"/>
    <mergeCell ref="G524:G526"/>
    <mergeCell ref="E524:E526"/>
    <mergeCell ref="F524:F526"/>
    <mergeCell ref="C527:C529"/>
    <mergeCell ref="I527:I529"/>
    <mergeCell ref="H527:H529"/>
    <mergeCell ref="G527:G529"/>
    <mergeCell ref="E527:E529"/>
    <mergeCell ref="F527:F529"/>
    <mergeCell ref="E521:E523"/>
    <mergeCell ref="Q521:Q523"/>
    <mergeCell ref="Q524:Q526"/>
    <mergeCell ref="Q527:Q529"/>
    <mergeCell ref="D524:D526"/>
    <mergeCell ref="D527:D529"/>
    <mergeCell ref="C530:C532"/>
    <mergeCell ref="I530:I532"/>
    <mergeCell ref="H530:H532"/>
    <mergeCell ref="G530:G532"/>
    <mergeCell ref="E530:E532"/>
    <mergeCell ref="F530:F532"/>
    <mergeCell ref="C533:C535"/>
    <mergeCell ref="I533:I535"/>
    <mergeCell ref="H533:H535"/>
    <mergeCell ref="G533:G535"/>
    <mergeCell ref="E533:E535"/>
    <mergeCell ref="F533:F535"/>
    <mergeCell ref="C536:C538"/>
    <mergeCell ref="I536:I538"/>
    <mergeCell ref="H536:H538"/>
    <mergeCell ref="G536:G538"/>
    <mergeCell ref="E536:E538"/>
    <mergeCell ref="F536:F538"/>
    <mergeCell ref="D530:D532"/>
    <mergeCell ref="D533:D535"/>
    <mergeCell ref="D536:D538"/>
    <mergeCell ref="Q530:Q532"/>
    <mergeCell ref="Q533:Q535"/>
    <mergeCell ref="Q536:Q538"/>
    <mergeCell ref="C869:C871"/>
    <mergeCell ref="F869:F871"/>
    <mergeCell ref="I869:I871"/>
    <mergeCell ref="E869:E871"/>
    <mergeCell ref="D869:D871"/>
    <mergeCell ref="G869:G871"/>
    <mergeCell ref="H869:H871"/>
    <mergeCell ref="Q869:Q871"/>
    <mergeCell ref="C668:C670"/>
    <mergeCell ref="D668:D670"/>
    <mergeCell ref="F668:F670"/>
    <mergeCell ref="G668:G670"/>
    <mergeCell ref="H668:H670"/>
    <mergeCell ref="I668:I670"/>
    <mergeCell ref="E668:E670"/>
    <mergeCell ref="Q668:Q670"/>
    <mergeCell ref="F764:F766"/>
    <mergeCell ref="I764:I766"/>
    <mergeCell ref="C764:C766"/>
    <mergeCell ref="D764:D766"/>
    <mergeCell ref="H764:H766"/>
    <mergeCell ref="G764:G766"/>
    <mergeCell ref="E764:E766"/>
    <mergeCell ref="Q764:Q766"/>
    <mergeCell ref="F767:F769"/>
    <mergeCell ref="I767:I769"/>
    <mergeCell ref="C767:C769"/>
    <mergeCell ref="D767:D769"/>
    <mergeCell ref="H767:H769"/>
    <mergeCell ref="G767:G769"/>
    <mergeCell ref="E767:E769"/>
    <mergeCell ref="Q767:Q769"/>
    <mergeCell ref="C539:C541"/>
    <mergeCell ref="I539:I541"/>
    <mergeCell ref="H539:H541"/>
    <mergeCell ref="G539:G541"/>
    <mergeCell ref="F539:F541"/>
    <mergeCell ref="D539:D541"/>
    <mergeCell ref="E539:E541"/>
    <mergeCell ref="Q539:Q541"/>
    <mergeCell ref="I671:I673"/>
    <mergeCell ref="D671:D673"/>
    <mergeCell ref="G671:G673"/>
    <mergeCell ref="H671:H673"/>
    <mergeCell ref="C671:C673"/>
    <mergeCell ref="F671:F673"/>
    <mergeCell ref="E671:E673"/>
    <mergeCell ref="Q671:Q673"/>
    <mergeCell ref="C542:C544"/>
    <mergeCell ref="I542:I544"/>
    <mergeCell ref="H542:H544"/>
    <mergeCell ref="G542:G544"/>
    <mergeCell ref="E542:E544"/>
    <mergeCell ref="F542:F544"/>
    <mergeCell ref="D542:D544"/>
    <mergeCell ref="Q542:Q544"/>
    <mergeCell ref="F770:F772"/>
    <mergeCell ref="I770:I772"/>
    <mergeCell ref="C770:C772"/>
    <mergeCell ref="D770:D772"/>
    <mergeCell ref="H770:H772"/>
    <mergeCell ref="G770:G772"/>
    <mergeCell ref="E770:E772"/>
    <mergeCell ref="F773:F775"/>
    <mergeCell ref="I773:I775"/>
    <mergeCell ref="C773:C775"/>
    <mergeCell ref="D773:D775"/>
    <mergeCell ref="H773:H775"/>
    <mergeCell ref="Q770:Q772"/>
    <mergeCell ref="Q773:Q775"/>
    <mergeCell ref="E773:E775"/>
    <mergeCell ref="G773:G775"/>
    <mergeCell ref="C872:C874"/>
    <mergeCell ref="I872:I874"/>
    <mergeCell ref="E872:E874"/>
    <mergeCell ref="D872:D874"/>
    <mergeCell ref="G872:G874"/>
    <mergeCell ref="H872:H874"/>
    <mergeCell ref="C875:C877"/>
    <mergeCell ref="I875:I877"/>
    <mergeCell ref="D875:D877"/>
    <mergeCell ref="F872:F874"/>
    <mergeCell ref="F875:F877"/>
    <mergeCell ref="Q872:Q874"/>
    <mergeCell ref="Q875:Q877"/>
    <mergeCell ref="E875:E877"/>
    <mergeCell ref="G875:G877"/>
    <mergeCell ref="H875:H877"/>
    <mergeCell ref="H569:H571"/>
    <mergeCell ref="C878:C880"/>
    <mergeCell ref="F878:F880"/>
    <mergeCell ref="I878:I880"/>
    <mergeCell ref="E878:E880"/>
    <mergeCell ref="D878:D880"/>
    <mergeCell ref="G878:G880"/>
    <mergeCell ref="H878:H880"/>
    <mergeCell ref="Q878:Q880"/>
    <mergeCell ref="C545:C547"/>
    <mergeCell ref="I545:I547"/>
    <mergeCell ref="H545:H547"/>
    <mergeCell ref="G545:G547"/>
    <mergeCell ref="E545:E547"/>
    <mergeCell ref="D545:D547"/>
    <mergeCell ref="C548:C550"/>
    <mergeCell ref="I548:I550"/>
    <mergeCell ref="H548:H550"/>
    <mergeCell ref="G548:G550"/>
    <mergeCell ref="E548:E550"/>
    <mergeCell ref="D548:D550"/>
    <mergeCell ref="F545:F547"/>
    <mergeCell ref="F548:F550"/>
    <mergeCell ref="Q545:Q547"/>
    <mergeCell ref="Q548:Q550"/>
    <mergeCell ref="A446:A883"/>
    <mergeCell ref="B797:B883"/>
    <mergeCell ref="C881:C883"/>
    <mergeCell ref="F881:F883"/>
    <mergeCell ref="I881:I883"/>
    <mergeCell ref="D881:D883"/>
    <mergeCell ref="G881:G883"/>
    <mergeCell ref="H881:H883"/>
    <mergeCell ref="Q881:Q883"/>
    <mergeCell ref="E881:E883"/>
    <mergeCell ref="F776:F778"/>
    <mergeCell ref="I776:I778"/>
    <mergeCell ref="C776:C778"/>
    <mergeCell ref="D776:D778"/>
    <mergeCell ref="H776:H778"/>
    <mergeCell ref="G776:G778"/>
    <mergeCell ref="E776:E778"/>
    <mergeCell ref="Q776:Q778"/>
    <mergeCell ref="I674:I676"/>
    <mergeCell ref="D674:D676"/>
    <mergeCell ref="G674:G676"/>
    <mergeCell ref="H674:H676"/>
    <mergeCell ref="C674:C676"/>
    <mergeCell ref="F674:F676"/>
    <mergeCell ref="E674:E676"/>
    <mergeCell ref="Q674:Q676"/>
    <mergeCell ref="I677:I679"/>
    <mergeCell ref="D677:D679"/>
    <mergeCell ref="G677:G679"/>
    <mergeCell ref="H677:H679"/>
    <mergeCell ref="C677:C679"/>
    <mergeCell ref="F677:F679"/>
    <mergeCell ref="E677:E679"/>
    <mergeCell ref="Q677:Q679"/>
    <mergeCell ref="I680:I682"/>
    <mergeCell ref="D680:D682"/>
    <mergeCell ref="G680:G682"/>
    <mergeCell ref="H680:H682"/>
    <mergeCell ref="C680:C682"/>
    <mergeCell ref="F680:F682"/>
    <mergeCell ref="E680:E682"/>
    <mergeCell ref="Q680:Q682"/>
    <mergeCell ref="C551:C553"/>
    <mergeCell ref="I551:I553"/>
    <mergeCell ref="H551:H553"/>
    <mergeCell ref="G551:G553"/>
    <mergeCell ref="E551:E553"/>
    <mergeCell ref="D551:D553"/>
    <mergeCell ref="F551:F553"/>
    <mergeCell ref="Q551:Q553"/>
    <mergeCell ref="C554:C556"/>
    <mergeCell ref="I554:I556"/>
    <mergeCell ref="H554:H556"/>
    <mergeCell ref="G554:G556"/>
    <mergeCell ref="E554:E556"/>
    <mergeCell ref="D554:D556"/>
    <mergeCell ref="F554:F556"/>
    <mergeCell ref="Q554:Q556"/>
    <mergeCell ref="C1102:C1104"/>
    <mergeCell ref="I1102:I1104"/>
    <mergeCell ref="H1102:H1104"/>
    <mergeCell ref="D1102:D1104"/>
    <mergeCell ref="F1102:F1104"/>
    <mergeCell ref="G1102:G1104"/>
    <mergeCell ref="E1102:E1104"/>
    <mergeCell ref="Q1102:Q1104"/>
    <mergeCell ref="C662:C664"/>
    <mergeCell ref="I662:I664"/>
    <mergeCell ref="D662:D664"/>
    <mergeCell ref="F662:F664"/>
    <mergeCell ref="G662:G664"/>
    <mergeCell ref="E662:E664"/>
    <mergeCell ref="Q662:Q664"/>
    <mergeCell ref="B1003:B1071"/>
    <mergeCell ref="H1069:H1071"/>
    <mergeCell ref="I1069:I1071"/>
    <mergeCell ref="G1069:G1071"/>
    <mergeCell ref="C1069:C1071"/>
    <mergeCell ref="D1069:D1071"/>
    <mergeCell ref="E1069:E1071"/>
    <mergeCell ref="F1069:F1071"/>
    <mergeCell ref="Q1069:Q1071"/>
    <mergeCell ref="H626:H628"/>
    <mergeCell ref="I626:I628"/>
    <mergeCell ref="G626:G628"/>
    <mergeCell ref="C626:C628"/>
    <mergeCell ref="D626:D628"/>
    <mergeCell ref="E626:E628"/>
    <mergeCell ref="F626:F628"/>
    <mergeCell ref="Q626:Q628"/>
    <mergeCell ref="H662:H664"/>
    <mergeCell ref="B446:B559"/>
    <mergeCell ref="C557:C559"/>
    <mergeCell ref="I557:I559"/>
    <mergeCell ref="H557:H559"/>
    <mergeCell ref="G557:G559"/>
    <mergeCell ref="E557:E559"/>
    <mergeCell ref="D557:D559"/>
    <mergeCell ref="F557:F559"/>
    <mergeCell ref="Q557:Q559"/>
    <mergeCell ref="B560:B631"/>
    <mergeCell ref="H629:H631"/>
    <mergeCell ref="I629:I631"/>
    <mergeCell ref="G629:G631"/>
    <mergeCell ref="C629:C631"/>
    <mergeCell ref="E629:E631"/>
    <mergeCell ref="F629:F631"/>
    <mergeCell ref="D629:D631"/>
    <mergeCell ref="Q629:Q631"/>
    <mergeCell ref="B713:B796"/>
    <mergeCell ref="D779:D781"/>
    <mergeCell ref="F779:F781"/>
    <mergeCell ref="H779:H781"/>
    <mergeCell ref="I779:I781"/>
    <mergeCell ref="C779:C781"/>
    <mergeCell ref="G779:G781"/>
    <mergeCell ref="E779:E781"/>
    <mergeCell ref="D782:D784"/>
    <mergeCell ref="F782:F784"/>
    <mergeCell ref="C782:C784"/>
    <mergeCell ref="D785:D787"/>
    <mergeCell ref="F785:F787"/>
    <mergeCell ref="C785:C787"/>
    <mergeCell ref="E785:E787"/>
    <mergeCell ref="D788:D790"/>
    <mergeCell ref="F788:F790"/>
    <mergeCell ref="H788:H790"/>
    <mergeCell ref="I788:I790"/>
    <mergeCell ref="C788:C790"/>
    <mergeCell ref="E788:E790"/>
    <mergeCell ref="H782:H784"/>
    <mergeCell ref="I782:I784"/>
    <mergeCell ref="G782:G784"/>
    <mergeCell ref="I785:I787"/>
    <mergeCell ref="G785:G787"/>
    <mergeCell ref="H785:H787"/>
    <mergeCell ref="D791:D793"/>
    <mergeCell ref="F791:F793"/>
    <mergeCell ref="H791:H793"/>
    <mergeCell ref="I791:I793"/>
    <mergeCell ref="C791:C793"/>
    <mergeCell ref="G791:G793"/>
    <mergeCell ref="E791:E793"/>
    <mergeCell ref="D794:D796"/>
    <mergeCell ref="F794:F796"/>
    <mergeCell ref="H794:H796"/>
    <mergeCell ref="I794:I796"/>
    <mergeCell ref="C794:C796"/>
    <mergeCell ref="G794:G796"/>
    <mergeCell ref="E794:E796"/>
    <mergeCell ref="E782:E784"/>
    <mergeCell ref="G788:G790"/>
    <mergeCell ref="Q779:Q781"/>
    <mergeCell ref="Q782:Q784"/>
    <mergeCell ref="Q785:Q787"/>
    <mergeCell ref="Q788:Q790"/>
    <mergeCell ref="Q791:Q793"/>
    <mergeCell ref="Q794:Q796"/>
    <mergeCell ref="C189:C191"/>
    <mergeCell ref="D189:D191"/>
    <mergeCell ref="E189:E191"/>
    <mergeCell ref="F189:F191"/>
    <mergeCell ref="G189:G191"/>
    <mergeCell ref="H189:H191"/>
    <mergeCell ref="I189:I191"/>
    <mergeCell ref="Q189:Q191"/>
    <mergeCell ref="Q117:Q119"/>
    <mergeCell ref="Q3:Q5"/>
    <mergeCell ref="D357:D359"/>
    <mergeCell ref="E357:E359"/>
    <mergeCell ref="F357:F359"/>
    <mergeCell ref="G357:G359"/>
    <mergeCell ref="H357:H359"/>
    <mergeCell ref="I357:I359"/>
    <mergeCell ref="Q357:Q359"/>
    <mergeCell ref="Q6:Q8"/>
    <mergeCell ref="Q9:Q11"/>
    <mergeCell ref="Q12:Q14"/>
    <mergeCell ref="D120:D122"/>
    <mergeCell ref="E120:E122"/>
    <mergeCell ref="F120:F122"/>
    <mergeCell ref="G120:G122"/>
    <mergeCell ref="H120:H122"/>
    <mergeCell ref="I120:I122"/>
    <mergeCell ref="Q120:Q122"/>
    <mergeCell ref="D123:D125"/>
    <mergeCell ref="E123:E125"/>
    <mergeCell ref="F123:F125"/>
    <mergeCell ref="G123:G125"/>
    <mergeCell ref="H123:H125"/>
    <mergeCell ref="I123:I125"/>
    <mergeCell ref="Q123:Q125"/>
    <mergeCell ref="C120:C122"/>
    <mergeCell ref="C123:C125"/>
    <mergeCell ref="D117:D119"/>
    <mergeCell ref="E117:E119"/>
    <mergeCell ref="F117:F119"/>
    <mergeCell ref="G117:G119"/>
    <mergeCell ref="H117:H119"/>
    <mergeCell ref="I117:I119"/>
    <mergeCell ref="C117:C119"/>
    <mergeCell ref="D3:D5"/>
    <mergeCell ref="E3:E5"/>
    <mergeCell ref="F3:F5"/>
    <mergeCell ref="G3:G5"/>
    <mergeCell ref="I3:I5"/>
    <mergeCell ref="C6:C8"/>
    <mergeCell ref="D6:D8"/>
    <mergeCell ref="E6:E8"/>
    <mergeCell ref="G6:G8"/>
    <mergeCell ref="I6:I8"/>
    <mergeCell ref="F6:F8"/>
    <mergeCell ref="H6:H8"/>
    <mergeCell ref="C9:C11"/>
    <mergeCell ref="D9:D11"/>
    <mergeCell ref="E9:E11"/>
    <mergeCell ref="I9:I11"/>
    <mergeCell ref="F9:F11"/>
    <mergeCell ref="H9:H11"/>
    <mergeCell ref="C12:C14"/>
    <mergeCell ref="D12:D14"/>
    <mergeCell ref="E12:E14"/>
    <mergeCell ref="I12:I14"/>
    <mergeCell ref="F12:F14"/>
    <mergeCell ref="G9:G11"/>
    <mergeCell ref="H12:H14"/>
    <mergeCell ref="C15:C17"/>
    <mergeCell ref="D15:D17"/>
    <mergeCell ref="E15:E17"/>
    <mergeCell ref="F15:F17"/>
    <mergeCell ref="G15:G17"/>
    <mergeCell ref="H15:H17"/>
    <mergeCell ref="I15:I17"/>
    <mergeCell ref="C18:C20"/>
    <mergeCell ref="D18:D20"/>
    <mergeCell ref="E18:E20"/>
    <mergeCell ref="F18:F20"/>
    <mergeCell ref="G18:G20"/>
    <mergeCell ref="H18:H20"/>
    <mergeCell ref="I18:I20"/>
    <mergeCell ref="C21:C23"/>
    <mergeCell ref="E21:E23"/>
    <mergeCell ref="I21:I23"/>
    <mergeCell ref="F21:F23"/>
    <mergeCell ref="G21:G23"/>
    <mergeCell ref="H21:H23"/>
    <mergeCell ref="D21:D23"/>
    <mergeCell ref="C24:C26"/>
    <mergeCell ref="E24:E26"/>
    <mergeCell ref="F24:F26"/>
    <mergeCell ref="I24:I26"/>
    <mergeCell ref="D24:D26"/>
    <mergeCell ref="C360:C362"/>
    <mergeCell ref="D360:D362"/>
    <mergeCell ref="F360:F362"/>
    <mergeCell ref="I360:I362"/>
    <mergeCell ref="G360:G362"/>
    <mergeCell ref="H360:H362"/>
    <mergeCell ref="E360:E362"/>
    <mergeCell ref="Q360:Q362"/>
    <mergeCell ref="I27:I29"/>
    <mergeCell ref="C27:C29"/>
    <mergeCell ref="D27:D29"/>
    <mergeCell ref="E27:E29"/>
    <mergeCell ref="F27:F29"/>
    <mergeCell ref="I30:I32"/>
    <mergeCell ref="C30:C32"/>
    <mergeCell ref="D30:D32"/>
    <mergeCell ref="E30:E32"/>
    <mergeCell ref="F30:F32"/>
    <mergeCell ref="G24:G26"/>
    <mergeCell ref="H24:H26"/>
    <mergeCell ref="H27:H29"/>
    <mergeCell ref="H30:H32"/>
    <mergeCell ref="G27:G29"/>
    <mergeCell ref="C33:C35"/>
    <mergeCell ref="D33:D35"/>
    <mergeCell ref="E33:E35"/>
    <mergeCell ref="F33:F35"/>
    <mergeCell ref="G33:G35"/>
    <mergeCell ref="H33:H35"/>
    <mergeCell ref="I33:I35"/>
    <mergeCell ref="C36:C38"/>
    <mergeCell ref="E36:E38"/>
    <mergeCell ref="F36:F38"/>
    <mergeCell ref="H36:H38"/>
    <mergeCell ref="I36:I38"/>
    <mergeCell ref="D36:D38"/>
    <mergeCell ref="G36:G38"/>
    <mergeCell ref="C39:C41"/>
    <mergeCell ref="E39:E41"/>
    <mergeCell ref="F39:F41"/>
    <mergeCell ref="H39:H41"/>
    <mergeCell ref="I39:I41"/>
    <mergeCell ref="D39:D41"/>
    <mergeCell ref="D273:D275"/>
    <mergeCell ref="F273:F275"/>
    <mergeCell ref="H273:H275"/>
    <mergeCell ref="I273:I275"/>
    <mergeCell ref="G273:G275"/>
    <mergeCell ref="C273:C275"/>
    <mergeCell ref="E273:E275"/>
    <mergeCell ref="Q273:Q275"/>
    <mergeCell ref="D276:D278"/>
    <mergeCell ref="F276:F278"/>
    <mergeCell ref="H276:H278"/>
    <mergeCell ref="I276:I278"/>
    <mergeCell ref="G276:G278"/>
    <mergeCell ref="C276:C278"/>
    <mergeCell ref="E276:E278"/>
    <mergeCell ref="Q276:Q278"/>
    <mergeCell ref="D195:D197"/>
    <mergeCell ref="G195:G197"/>
    <mergeCell ref="H195:H197"/>
    <mergeCell ref="I195:I197"/>
    <mergeCell ref="C195:C197"/>
    <mergeCell ref="Q195:Q197"/>
    <mergeCell ref="F195:F197"/>
    <mergeCell ref="C363:C365"/>
    <mergeCell ref="D363:D365"/>
    <mergeCell ref="E363:E365"/>
    <mergeCell ref="F363:F365"/>
    <mergeCell ref="I363:I365"/>
    <mergeCell ref="G363:G365"/>
    <mergeCell ref="H363:H365"/>
    <mergeCell ref="C366:C368"/>
    <mergeCell ref="D366:D368"/>
    <mergeCell ref="E366:E368"/>
    <mergeCell ref="F366:F368"/>
    <mergeCell ref="I366:I368"/>
    <mergeCell ref="G366:G368"/>
    <mergeCell ref="H366:H368"/>
    <mergeCell ref="Q363:Q365"/>
    <mergeCell ref="Q366:Q368"/>
    <mergeCell ref="C42:C44"/>
    <mergeCell ref="E42:E44"/>
    <mergeCell ref="F42:F44"/>
    <mergeCell ref="H42:H44"/>
    <mergeCell ref="I42:I44"/>
    <mergeCell ref="D42:D44"/>
    <mergeCell ref="G42:G44"/>
    <mergeCell ref="C45:C47"/>
    <mergeCell ref="D45:D47"/>
    <mergeCell ref="E45:E47"/>
    <mergeCell ref="F45:F47"/>
    <mergeCell ref="G45:G47"/>
    <mergeCell ref="I45:I47"/>
    <mergeCell ref="H45:H47"/>
    <mergeCell ref="D279:D281"/>
    <mergeCell ref="F279:F281"/>
    <mergeCell ref="H279:H281"/>
    <mergeCell ref="I279:I281"/>
    <mergeCell ref="G279:G281"/>
    <mergeCell ref="E279:E281"/>
    <mergeCell ref="Q279:Q281"/>
    <mergeCell ref="D369:D371"/>
    <mergeCell ref="E369:E371"/>
    <mergeCell ref="F369:F371"/>
    <mergeCell ref="G369:G371"/>
    <mergeCell ref="H369:H371"/>
    <mergeCell ref="I369:I371"/>
    <mergeCell ref="Q369:Q371"/>
    <mergeCell ref="D198:D200"/>
    <mergeCell ref="E198:E200"/>
    <mergeCell ref="F198:F200"/>
    <mergeCell ref="G198:G200"/>
    <mergeCell ref="H198:H200"/>
    <mergeCell ref="I198:I200"/>
    <mergeCell ref="C198:C200"/>
    <mergeCell ref="Q198:Q200"/>
    <mergeCell ref="C48:C50"/>
    <mergeCell ref="D48:D50"/>
    <mergeCell ref="E48:E50"/>
    <mergeCell ref="F48:F50"/>
    <mergeCell ref="G48:G50"/>
    <mergeCell ref="I48:I50"/>
    <mergeCell ref="H48:H50"/>
    <mergeCell ref="E195:E197"/>
    <mergeCell ref="D126:D128"/>
    <mergeCell ref="E126:E128"/>
    <mergeCell ref="F126:F128"/>
    <mergeCell ref="G126:G128"/>
    <mergeCell ref="I126:I128"/>
    <mergeCell ref="C126:C128"/>
    <mergeCell ref="Q126:Q128"/>
    <mergeCell ref="C369:C371"/>
    <mergeCell ref="D129:D131"/>
    <mergeCell ref="E129:E131"/>
    <mergeCell ref="F129:F131"/>
    <mergeCell ref="G129:G131"/>
    <mergeCell ref="H129:H131"/>
    <mergeCell ref="I129:I131"/>
    <mergeCell ref="C129:C131"/>
    <mergeCell ref="Q129:Q131"/>
    <mergeCell ref="C51:C53"/>
    <mergeCell ref="D51:D53"/>
    <mergeCell ref="E51:E53"/>
    <mergeCell ref="F51:F53"/>
    <mergeCell ref="I51:I53"/>
    <mergeCell ref="G51:G53"/>
    <mergeCell ref="H51:H53"/>
    <mergeCell ref="D132:D134"/>
    <mergeCell ref="E132:E134"/>
    <mergeCell ref="F132:F134"/>
    <mergeCell ref="G132:G134"/>
    <mergeCell ref="H132:H134"/>
    <mergeCell ref="I132:I134"/>
    <mergeCell ref="C132:C134"/>
    <mergeCell ref="E135:E137"/>
    <mergeCell ref="F135:F137"/>
    <mergeCell ref="G135:G137"/>
    <mergeCell ref="H135:H137"/>
    <mergeCell ref="I135:I137"/>
    <mergeCell ref="C135:C137"/>
    <mergeCell ref="Q132:Q134"/>
    <mergeCell ref="D135:D137"/>
    <mergeCell ref="Q135:Q137"/>
    <mergeCell ref="C54:C56"/>
    <mergeCell ref="E54:E56"/>
    <mergeCell ref="F54:F56"/>
    <mergeCell ref="H54:H56"/>
    <mergeCell ref="I54:I56"/>
    <mergeCell ref="D54:D56"/>
    <mergeCell ref="G54:G56"/>
    <mergeCell ref="C357:C359"/>
    <mergeCell ref="C282:C284"/>
    <mergeCell ref="H282:H284"/>
    <mergeCell ref="I282:I284"/>
    <mergeCell ref="G282:G284"/>
    <mergeCell ref="E282:E284"/>
    <mergeCell ref="D282:D284"/>
    <mergeCell ref="F282:F284"/>
    <mergeCell ref="Q282:Q284"/>
    <mergeCell ref="C279:C281"/>
    <mergeCell ref="C285:C287"/>
    <mergeCell ref="I285:I287"/>
    <mergeCell ref="G285:G287"/>
    <mergeCell ref="E285:E287"/>
    <mergeCell ref="D285:D287"/>
    <mergeCell ref="F285:F287"/>
    <mergeCell ref="Q285:Q287"/>
    <mergeCell ref="C57:C59"/>
    <mergeCell ref="D57:D59"/>
    <mergeCell ref="E57:E59"/>
    <mergeCell ref="F57:F59"/>
    <mergeCell ref="G57:G59"/>
    <mergeCell ref="H57:H59"/>
    <mergeCell ref="I57:I59"/>
    <mergeCell ref="E138:E140"/>
    <mergeCell ref="F138:F140"/>
    <mergeCell ref="G138:G140"/>
    <mergeCell ref="I138:I140"/>
    <mergeCell ref="C138:C140"/>
    <mergeCell ref="D138:D140"/>
    <mergeCell ref="H138:H140"/>
    <mergeCell ref="Q138:Q140"/>
    <mergeCell ref="C372:C374"/>
    <mergeCell ref="D372:D374"/>
    <mergeCell ref="E372:E374"/>
    <mergeCell ref="F372:F374"/>
    <mergeCell ref="G372:G374"/>
    <mergeCell ref="H372:H374"/>
    <mergeCell ref="I372:I374"/>
    <mergeCell ref="C375:C377"/>
    <mergeCell ref="D375:D377"/>
    <mergeCell ref="E375:E377"/>
    <mergeCell ref="F375:F377"/>
    <mergeCell ref="G375:G377"/>
    <mergeCell ref="I375:I377"/>
    <mergeCell ref="Q372:Q374"/>
    <mergeCell ref="Q375:Q377"/>
    <mergeCell ref="C192:C194"/>
    <mergeCell ref="D192:D194"/>
    <mergeCell ref="E192:E194"/>
    <mergeCell ref="F192:F194"/>
    <mergeCell ref="G192:G194"/>
    <mergeCell ref="H192:H194"/>
    <mergeCell ref="I192:I194"/>
    <mergeCell ref="D288:D290"/>
    <mergeCell ref="F288:F290"/>
    <mergeCell ref="H288:H290"/>
    <mergeCell ref="I288:I290"/>
    <mergeCell ref="G288:G290"/>
    <mergeCell ref="C288:C290"/>
    <mergeCell ref="E288:E290"/>
    <mergeCell ref="Q288:Q290"/>
    <mergeCell ref="C378:C380"/>
    <mergeCell ref="D378:D380"/>
    <mergeCell ref="E378:E380"/>
    <mergeCell ref="F378:F380"/>
    <mergeCell ref="G378:G380"/>
    <mergeCell ref="H378:H380"/>
    <mergeCell ref="I378:I380"/>
    <mergeCell ref="Q378:Q380"/>
    <mergeCell ref="G30:G32"/>
    <mergeCell ref="H375:H377"/>
    <mergeCell ref="Q18:Q20"/>
    <mergeCell ref="Q15:Q17"/>
    <mergeCell ref="Q21:Q23"/>
    <mergeCell ref="Q24:Q26"/>
    <mergeCell ref="Q27:Q29"/>
    <mergeCell ref="Q30:Q32"/>
    <mergeCell ref="Q33:Q35"/>
    <mergeCell ref="Q36:Q38"/>
    <mergeCell ref="Q39:Q41"/>
    <mergeCell ref="Q42:Q44"/>
    <mergeCell ref="Q45:Q47"/>
    <mergeCell ref="Q48:Q50"/>
    <mergeCell ref="Q51:Q53"/>
    <mergeCell ref="Q54:Q56"/>
    <mergeCell ref="Q57:Q59"/>
    <mergeCell ref="C381:C383"/>
    <mergeCell ref="D381:D383"/>
    <mergeCell ref="F381:F383"/>
    <mergeCell ref="I381:I383"/>
    <mergeCell ref="G381:G383"/>
    <mergeCell ref="H381:H383"/>
    <mergeCell ref="E381:E383"/>
    <mergeCell ref="Q381:Q383"/>
    <mergeCell ref="G39:G41"/>
    <mergeCell ref="D291:D293"/>
    <mergeCell ref="E291:E293"/>
    <mergeCell ref="F291:F293"/>
    <mergeCell ref="I291:I293"/>
    <mergeCell ref="C291:C293"/>
    <mergeCell ref="Q291:Q293"/>
    <mergeCell ref="C384:C386"/>
    <mergeCell ref="D384:D386"/>
    <mergeCell ref="F384:F386"/>
    <mergeCell ref="I384:I386"/>
    <mergeCell ref="G384:G386"/>
    <mergeCell ref="H384:H386"/>
    <mergeCell ref="E384:E386"/>
    <mergeCell ref="Q384:Q386"/>
    <mergeCell ref="D294:D296"/>
    <mergeCell ref="E294:E296"/>
    <mergeCell ref="F294:F296"/>
    <mergeCell ref="I294:I296"/>
    <mergeCell ref="G294:G296"/>
    <mergeCell ref="C294:C296"/>
    <mergeCell ref="D297:D299"/>
    <mergeCell ref="F297:F299"/>
    <mergeCell ref="H297:H299"/>
    <mergeCell ref="I297:I299"/>
    <mergeCell ref="C297:C299"/>
    <mergeCell ref="E297:E299"/>
    <mergeCell ref="G297:G299"/>
    <mergeCell ref="Q294:Q296"/>
    <mergeCell ref="Q297:Q299"/>
    <mergeCell ref="C60:C62"/>
    <mergeCell ref="F60:F62"/>
    <mergeCell ref="I60:I62"/>
    <mergeCell ref="D60:D62"/>
    <mergeCell ref="H60:H62"/>
    <mergeCell ref="G60:G62"/>
    <mergeCell ref="E60:E62"/>
    <mergeCell ref="Q60:Q62"/>
    <mergeCell ref="D300:D302"/>
    <mergeCell ref="F300:F302"/>
    <mergeCell ref="H300:H302"/>
    <mergeCell ref="I300:I302"/>
    <mergeCell ref="C300:C302"/>
    <mergeCell ref="G300:G302"/>
    <mergeCell ref="E300:E302"/>
    <mergeCell ref="Q300:Q302"/>
    <mergeCell ref="D303:D305"/>
    <mergeCell ref="F303:F305"/>
    <mergeCell ref="H303:H305"/>
    <mergeCell ref="I303:I305"/>
    <mergeCell ref="C303:C305"/>
    <mergeCell ref="G303:G305"/>
    <mergeCell ref="E303:E305"/>
    <mergeCell ref="D306:D308"/>
    <mergeCell ref="F306:F308"/>
    <mergeCell ref="C306:C308"/>
    <mergeCell ref="E306:E308"/>
    <mergeCell ref="D309:D311"/>
    <mergeCell ref="F309:F311"/>
    <mergeCell ref="C309:C311"/>
    <mergeCell ref="E309:E311"/>
    <mergeCell ref="D312:D314"/>
    <mergeCell ref="F312:F314"/>
    <mergeCell ref="H312:H314"/>
    <mergeCell ref="I312:I314"/>
    <mergeCell ref="C312:C314"/>
    <mergeCell ref="G312:G314"/>
    <mergeCell ref="E312:E314"/>
    <mergeCell ref="Q303:Q305"/>
    <mergeCell ref="Q306:Q308"/>
    <mergeCell ref="Q309:Q311"/>
    <mergeCell ref="Q312:Q314"/>
    <mergeCell ref="H306:H308"/>
    <mergeCell ref="I306:I308"/>
    <mergeCell ref="G306:G308"/>
    <mergeCell ref="I309:I311"/>
    <mergeCell ref="G309:G311"/>
    <mergeCell ref="G291:G293"/>
    <mergeCell ref="D141:D143"/>
    <mergeCell ref="E141:E143"/>
    <mergeCell ref="F141:F143"/>
    <mergeCell ref="G141:G143"/>
    <mergeCell ref="H141:H143"/>
    <mergeCell ref="I141:I143"/>
    <mergeCell ref="C141:C143"/>
    <mergeCell ref="Q141:Q143"/>
    <mergeCell ref="C201:C203"/>
    <mergeCell ref="D201:D203"/>
    <mergeCell ref="F201:F203"/>
    <mergeCell ref="G201:G203"/>
    <mergeCell ref="H201:H203"/>
    <mergeCell ref="I201:I203"/>
    <mergeCell ref="E201:E203"/>
    <mergeCell ref="Q201:Q203"/>
    <mergeCell ref="E144:E146"/>
    <mergeCell ref="F144:F146"/>
    <mergeCell ref="G144:G146"/>
    <mergeCell ref="H144:H146"/>
    <mergeCell ref="I144:I146"/>
    <mergeCell ref="C144:C146"/>
    <mergeCell ref="D144:D146"/>
    <mergeCell ref="F147:F149"/>
    <mergeCell ref="G147:G149"/>
    <mergeCell ref="H147:H149"/>
    <mergeCell ref="I147:I149"/>
    <mergeCell ref="C147:C149"/>
    <mergeCell ref="D147:D149"/>
    <mergeCell ref="Q144:Q146"/>
    <mergeCell ref="E147:E149"/>
    <mergeCell ref="Q147:Q149"/>
    <mergeCell ref="Q192:Q194"/>
    <mergeCell ref="C387:C389"/>
    <mergeCell ref="D387:D389"/>
    <mergeCell ref="F387:F389"/>
    <mergeCell ref="I387:I389"/>
    <mergeCell ref="G387:G389"/>
    <mergeCell ref="H387:H389"/>
    <mergeCell ref="E387:E389"/>
    <mergeCell ref="Q387:Q389"/>
    <mergeCell ref="D150:D152"/>
    <mergeCell ref="E150:E152"/>
    <mergeCell ref="F150:F152"/>
    <mergeCell ref="G150:G152"/>
    <mergeCell ref="H150:H152"/>
    <mergeCell ref="I150:I152"/>
    <mergeCell ref="Q150:Q152"/>
    <mergeCell ref="H309:H311"/>
    <mergeCell ref="H294:H296"/>
    <mergeCell ref="C63:C65"/>
    <mergeCell ref="I63:I65"/>
    <mergeCell ref="F63:F65"/>
    <mergeCell ref="H63:H65"/>
    <mergeCell ref="G63:G65"/>
    <mergeCell ref="D63:D65"/>
    <mergeCell ref="E63:E65"/>
    <mergeCell ref="Q63:Q65"/>
    <mergeCell ref="F315:F317"/>
    <mergeCell ref="I315:I317"/>
    <mergeCell ref="C315:C317"/>
    <mergeCell ref="D315:D317"/>
    <mergeCell ref="H315:H317"/>
    <mergeCell ref="G315:G317"/>
    <mergeCell ref="E315:E317"/>
    <mergeCell ref="Q315:Q317"/>
    <mergeCell ref="C153:C155"/>
    <mergeCell ref="D153:D155"/>
    <mergeCell ref="E153:E155"/>
    <mergeCell ref="F153:F155"/>
    <mergeCell ref="G153:G155"/>
    <mergeCell ref="H153:H155"/>
    <mergeCell ref="I153:I155"/>
    <mergeCell ref="Q153:Q155"/>
    <mergeCell ref="C156:C158"/>
    <mergeCell ref="D156:D158"/>
    <mergeCell ref="E156:E158"/>
    <mergeCell ref="F156:F158"/>
    <mergeCell ref="G156:G158"/>
    <mergeCell ref="H156:H158"/>
    <mergeCell ref="I156:I158"/>
    <mergeCell ref="Q156:Q158"/>
    <mergeCell ref="C66:C68"/>
    <mergeCell ref="I66:I68"/>
    <mergeCell ref="E66:E68"/>
    <mergeCell ref="F66:F68"/>
    <mergeCell ref="G66:G68"/>
    <mergeCell ref="D66:D68"/>
    <mergeCell ref="Q66:Q68"/>
    <mergeCell ref="C204:C206"/>
    <mergeCell ref="I204:I206"/>
    <mergeCell ref="H204:H206"/>
    <mergeCell ref="D204:D206"/>
    <mergeCell ref="F204:F206"/>
    <mergeCell ref="G204:G206"/>
    <mergeCell ref="E204:E206"/>
    <mergeCell ref="Q204:Q206"/>
    <mergeCell ref="F318:F320"/>
    <mergeCell ref="I318:I320"/>
    <mergeCell ref="C318:C320"/>
    <mergeCell ref="D318:D320"/>
    <mergeCell ref="H318:H320"/>
    <mergeCell ref="G318:G320"/>
    <mergeCell ref="E318:E320"/>
    <mergeCell ref="Q318:Q320"/>
    <mergeCell ref="C159:C161"/>
    <mergeCell ref="D159:D161"/>
    <mergeCell ref="F159:F161"/>
    <mergeCell ref="G159:G161"/>
    <mergeCell ref="H159:H161"/>
    <mergeCell ref="I159:I161"/>
    <mergeCell ref="E159:E161"/>
    <mergeCell ref="C162:C164"/>
    <mergeCell ref="D162:D164"/>
    <mergeCell ref="F162:F164"/>
    <mergeCell ref="H162:H164"/>
    <mergeCell ref="I162:I164"/>
    <mergeCell ref="E162:E164"/>
    <mergeCell ref="Q159:Q161"/>
    <mergeCell ref="Q162:Q164"/>
    <mergeCell ref="G162:G164"/>
    <mergeCell ref="C390:C392"/>
    <mergeCell ref="D390:D392"/>
    <mergeCell ref="F390:F392"/>
    <mergeCell ref="I390:I392"/>
    <mergeCell ref="E390:E392"/>
    <mergeCell ref="G390:G392"/>
    <mergeCell ref="H390:H392"/>
    <mergeCell ref="Q390:Q392"/>
    <mergeCell ref="C150:C152"/>
    <mergeCell ref="C207:C209"/>
    <mergeCell ref="I207:I209"/>
    <mergeCell ref="H207:H209"/>
    <mergeCell ref="D207:D209"/>
    <mergeCell ref="F207:F209"/>
    <mergeCell ref="G207:G209"/>
    <mergeCell ref="E207:E209"/>
    <mergeCell ref="Q207:Q209"/>
    <mergeCell ref="C393:C395"/>
    <mergeCell ref="D393:D395"/>
    <mergeCell ref="F393:F395"/>
    <mergeCell ref="I393:I395"/>
    <mergeCell ref="E393:E395"/>
    <mergeCell ref="G393:G395"/>
    <mergeCell ref="H393:H395"/>
    <mergeCell ref="C396:C398"/>
    <mergeCell ref="D396:D398"/>
    <mergeCell ref="F396:F398"/>
    <mergeCell ref="I396:I398"/>
    <mergeCell ref="E396:E398"/>
    <mergeCell ref="G396:G398"/>
    <mergeCell ref="H396:H398"/>
    <mergeCell ref="C399:C401"/>
    <mergeCell ref="D399:D401"/>
    <mergeCell ref="F399:F401"/>
    <mergeCell ref="I399:I401"/>
    <mergeCell ref="E399:E401"/>
    <mergeCell ref="G399:G401"/>
    <mergeCell ref="H399:H401"/>
    <mergeCell ref="C402:C404"/>
    <mergeCell ref="D402:D404"/>
    <mergeCell ref="F402:F404"/>
    <mergeCell ref="I402:I404"/>
    <mergeCell ref="E402:E404"/>
    <mergeCell ref="G402:G404"/>
    <mergeCell ref="H402:H404"/>
    <mergeCell ref="Q393:Q395"/>
    <mergeCell ref="Q396:Q398"/>
    <mergeCell ref="Q399:Q401"/>
    <mergeCell ref="Q402:Q404"/>
    <mergeCell ref="C69:C71"/>
    <mergeCell ref="I69:I71"/>
    <mergeCell ref="E69:E71"/>
    <mergeCell ref="H69:H71"/>
    <mergeCell ref="G69:G71"/>
    <mergeCell ref="D69:D71"/>
    <mergeCell ref="F69:F71"/>
    <mergeCell ref="Q69:Q71"/>
    <mergeCell ref="F165:F167"/>
    <mergeCell ref="H165:H167"/>
    <mergeCell ref="I165:I167"/>
    <mergeCell ref="E165:E167"/>
    <mergeCell ref="G165:G167"/>
    <mergeCell ref="Q165:Q167"/>
    <mergeCell ref="C405:C407"/>
    <mergeCell ref="D405:D407"/>
    <mergeCell ref="F405:F407"/>
    <mergeCell ref="I405:I407"/>
    <mergeCell ref="E405:E407"/>
    <mergeCell ref="G405:G407"/>
    <mergeCell ref="H405:H407"/>
    <mergeCell ref="Q405:Q407"/>
    <mergeCell ref="C210:C212"/>
    <mergeCell ref="I210:I212"/>
    <mergeCell ref="H210:H212"/>
    <mergeCell ref="D210:D212"/>
    <mergeCell ref="F210:F212"/>
    <mergeCell ref="G210:G212"/>
    <mergeCell ref="E210:E212"/>
    <mergeCell ref="Q210:Q212"/>
    <mergeCell ref="C72:C74"/>
    <mergeCell ref="I72:I74"/>
    <mergeCell ref="E72:E74"/>
    <mergeCell ref="H72:H74"/>
    <mergeCell ref="G72:G74"/>
    <mergeCell ref="D72:D74"/>
    <mergeCell ref="F72:F74"/>
    <mergeCell ref="Q72:Q74"/>
    <mergeCell ref="C408:C410"/>
    <mergeCell ref="D408:D410"/>
    <mergeCell ref="F408:F410"/>
    <mergeCell ref="I408:I410"/>
    <mergeCell ref="E408:E410"/>
    <mergeCell ref="G408:G410"/>
    <mergeCell ref="H408:H410"/>
    <mergeCell ref="C411:C413"/>
    <mergeCell ref="F411:F413"/>
    <mergeCell ref="I411:I413"/>
    <mergeCell ref="E411:E413"/>
    <mergeCell ref="G411:G413"/>
    <mergeCell ref="C414:C416"/>
    <mergeCell ref="F414:F416"/>
    <mergeCell ref="I414:I416"/>
    <mergeCell ref="E414:E416"/>
    <mergeCell ref="D411:D413"/>
    <mergeCell ref="D414:D416"/>
    <mergeCell ref="G414:G416"/>
    <mergeCell ref="H411:H413"/>
    <mergeCell ref="Q408:Q410"/>
    <mergeCell ref="Q411:Q413"/>
    <mergeCell ref="Q414:Q416"/>
    <mergeCell ref="C417:C419"/>
    <mergeCell ref="F417:F419"/>
    <mergeCell ref="I417:I419"/>
    <mergeCell ref="E417:E419"/>
    <mergeCell ref="D417:D419"/>
    <mergeCell ref="G417:G419"/>
    <mergeCell ref="C420:C422"/>
    <mergeCell ref="F420:F422"/>
    <mergeCell ref="I420:I422"/>
    <mergeCell ref="E420:E422"/>
    <mergeCell ref="D420:D422"/>
    <mergeCell ref="G420:G422"/>
    <mergeCell ref="H414:H416"/>
    <mergeCell ref="H417:H419"/>
    <mergeCell ref="H420:H422"/>
    <mergeCell ref="Q417:Q419"/>
    <mergeCell ref="Q420:Q422"/>
    <mergeCell ref="C423:C425"/>
    <mergeCell ref="F423:F425"/>
    <mergeCell ref="I423:I425"/>
    <mergeCell ref="E423:E425"/>
    <mergeCell ref="D423:D425"/>
    <mergeCell ref="G423:G425"/>
    <mergeCell ref="H423:H425"/>
    <mergeCell ref="Q423:Q425"/>
    <mergeCell ref="C165:C167"/>
    <mergeCell ref="D165:D167"/>
    <mergeCell ref="C426:C428"/>
    <mergeCell ref="F426:F428"/>
    <mergeCell ref="I426:I428"/>
    <mergeCell ref="E426:E428"/>
    <mergeCell ref="D426:D428"/>
    <mergeCell ref="G426:G428"/>
    <mergeCell ref="H426:H428"/>
    <mergeCell ref="Q426:Q428"/>
    <mergeCell ref="H291:H293"/>
    <mergeCell ref="C213:C215"/>
    <mergeCell ref="I213:I215"/>
    <mergeCell ref="F213:F215"/>
    <mergeCell ref="Q213:Q215"/>
    <mergeCell ref="D213:D215"/>
    <mergeCell ref="E213:E215"/>
    <mergeCell ref="G213:G215"/>
    <mergeCell ref="H213:H215"/>
    <mergeCell ref="H168:H170"/>
    <mergeCell ref="I168:I170"/>
    <mergeCell ref="E168:E170"/>
    <mergeCell ref="G168:G170"/>
    <mergeCell ref="C168:C170"/>
    <mergeCell ref="D168:D170"/>
    <mergeCell ref="F168:F170"/>
    <mergeCell ref="Q168:Q170"/>
    <mergeCell ref="C75:C77"/>
    <mergeCell ref="I75:I77"/>
    <mergeCell ref="E75:E77"/>
    <mergeCell ref="H75:H77"/>
    <mergeCell ref="G75:G77"/>
    <mergeCell ref="D75:D77"/>
    <mergeCell ref="F75:F77"/>
    <mergeCell ref="Q75:Q77"/>
    <mergeCell ref="H171:H173"/>
    <mergeCell ref="I171:I173"/>
    <mergeCell ref="G171:G173"/>
    <mergeCell ref="C171:C173"/>
    <mergeCell ref="D171:D173"/>
    <mergeCell ref="E171:E173"/>
    <mergeCell ref="F171:F173"/>
    <mergeCell ref="Q171:Q173"/>
    <mergeCell ref="H174:H176"/>
    <mergeCell ref="I174:I176"/>
    <mergeCell ref="G174:G176"/>
    <mergeCell ref="C174:C176"/>
    <mergeCell ref="D174:D176"/>
    <mergeCell ref="E174:E176"/>
    <mergeCell ref="F174:F176"/>
    <mergeCell ref="Q174:Q176"/>
    <mergeCell ref="H177:H179"/>
    <mergeCell ref="I177:I179"/>
    <mergeCell ref="G177:G179"/>
    <mergeCell ref="C177:C179"/>
    <mergeCell ref="D177:D179"/>
    <mergeCell ref="F177:F179"/>
    <mergeCell ref="E177:E179"/>
    <mergeCell ref="Q177:Q179"/>
    <mergeCell ref="F321:F323"/>
    <mergeCell ref="I321:I323"/>
    <mergeCell ref="C321:C323"/>
    <mergeCell ref="D321:D323"/>
    <mergeCell ref="H321:H323"/>
    <mergeCell ref="G321:G323"/>
    <mergeCell ref="E321:E323"/>
    <mergeCell ref="Q321:Q323"/>
    <mergeCell ref="I216:I218"/>
    <mergeCell ref="F216:F218"/>
    <mergeCell ref="D216:D218"/>
    <mergeCell ref="G216:G218"/>
    <mergeCell ref="H216:H218"/>
    <mergeCell ref="C216:C218"/>
    <mergeCell ref="E216:E218"/>
    <mergeCell ref="I222:I224"/>
    <mergeCell ref="D222:D224"/>
    <mergeCell ref="G222:G224"/>
    <mergeCell ref="H222:H224"/>
    <mergeCell ref="C222:C224"/>
    <mergeCell ref="E222:E224"/>
    <mergeCell ref="Q216:Q218"/>
    <mergeCell ref="Q222:Q224"/>
    <mergeCell ref="F222:F224"/>
    <mergeCell ref="G12:G14"/>
    <mergeCell ref="H66:H68"/>
    <mergeCell ref="C3:C5"/>
    <mergeCell ref="H3:H5"/>
    <mergeCell ref="H285:H287"/>
    <mergeCell ref="H180:H182"/>
    <mergeCell ref="I180:I182"/>
    <mergeCell ref="G180:G182"/>
    <mergeCell ref="C180:C182"/>
    <mergeCell ref="D180:D182"/>
    <mergeCell ref="E180:E182"/>
    <mergeCell ref="F180:F182"/>
    <mergeCell ref="Q180:Q182"/>
    <mergeCell ref="C78:C80"/>
    <mergeCell ref="I78:I80"/>
    <mergeCell ref="H78:H80"/>
    <mergeCell ref="G78:G80"/>
    <mergeCell ref="D78:D80"/>
    <mergeCell ref="F78:F80"/>
    <mergeCell ref="C81:C83"/>
    <mergeCell ref="I81:I83"/>
    <mergeCell ref="H81:H83"/>
    <mergeCell ref="G81:G83"/>
    <mergeCell ref="E81:E83"/>
    <mergeCell ref="F81:F83"/>
    <mergeCell ref="C84:C86"/>
    <mergeCell ref="I84:I86"/>
    <mergeCell ref="H84:H86"/>
    <mergeCell ref="G84:G86"/>
    <mergeCell ref="E84:E86"/>
    <mergeCell ref="F84:F86"/>
    <mergeCell ref="E78:E80"/>
    <mergeCell ref="Q78:Q80"/>
    <mergeCell ref="Q81:Q83"/>
    <mergeCell ref="Q84:Q86"/>
    <mergeCell ref="D81:D83"/>
    <mergeCell ref="D84:D86"/>
    <mergeCell ref="C87:C89"/>
    <mergeCell ref="I87:I89"/>
    <mergeCell ref="H87:H89"/>
    <mergeCell ref="G87:G89"/>
    <mergeCell ref="E87:E89"/>
    <mergeCell ref="F87:F89"/>
    <mergeCell ref="C90:C92"/>
    <mergeCell ref="I90:I92"/>
    <mergeCell ref="H90:H92"/>
    <mergeCell ref="G90:G92"/>
    <mergeCell ref="E90:E92"/>
    <mergeCell ref="F90:F92"/>
    <mergeCell ref="C93:C95"/>
    <mergeCell ref="I93:I95"/>
    <mergeCell ref="H93:H95"/>
    <mergeCell ref="G93:G95"/>
    <mergeCell ref="E93:E95"/>
    <mergeCell ref="F93:F95"/>
    <mergeCell ref="D87:D89"/>
    <mergeCell ref="D90:D92"/>
    <mergeCell ref="D93:D95"/>
    <mergeCell ref="Q87:Q89"/>
    <mergeCell ref="Q90:Q92"/>
    <mergeCell ref="Q93:Q95"/>
    <mergeCell ref="C429:C431"/>
    <mergeCell ref="F429:F431"/>
    <mergeCell ref="I429:I431"/>
    <mergeCell ref="E429:E431"/>
    <mergeCell ref="D429:D431"/>
    <mergeCell ref="G429:G431"/>
    <mergeCell ref="H429:H431"/>
    <mergeCell ref="Q429:Q431"/>
    <mergeCell ref="C225:C227"/>
    <mergeCell ref="D225:D227"/>
    <mergeCell ref="F225:F227"/>
    <mergeCell ref="G225:G227"/>
    <mergeCell ref="H225:H227"/>
    <mergeCell ref="I225:I227"/>
    <mergeCell ref="E225:E227"/>
    <mergeCell ref="Q225:Q227"/>
    <mergeCell ref="F324:F326"/>
    <mergeCell ref="I324:I326"/>
    <mergeCell ref="C324:C326"/>
    <mergeCell ref="D324:D326"/>
    <mergeCell ref="H324:H326"/>
    <mergeCell ref="G324:G326"/>
    <mergeCell ref="E324:E326"/>
    <mergeCell ref="Q324:Q326"/>
    <mergeCell ref="F327:F329"/>
    <mergeCell ref="I327:I329"/>
    <mergeCell ref="C327:C329"/>
    <mergeCell ref="D327:D329"/>
    <mergeCell ref="H327:H329"/>
    <mergeCell ref="G327:G329"/>
    <mergeCell ref="E327:E329"/>
    <mergeCell ref="Q327:Q329"/>
    <mergeCell ref="C96:C98"/>
    <mergeCell ref="I96:I98"/>
    <mergeCell ref="H96:H98"/>
    <mergeCell ref="G96:G98"/>
    <mergeCell ref="F96:F98"/>
    <mergeCell ref="D96:D98"/>
    <mergeCell ref="E96:E98"/>
    <mergeCell ref="Q96:Q98"/>
    <mergeCell ref="I228:I230"/>
    <mergeCell ref="D228:D230"/>
    <mergeCell ref="G228:G230"/>
    <mergeCell ref="H228:H230"/>
    <mergeCell ref="C228:C230"/>
    <mergeCell ref="F228:F230"/>
    <mergeCell ref="E228:E230"/>
    <mergeCell ref="Q228:Q230"/>
    <mergeCell ref="C99:C101"/>
    <mergeCell ref="I99:I101"/>
    <mergeCell ref="H99:H101"/>
    <mergeCell ref="G99:G101"/>
    <mergeCell ref="E99:E101"/>
    <mergeCell ref="F99:F101"/>
    <mergeCell ref="D99:D101"/>
    <mergeCell ref="Q99:Q101"/>
    <mergeCell ref="F330:F332"/>
    <mergeCell ref="I330:I332"/>
    <mergeCell ref="C330:C332"/>
    <mergeCell ref="D330:D332"/>
    <mergeCell ref="H330:H332"/>
    <mergeCell ref="G330:G332"/>
    <mergeCell ref="E330:E332"/>
    <mergeCell ref="F333:F335"/>
    <mergeCell ref="I333:I335"/>
    <mergeCell ref="C333:C335"/>
    <mergeCell ref="D333:D335"/>
    <mergeCell ref="H333:H335"/>
    <mergeCell ref="Q330:Q332"/>
    <mergeCell ref="Q333:Q335"/>
    <mergeCell ref="E333:E335"/>
    <mergeCell ref="G333:G335"/>
    <mergeCell ref="C432:C434"/>
    <mergeCell ref="I432:I434"/>
    <mergeCell ref="E432:E434"/>
    <mergeCell ref="D432:D434"/>
    <mergeCell ref="G432:G434"/>
    <mergeCell ref="H432:H434"/>
    <mergeCell ref="C435:C437"/>
    <mergeCell ref="I435:I437"/>
    <mergeCell ref="D435:D437"/>
    <mergeCell ref="F432:F434"/>
    <mergeCell ref="F435:F437"/>
    <mergeCell ref="Q432:Q434"/>
    <mergeCell ref="Q435:Q437"/>
    <mergeCell ref="E435:E437"/>
    <mergeCell ref="G435:G437"/>
    <mergeCell ref="H435:H437"/>
    <mergeCell ref="H126:H128"/>
    <mergeCell ref="C438:C440"/>
    <mergeCell ref="F438:F440"/>
    <mergeCell ref="I438:I440"/>
    <mergeCell ref="E438:E440"/>
    <mergeCell ref="D438:D440"/>
    <mergeCell ref="G438:G440"/>
    <mergeCell ref="H438:H440"/>
    <mergeCell ref="Q438:Q440"/>
    <mergeCell ref="C102:C104"/>
    <mergeCell ref="I102:I104"/>
    <mergeCell ref="H102:H104"/>
    <mergeCell ref="G102:G104"/>
    <mergeCell ref="E102:E104"/>
    <mergeCell ref="D102:D104"/>
    <mergeCell ref="C105:C107"/>
    <mergeCell ref="I105:I107"/>
    <mergeCell ref="H105:H107"/>
    <mergeCell ref="G105:G107"/>
    <mergeCell ref="E105:E107"/>
    <mergeCell ref="D105:D107"/>
    <mergeCell ref="F102:F104"/>
    <mergeCell ref="F105:F107"/>
    <mergeCell ref="Q102:Q104"/>
    <mergeCell ref="Q105:Q107"/>
    <mergeCell ref="A3:A443"/>
    <mergeCell ref="B357:B443"/>
    <mergeCell ref="C441:C443"/>
    <mergeCell ref="F441:F443"/>
    <mergeCell ref="I441:I443"/>
    <mergeCell ref="D441:D443"/>
    <mergeCell ref="G441:G443"/>
    <mergeCell ref="H441:H443"/>
    <mergeCell ref="Q441:Q443"/>
    <mergeCell ref="E441:E443"/>
    <mergeCell ref="F336:F338"/>
    <mergeCell ref="I336:I338"/>
    <mergeCell ref="C336:C338"/>
    <mergeCell ref="D336:D338"/>
    <mergeCell ref="H336:H338"/>
    <mergeCell ref="G336:G338"/>
    <mergeCell ref="E336:E338"/>
    <mergeCell ref="Q336:Q338"/>
    <mergeCell ref="I231:I233"/>
    <mergeCell ref="D231:D233"/>
    <mergeCell ref="G231:G233"/>
    <mergeCell ref="H231:H233"/>
    <mergeCell ref="C231:C233"/>
    <mergeCell ref="F231:F233"/>
    <mergeCell ref="E231:E233"/>
    <mergeCell ref="Q231:Q233"/>
    <mergeCell ref="I234:I236"/>
    <mergeCell ref="D234:D236"/>
    <mergeCell ref="G234:G236"/>
    <mergeCell ref="H234:H236"/>
    <mergeCell ref="C234:C236"/>
    <mergeCell ref="F234:F236"/>
    <mergeCell ref="E234:E236"/>
    <mergeCell ref="Q234:Q236"/>
    <mergeCell ref="I237:I239"/>
    <mergeCell ref="D237:D239"/>
    <mergeCell ref="G237:G239"/>
    <mergeCell ref="H237:H239"/>
    <mergeCell ref="C237:C239"/>
    <mergeCell ref="F237:F239"/>
    <mergeCell ref="E237:E239"/>
    <mergeCell ref="Q237:Q239"/>
    <mergeCell ref="C108:C110"/>
    <mergeCell ref="I108:I110"/>
    <mergeCell ref="H108:H110"/>
    <mergeCell ref="G108:G110"/>
    <mergeCell ref="E108:E110"/>
    <mergeCell ref="D108:D110"/>
    <mergeCell ref="F108:F110"/>
    <mergeCell ref="Q108:Q110"/>
    <mergeCell ref="C111:C113"/>
    <mergeCell ref="I111:I113"/>
    <mergeCell ref="H111:H113"/>
    <mergeCell ref="G111:G113"/>
    <mergeCell ref="E111:E113"/>
    <mergeCell ref="D111:D113"/>
    <mergeCell ref="F111:F113"/>
    <mergeCell ref="Q111:Q113"/>
    <mergeCell ref="C219:C221"/>
    <mergeCell ref="I219:I221"/>
    <mergeCell ref="D219:D221"/>
    <mergeCell ref="F219:F221"/>
    <mergeCell ref="G219:G221"/>
    <mergeCell ref="E219:E221"/>
    <mergeCell ref="Q219:Q221"/>
    <mergeCell ref="H183:H185"/>
    <mergeCell ref="I183:I185"/>
    <mergeCell ref="G183:G185"/>
    <mergeCell ref="C183:C185"/>
    <mergeCell ref="D183:D185"/>
    <mergeCell ref="E183:E185"/>
    <mergeCell ref="F183:F185"/>
    <mergeCell ref="Q183:Q185"/>
    <mergeCell ref="H219:H221"/>
    <mergeCell ref="B3:B116"/>
    <mergeCell ref="C114:C116"/>
    <mergeCell ref="I114:I116"/>
    <mergeCell ref="H114:H116"/>
    <mergeCell ref="G114:G116"/>
    <mergeCell ref="E114:E116"/>
    <mergeCell ref="D114:D116"/>
    <mergeCell ref="F114:F116"/>
    <mergeCell ref="Q114:Q116"/>
    <mergeCell ref="B117:B188"/>
    <mergeCell ref="H186:H188"/>
    <mergeCell ref="I186:I188"/>
    <mergeCell ref="G186:G188"/>
    <mergeCell ref="C186:C188"/>
    <mergeCell ref="E186:E188"/>
    <mergeCell ref="F186:F188"/>
    <mergeCell ref="D186:D188"/>
    <mergeCell ref="Q186:Q188"/>
    <mergeCell ref="B273:B356"/>
    <mergeCell ref="D339:D341"/>
    <mergeCell ref="F339:F341"/>
    <mergeCell ref="H339:H341"/>
    <mergeCell ref="I339:I341"/>
    <mergeCell ref="C339:C341"/>
    <mergeCell ref="G339:G341"/>
    <mergeCell ref="E339:E341"/>
    <mergeCell ref="D342:D344"/>
    <mergeCell ref="F342:F344"/>
    <mergeCell ref="C342:C344"/>
    <mergeCell ref="D345:D347"/>
    <mergeCell ref="F345:F347"/>
    <mergeCell ref="C345:C347"/>
    <mergeCell ref="E345:E347"/>
    <mergeCell ref="D348:D350"/>
    <mergeCell ref="F348:F350"/>
    <mergeCell ref="H348:H350"/>
    <mergeCell ref="I348:I350"/>
    <mergeCell ref="C348:C350"/>
    <mergeCell ref="E348:E350"/>
    <mergeCell ref="H342:H344"/>
    <mergeCell ref="I342:I344"/>
    <mergeCell ref="G342:G344"/>
    <mergeCell ref="I345:I347"/>
    <mergeCell ref="G345:G347"/>
    <mergeCell ref="H345:H347"/>
    <mergeCell ref="D351:D353"/>
    <mergeCell ref="F351:F353"/>
    <mergeCell ref="H351:H353"/>
    <mergeCell ref="I351:I353"/>
    <mergeCell ref="C351:C353"/>
    <mergeCell ref="G351:G353"/>
    <mergeCell ref="E351:E353"/>
    <mergeCell ref="D354:D356"/>
    <mergeCell ref="F354:F356"/>
    <mergeCell ref="H354:H356"/>
    <mergeCell ref="I354:I356"/>
    <mergeCell ref="C354:C356"/>
    <mergeCell ref="G354:G356"/>
    <mergeCell ref="E354:E356"/>
    <mergeCell ref="E342:E344"/>
    <mergeCell ref="G348:G350"/>
    <mergeCell ref="Q339:Q341"/>
    <mergeCell ref="Q342:Q344"/>
    <mergeCell ref="Q345:Q347"/>
    <mergeCell ref="Q348:Q350"/>
    <mergeCell ref="Q351:Q353"/>
    <mergeCell ref="Q354:Q356"/>
    <mergeCell ref="I683:I685"/>
    <mergeCell ref="D683:D685"/>
    <mergeCell ref="G683:G685"/>
    <mergeCell ref="H683:H685"/>
    <mergeCell ref="C683:C685"/>
    <mergeCell ref="F683:F685"/>
    <mergeCell ref="E683:E685"/>
    <mergeCell ref="Q683:Q685"/>
    <mergeCell ref="I689:I691"/>
    <mergeCell ref="D689:D691"/>
    <mergeCell ref="G689:G691"/>
    <mergeCell ref="H689:H691"/>
    <mergeCell ref="C689:C691"/>
    <mergeCell ref="F689:F691"/>
    <mergeCell ref="E689:E691"/>
    <mergeCell ref="Q689:Q691"/>
    <mergeCell ref="I692:I694"/>
    <mergeCell ref="D692:D694"/>
    <mergeCell ref="G692:G694"/>
    <mergeCell ref="C692:C694"/>
    <mergeCell ref="F692:F694"/>
    <mergeCell ref="E692:E694"/>
    <mergeCell ref="Q692:Q694"/>
    <mergeCell ref="I695:I697"/>
    <mergeCell ref="D695:D697"/>
    <mergeCell ref="G695:G697"/>
    <mergeCell ref="C695:C697"/>
    <mergeCell ref="F695:F697"/>
    <mergeCell ref="E695:E697"/>
    <mergeCell ref="Q695:Q697"/>
    <mergeCell ref="I698:I700"/>
    <mergeCell ref="D698:D700"/>
    <mergeCell ref="G698:G700"/>
    <mergeCell ref="C698:C700"/>
    <mergeCell ref="F698:F700"/>
    <mergeCell ref="E698:E700"/>
    <mergeCell ref="Q698:Q700"/>
    <mergeCell ref="I701:I703"/>
    <mergeCell ref="D701:D703"/>
    <mergeCell ref="C701:C703"/>
    <mergeCell ref="F701:F703"/>
    <mergeCell ref="Q701:Q703"/>
    <mergeCell ref="I704:I706"/>
    <mergeCell ref="D704:D706"/>
    <mergeCell ref="C704:C706"/>
    <mergeCell ref="F704:F706"/>
    <mergeCell ref="Q704:Q706"/>
    <mergeCell ref="I707:I709"/>
    <mergeCell ref="D707:D709"/>
    <mergeCell ref="C707:C709"/>
    <mergeCell ref="F707:F709"/>
    <mergeCell ref="Q707:Q709"/>
    <mergeCell ref="I710:I712"/>
    <mergeCell ref="D710:D712"/>
    <mergeCell ref="C710:C712"/>
    <mergeCell ref="F710:F712"/>
    <mergeCell ref="Q710:Q712"/>
    <mergeCell ref="B632:B712"/>
    <mergeCell ref="G701:G703"/>
    <mergeCell ref="G704:G706"/>
    <mergeCell ref="G707:G709"/>
    <mergeCell ref="G710:G712"/>
    <mergeCell ref="H692:H694"/>
    <mergeCell ref="H695:H697"/>
    <mergeCell ref="H698:H700"/>
    <mergeCell ref="H701:H703"/>
    <mergeCell ref="H704:H706"/>
    <mergeCell ref="H707:H709"/>
    <mergeCell ref="H710:H712"/>
    <mergeCell ref="E701:E703"/>
    <mergeCell ref="E704:E706"/>
    <mergeCell ref="E707:E709"/>
    <mergeCell ref="E710:E712"/>
    <mergeCell ref="B189:B272"/>
    <mergeCell ref="I240:I242"/>
    <mergeCell ref="D240:D242"/>
    <mergeCell ref="G240:G242"/>
    <mergeCell ref="H240:H242"/>
    <mergeCell ref="C240:C242"/>
    <mergeCell ref="F240:F242"/>
    <mergeCell ref="E240:E242"/>
    <mergeCell ref="Q240:Q242"/>
    <mergeCell ref="I246:I248"/>
    <mergeCell ref="C246:C248"/>
    <mergeCell ref="F246:F248"/>
    <mergeCell ref="E246:E248"/>
    <mergeCell ref="Q246:Q248"/>
    <mergeCell ref="I249:I251"/>
    <mergeCell ref="D249:D251"/>
    <mergeCell ref="G249:G251"/>
    <mergeCell ref="H249:H251"/>
    <mergeCell ref="C249:C251"/>
    <mergeCell ref="F249:F251"/>
    <mergeCell ref="E249:E251"/>
    <mergeCell ref="Q249:Q251"/>
    <mergeCell ref="I252:I254"/>
    <mergeCell ref="D252:D254"/>
    <mergeCell ref="G252:G254"/>
    <mergeCell ref="C252:C254"/>
    <mergeCell ref="F252:F254"/>
    <mergeCell ref="E252:E254"/>
    <mergeCell ref="Q252:Q254"/>
    <mergeCell ref="I255:I257"/>
    <mergeCell ref="D255:D257"/>
    <mergeCell ref="G255:G257"/>
    <mergeCell ref="C255:C257"/>
    <mergeCell ref="F255:F257"/>
    <mergeCell ref="E255:E257"/>
    <mergeCell ref="Q255:Q257"/>
    <mergeCell ref="I258:I260"/>
    <mergeCell ref="D258:D260"/>
    <mergeCell ref="G258:G260"/>
    <mergeCell ref="C258:C260"/>
    <mergeCell ref="F258:F260"/>
    <mergeCell ref="E258:E260"/>
    <mergeCell ref="Q258:Q260"/>
    <mergeCell ref="I261:I263"/>
    <mergeCell ref="D261:D263"/>
    <mergeCell ref="C261:C263"/>
    <mergeCell ref="F261:F263"/>
    <mergeCell ref="Q261:Q263"/>
    <mergeCell ref="I264:I266"/>
    <mergeCell ref="D264:D266"/>
    <mergeCell ref="C264:C266"/>
    <mergeCell ref="F264:F266"/>
    <mergeCell ref="Q264:Q266"/>
    <mergeCell ref="I267:I269"/>
    <mergeCell ref="D267:D269"/>
    <mergeCell ref="C267:C269"/>
    <mergeCell ref="F267:F269"/>
    <mergeCell ref="Q267:Q269"/>
    <mergeCell ref="I270:I272"/>
    <mergeCell ref="D270:D272"/>
    <mergeCell ref="C270:C272"/>
    <mergeCell ref="F270:F272"/>
    <mergeCell ref="Q270:Q272"/>
    <mergeCell ref="D246:D248"/>
    <mergeCell ref="G246:G248"/>
    <mergeCell ref="H246:H248"/>
    <mergeCell ref="G261:G263"/>
    <mergeCell ref="G264:G266"/>
    <mergeCell ref="G267:G269"/>
    <mergeCell ref="G270:G272"/>
    <mergeCell ref="H252:H254"/>
    <mergeCell ref="H255:H257"/>
    <mergeCell ref="H258:H260"/>
    <mergeCell ref="H261:H263"/>
    <mergeCell ref="H264:H266"/>
    <mergeCell ref="H267:H269"/>
    <mergeCell ref="H270:H272"/>
    <mergeCell ref="E261:E263"/>
    <mergeCell ref="E264:E266"/>
    <mergeCell ref="E267:E269"/>
    <mergeCell ref="E270:E272"/>
    <mergeCell ref="I686:I688"/>
    <mergeCell ref="D686:D688"/>
    <mergeCell ref="G686:G688"/>
    <mergeCell ref="H686:H688"/>
    <mergeCell ref="C686:C688"/>
    <mergeCell ref="F686:F688"/>
    <mergeCell ref="E686:E688"/>
    <mergeCell ref="Q686:Q688"/>
    <mergeCell ref="I243:I245"/>
    <mergeCell ref="D243:D245"/>
    <mergeCell ref="G243:G245"/>
    <mergeCell ref="H243:H245"/>
    <mergeCell ref="C243:C245"/>
    <mergeCell ref="F243:F245"/>
    <mergeCell ref="E243:E245"/>
    <mergeCell ref="Q243:Q245"/>
  </mergeCells>
  <phoneticPr fontId="1" type="noConversion"/>
  <dataValidations count="3">
    <dataValidation type="date" allowBlank="1" sqref="A2:A1048576"/>
    <dataValidation type="list" errorStyle="information" allowBlank="1" showErrorMessage="1" sqref="B2:B1048576">
      <formula1>"黄政,万科,詹涵粤,谭超,周梓君"</formula1>
    </dataValidation>
    <dataValidation type="list" errorStyle="information" allowBlank="1" showErrorMessage="1" sqref="F2:F1048576">
      <formula1>"Bigo,MTG,Kwai,Eagllwin,Mediago"</formula1>
    </dataValidation>
  </dataValidations>
  <hyperlinks>
    <hyperlink ref="D249" r:id="rId1"/>
    <hyperlink ref="D252" r:id="rId1"/>
    <hyperlink ref="D255" r:id="rId1"/>
    <hyperlink ref="D258" r:id="rId1"/>
    <hyperlink ref="D261" r:id="rId2"/>
    <hyperlink ref="D264" r:id="rId2"/>
    <hyperlink ref="D267" r:id="rId2"/>
    <hyperlink ref="D270" r:id="rId2"/>
    <hyperlink ref="D689" r:id="rId1"/>
    <hyperlink ref="D692" r:id="rId1"/>
    <hyperlink ref="D695" r:id="rId1"/>
    <hyperlink ref="D698" r:id="rId1"/>
    <hyperlink ref="D701" r:id="rId2"/>
    <hyperlink ref="D704" r:id="rId2"/>
    <hyperlink ref="D707" r:id="rId2"/>
    <hyperlink ref="D710" r:id="rId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8.3525390625"/>
    <col min="2" max="2" width="6"/>
    <col min="3" max="3" width="8.162109375"/>
    <col min="4" max="4" width="23.4345703125"/>
    <col min="5" max="5" width="4.3740234375"/>
    <col min="6" max="6" width="5.232421875"/>
    <col min="7" max="7" width="5.19140625"/>
    <col min="8" max="8" width="13.40625"/>
    <col min="9" max="9" width="12.5625"/>
    <col min="10" max="10" width="7.8046875"/>
  </cols>
  <sheetData>
    <row r="1" ht="22.5" customHeight="1">
      <c r="A1" s="5" t="s">
        <v>104</v>
      </c>
      <c r="B1" s="5" t="s">
        <v>105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106</v>
      </c>
      <c r="H1" s="5" t="s">
        <v>107</v>
      </c>
      <c r="I1" s="5" t="s">
        <v>108</v>
      </c>
      <c r="J1" s="5" t="s">
        <v>109</v>
      </c>
      <c r="K1" s="5" t="s">
        <v>110</v>
      </c>
      <c r="L1" s="5" t="s">
        <v>111</v>
      </c>
      <c r="M1" s="5" t="s">
        <v>112</v>
      </c>
      <c r="N1" s="6" t="s">
        <v>113</v>
      </c>
      <c r="O1" s="6" t="s">
        <v>114</v>
      </c>
      <c r="P1" s="6" t="s">
        <v>8</v>
      </c>
      <c r="Q1" s="7" t="s">
        <v>115</v>
      </c>
      <c r="S1" s="7" t="s">
        <v>183</v>
      </c>
      <c r="T1" s="7" t="s">
        <v>184</v>
      </c>
    </row>
    <row r="2" ht="22.5" customHeight="1">
      <c r="A2" s="18" t="s">
        <v>116</v>
      </c>
      <c r="B2" s="10" t="s">
        <v>117</v>
      </c>
      <c r="C2" s="10"/>
      <c r="D2" s="10"/>
      <c r="E2" s="10"/>
      <c r="F2" s="10"/>
      <c r="G2" s="17"/>
      <c r="H2" s="10"/>
      <c r="I2" s="17"/>
      <c r="J2" s="10"/>
      <c r="K2" s="21" t="n">
        <f>SUM(K3:K6)</f>
        <v>0</v>
      </c>
      <c r="L2" s="21" t="n">
        <f>SUM(L3:L6)</f>
        <v>0</v>
      </c>
      <c r="M2" s="15"/>
      <c r="N2" s="15"/>
      <c r="O2" s="15"/>
      <c r="P2" s="40" t="n">
        <f>SUM(P3:P6)</f>
        <v>0</v>
      </c>
      <c r="Q2" s="7"/>
    </row>
    <row r="3" ht="22.5" customHeight="1">
      <c r="A3" s="26" t="n">
        <v>46281</v>
      </c>
      <c r="B3" s="12" t="s">
        <v>122</v>
      </c>
      <c r="C3" s="12" t="n">
        <v>8998645</v>
      </c>
      <c r="D3" s="12" t="s">
        <v>28</v>
      </c>
      <c r="E3" s="13" t="s">
        <v>17</v>
      </c>
      <c r="F3" s="13" t="s">
        <v>15</v>
      </c>
      <c r="G3" s="20" t="n">
        <v>0.28</v>
      </c>
      <c r="H3" s="12" t="n">
        <v>200</v>
      </c>
      <c r="I3" s="20" t="n">
        <f>G3*H3*7</f>
        <v>392</v>
      </c>
      <c r="J3" s="12" t="s">
        <v>121</v>
      </c>
      <c r="K3" s="16"/>
      <c r="L3" s="14"/>
      <c r="M3" s="15"/>
      <c r="N3" s="11"/>
      <c r="O3" s="11"/>
      <c r="P3" s="11"/>
      <c r="Q3" s="22" t="n">
        <f>M3/H3</f>
        <v>0</v>
      </c>
      <c r="S3" s="41" t="n">
        <f>IFERROR(L3/K3,0)</f>
        <v>0</v>
      </c>
      <c r="T3" s="41" t="n">
        <f>IFERROR(M3/L3,0)</f>
        <v>0</v>
      </c>
    </row>
    <row r="4" ht="22.5" customHeight="1">
      <c r="A4" s="31"/>
      <c r="B4" s="12"/>
      <c r="C4" s="12" t="n">
        <v>5497580</v>
      </c>
      <c r="D4" s="12" t="s">
        <v>28</v>
      </c>
      <c r="E4" s="13" t="s">
        <v>17</v>
      </c>
      <c r="F4" s="13" t="s">
        <v>15</v>
      </c>
      <c r="G4" s="20" t="n">
        <v>0.28</v>
      </c>
      <c r="H4" s="12" t="n">
        <v>1300</v>
      </c>
      <c r="I4" s="20" t="n">
        <f>G4*H4*7</f>
        <v>2548</v>
      </c>
      <c r="J4" s="12" t="s">
        <v>121</v>
      </c>
      <c r="K4" s="16"/>
      <c r="L4" s="14"/>
      <c r="M4" s="14"/>
      <c r="N4" s="11"/>
      <c r="O4" s="11"/>
      <c r="P4" s="11"/>
      <c r="Q4" s="22" t="n">
        <f>M4/H4</f>
        <v>0</v>
      </c>
      <c r="S4" s="41" t="n">
        <f>IFERROR(L4/K4,0)</f>
        <v>0</v>
      </c>
      <c r="T4" s="41" t="n">
        <f>IFERROR(M4/L4,0)</f>
        <v>0</v>
      </c>
    </row>
    <row r="5" ht="22.5" customHeight="1">
      <c r="A5" s="31"/>
      <c r="B5" s="12"/>
      <c r="C5" s="12" t="n">
        <v>91407542</v>
      </c>
      <c r="D5" s="12" t="s">
        <v>28</v>
      </c>
      <c r="E5" s="13" t="s">
        <v>39</v>
      </c>
      <c r="F5" s="13" t="s">
        <v>15</v>
      </c>
      <c r="G5" s="20" t="n">
        <v>0.02</v>
      </c>
      <c r="H5" s="12" t="n">
        <v>600</v>
      </c>
      <c r="I5" s="20" t="n">
        <f>G5*H5*7</f>
        <v>84</v>
      </c>
      <c r="J5" s="12" t="s">
        <v>121</v>
      </c>
      <c r="K5" s="16"/>
      <c r="L5" s="14"/>
      <c r="M5" s="14"/>
      <c r="N5" s="11"/>
      <c r="O5" s="11"/>
      <c r="P5" s="11"/>
      <c r="Q5" s="22" t="n">
        <f>M5/H5</f>
        <v>0</v>
      </c>
      <c r="S5" s="41" t="n">
        <f>IFERROR(L5/K5,0)</f>
        <v>0</v>
      </c>
      <c r="T5" s="41" t="n">
        <f>IFERROR(M5/L5,0)</f>
        <v>0</v>
      </c>
    </row>
    <row r="6" ht="22.5" customHeight="1">
      <c r="A6" s="31"/>
      <c r="B6" s="12" t="s">
        <v>118</v>
      </c>
      <c r="C6" s="12" t="n">
        <v>6951594</v>
      </c>
      <c r="D6" s="12" t="s">
        <v>16</v>
      </c>
      <c r="E6" s="13" t="s">
        <v>18</v>
      </c>
      <c r="F6" s="13" t="s">
        <v>15</v>
      </c>
      <c r="G6" s="20" t="n">
        <v>0.6</v>
      </c>
      <c r="H6" s="13" t="n">
        <v>250</v>
      </c>
      <c r="I6" s="20" t="n">
        <f>G6*H6*7</f>
        <v>1050</v>
      </c>
      <c r="J6" s="12" t="s">
        <v>121</v>
      </c>
      <c r="K6" s="14"/>
      <c r="L6" s="14"/>
      <c r="M6" s="15"/>
      <c r="N6" s="11"/>
      <c r="O6" s="11"/>
      <c r="P6" s="11"/>
      <c r="Q6" s="22" t="n">
        <f>M6/H6</f>
        <v>0</v>
      </c>
      <c r="S6" s="41" t="n">
        <f>IFERROR(L6/K6,0)</f>
        <v>0</v>
      </c>
      <c r="T6" s="41" t="n">
        <f>IFERROR(M6/L6,0)</f>
        <v>0</v>
      </c>
    </row>
    <row r="7" ht="22.5" customHeight="1">
      <c r="A7" s="18"/>
      <c r="B7" s="10"/>
      <c r="C7" s="10"/>
      <c r="D7" s="10"/>
      <c r="E7" s="10"/>
      <c r="F7" s="10"/>
      <c r="G7" s="17"/>
      <c r="H7" s="10"/>
      <c r="I7" s="17"/>
      <c r="J7" s="10"/>
      <c r="K7" s="15"/>
      <c r="L7" s="15"/>
      <c r="M7" s="15"/>
      <c r="N7" s="15"/>
      <c r="O7" s="15"/>
      <c r="P7" s="11"/>
      <c r="Q7" s="7"/>
    </row>
    <row r="8" ht="22.5" customHeight="1">
      <c r="A8" s="18" t="s">
        <v>116</v>
      </c>
      <c r="B8" s="10" t="s">
        <v>134</v>
      </c>
      <c r="C8" s="10"/>
      <c r="D8" s="10"/>
      <c r="E8" s="10"/>
      <c r="F8" s="10"/>
      <c r="G8" s="17"/>
      <c r="H8" s="10"/>
      <c r="I8" s="17"/>
      <c r="J8" s="10"/>
      <c r="K8" s="21" t="n">
        <f>SUM(K9:K12)</f>
        <v>173027</v>
      </c>
      <c r="L8" s="21" t="n">
        <f>SUM(L9:L12)</f>
        <v>100653</v>
      </c>
      <c r="M8" s="15"/>
      <c r="N8" s="15"/>
      <c r="O8" s="15"/>
      <c r="P8" s="40" t="n">
        <f>SUM(P9:P12)</f>
        <v>247.504</v>
      </c>
      <c r="Q8" s="7"/>
    </row>
    <row r="9" ht="22.5" customHeight="1">
      <c r="A9" s="26" t="n">
        <v>46280</v>
      </c>
      <c r="B9" s="12" t="s">
        <v>122</v>
      </c>
      <c r="C9" s="12" t="n">
        <v>8998645</v>
      </c>
      <c r="D9" s="12" t="s">
        <v>28</v>
      </c>
      <c r="E9" s="13" t="s">
        <v>17</v>
      </c>
      <c r="F9" s="13" t="s">
        <v>15</v>
      </c>
      <c r="G9" s="20" t="n">
        <v>0.28</v>
      </c>
      <c r="H9" s="12" t="n">
        <v>200</v>
      </c>
      <c r="I9" s="20" t="n">
        <f>G9*H9*7</f>
        <v>392</v>
      </c>
      <c r="J9" s="12" t="s">
        <v>121</v>
      </c>
      <c r="K9" s="16" t="n">
        <v>210</v>
      </c>
      <c r="L9" s="14" t="n">
        <v>75</v>
      </c>
      <c r="M9" s="15" t="n">
        <v>0</v>
      </c>
      <c r="N9" s="11" t="n">
        <v>0</v>
      </c>
      <c r="O9" s="11" t="n">
        <v>0</v>
      </c>
      <c r="P9" s="11" t="n">
        <v>0</v>
      </c>
      <c r="Q9" s="22" t="n">
        <f>M9/H9</f>
        <v>0</v>
      </c>
      <c r="S9" s="41" t="n">
        <f>IFERROR(L9/K9,0)</f>
        <v>0.357142857142857</v>
      </c>
      <c r="T9" s="41" t="n">
        <f>IFERROR(M9/L9,0)</f>
        <v>0</v>
      </c>
    </row>
    <row r="10" ht="22.5" customHeight="1">
      <c r="A10" s="31"/>
      <c r="B10" s="12"/>
      <c r="C10" s="12" t="n">
        <v>5497580</v>
      </c>
      <c r="D10" s="12" t="s">
        <v>28</v>
      </c>
      <c r="E10" s="13" t="s">
        <v>17</v>
      </c>
      <c r="F10" s="13" t="s">
        <v>15</v>
      </c>
      <c r="G10" s="20" t="n">
        <v>0.28</v>
      </c>
      <c r="H10" s="12" t="n">
        <v>1300</v>
      </c>
      <c r="I10" s="20" t="n">
        <f>G10*H10*7</f>
        <v>2548</v>
      </c>
      <c r="J10" s="12" t="s">
        <v>121</v>
      </c>
      <c r="K10" s="16" t="n">
        <v>106336</v>
      </c>
      <c r="L10" s="14" t="n">
        <v>59347</v>
      </c>
      <c r="M10" s="14" t="n">
        <v>769</v>
      </c>
      <c r="N10" s="11" t="n">
        <v>0.003</v>
      </c>
      <c r="O10" s="11" t="n">
        <v>0.252</v>
      </c>
      <c r="P10" s="11" t="n">
        <v>193.744</v>
      </c>
      <c r="Q10" s="22" t="n">
        <f>M10/H10</f>
        <v>0.591538461538462</v>
      </c>
      <c r="S10" s="41" t="n">
        <f>IFERROR(L10/K10,0)</f>
        <v>0.558108260607884</v>
      </c>
      <c r="T10" s="41" t="n">
        <f>IFERROR(M10/L10,0)</f>
        <v>0.012957689520953</v>
      </c>
    </row>
    <row r="11" ht="22.5" customHeight="1">
      <c r="A11" s="31"/>
      <c r="B11" s="12"/>
      <c r="C11" s="12" t="n">
        <v>91407542</v>
      </c>
      <c r="D11" s="12" t="s">
        <v>28</v>
      </c>
      <c r="E11" s="13" t="s">
        <v>39</v>
      </c>
      <c r="F11" s="13" t="s">
        <v>15</v>
      </c>
      <c r="G11" s="20" t="n">
        <v>0.02</v>
      </c>
      <c r="H11" s="12" t="n">
        <v>600</v>
      </c>
      <c r="I11" s="20" t="n">
        <f>G11*H11*7</f>
        <v>84</v>
      </c>
      <c r="J11" s="12" t="s">
        <v>121</v>
      </c>
      <c r="K11" s="16" t="n">
        <v>26074</v>
      </c>
      <c r="L11" s="14" t="n">
        <v>15848</v>
      </c>
      <c r="M11" s="14" t="n">
        <v>126</v>
      </c>
      <c r="N11" s="11" t="n">
        <v>0</v>
      </c>
      <c r="O11" s="11" t="n">
        <v>0.021</v>
      </c>
      <c r="P11" s="11" t="n">
        <v>2.66</v>
      </c>
      <c r="Q11" s="22" t="n">
        <f>M11/H11</f>
        <v>0.21</v>
      </c>
      <c r="S11" s="41" t="n">
        <f>IFERROR(L11/K11,0)</f>
        <v>0.607808544910639</v>
      </c>
      <c r="T11" s="41" t="n">
        <f>IFERROR(M11/L11,0)</f>
        <v>0.00795053003533569</v>
      </c>
    </row>
    <row r="12" ht="22.5" customHeight="1">
      <c r="A12" s="31"/>
      <c r="B12" s="12" t="s">
        <v>118</v>
      </c>
      <c r="C12" s="12" t="n">
        <v>6951594</v>
      </c>
      <c r="D12" s="12" t="s">
        <v>16</v>
      </c>
      <c r="E12" s="13" t="s">
        <v>18</v>
      </c>
      <c r="F12" s="13" t="s">
        <v>15</v>
      </c>
      <c r="G12" s="20" t="n">
        <v>0.6</v>
      </c>
      <c r="H12" s="13" t="n">
        <v>250</v>
      </c>
      <c r="I12" s="20" t="n">
        <f>G12*H12*7</f>
        <v>1050</v>
      </c>
      <c r="J12" s="12" t="s">
        <v>121</v>
      </c>
      <c r="K12" s="14" t="n">
        <v>40407</v>
      </c>
      <c r="L12" s="14" t="n">
        <v>25383</v>
      </c>
      <c r="M12" s="15" t="n">
        <v>73</v>
      </c>
      <c r="N12" s="11" t="n">
        <v>0.002</v>
      </c>
      <c r="O12" s="11" t="n">
        <v>0.7</v>
      </c>
      <c r="P12" s="11" t="n">
        <v>51.1</v>
      </c>
      <c r="Q12" s="22" t="n">
        <f>M12/H12</f>
        <v>0.292</v>
      </c>
      <c r="S12" s="41" t="n">
        <f>IFERROR(L12/K12,0)</f>
        <v>0.628183235577994</v>
      </c>
      <c r="T12" s="41" t="n">
        <f>IFERROR(M12/L12,0)</f>
        <v>0.00287594059015877</v>
      </c>
    </row>
    <row r="13" ht="22.5" customHeight="1">
      <c r="A13" s="18"/>
      <c r="B13" s="10"/>
      <c r="C13" s="10"/>
      <c r="D13" s="10"/>
      <c r="E13" s="10"/>
      <c r="F13" s="10"/>
      <c r="G13" s="17"/>
      <c r="H13" s="10"/>
      <c r="I13" s="17"/>
      <c r="J13" s="10"/>
      <c r="K13" s="15"/>
      <c r="L13" s="15"/>
      <c r="M13" s="15"/>
      <c r="N13" s="15"/>
      <c r="O13" s="15"/>
      <c r="P13" s="11"/>
      <c r="Q13" s="7"/>
    </row>
    <row r="14" ht="22.5" customHeight="1">
      <c r="A14" s="18" t="s">
        <v>116</v>
      </c>
      <c r="B14" s="10" t="s">
        <v>139</v>
      </c>
      <c r="C14" s="10"/>
      <c r="D14" s="10"/>
      <c r="E14" s="10"/>
      <c r="F14" s="10"/>
      <c r="G14" s="17"/>
      <c r="H14" s="10"/>
      <c r="I14" s="17"/>
      <c r="J14" s="10"/>
      <c r="K14" s="21" t="n">
        <f>SUM(K15:K18)</f>
        <v>101690</v>
      </c>
      <c r="L14" s="21" t="n">
        <f>SUM(L15:L18)</f>
        <v>60647</v>
      </c>
      <c r="M14" s="15"/>
      <c r="N14" s="15"/>
      <c r="O14" s="15"/>
      <c r="P14" s="40" t="n">
        <f>SUM(P15:P18)</f>
        <v>266.66</v>
      </c>
      <c r="Q14" s="7"/>
    </row>
    <row r="15" ht="22.5" customHeight="1">
      <c r="A15" s="26" t="n">
        <v>46279</v>
      </c>
      <c r="B15" s="12" t="s">
        <v>122</v>
      </c>
      <c r="C15" s="12" t="n">
        <v>8998645</v>
      </c>
      <c r="D15" s="12" t="s">
        <v>28</v>
      </c>
      <c r="E15" s="13" t="s">
        <v>17</v>
      </c>
      <c r="F15" s="13" t="s">
        <v>15</v>
      </c>
      <c r="G15" s="20" t="n">
        <v>0.28</v>
      </c>
      <c r="H15" s="12" t="n">
        <v>200</v>
      </c>
      <c r="I15" s="20" t="n">
        <f>G15*H15*7</f>
        <v>392</v>
      </c>
      <c r="J15" s="12" t="s">
        <v>121</v>
      </c>
      <c r="K15" s="16" t="n">
        <v>113</v>
      </c>
      <c r="L15" s="14" t="n">
        <v>55</v>
      </c>
      <c r="M15" s="15" t="n">
        <v>3</v>
      </c>
      <c r="N15" s="11" t="n">
        <v>0.009</v>
      </c>
      <c r="O15" s="11" t="n">
        <v>0.159</v>
      </c>
      <c r="P15" s="11" t="n">
        <v>0.478</v>
      </c>
      <c r="Q15" s="22" t="n">
        <f>M15/H15</f>
        <v>0.015</v>
      </c>
      <c r="S15" s="41" t="n">
        <f>IFERROR(L15/K15,0)</f>
        <v>0.486725663716814</v>
      </c>
      <c r="T15" s="41" t="n">
        <f>IFERROR(M15/L15,0)</f>
        <v>0.0545454545454545</v>
      </c>
    </row>
    <row r="16" ht="22.5" customHeight="1">
      <c r="A16" s="31"/>
      <c r="B16" s="12"/>
      <c r="C16" s="12" t="n">
        <v>5497580</v>
      </c>
      <c r="D16" s="12" t="s">
        <v>28</v>
      </c>
      <c r="E16" s="13" t="s">
        <v>17</v>
      </c>
      <c r="F16" s="13" t="s">
        <v>15</v>
      </c>
      <c r="G16" s="20" t="n">
        <v>0.28</v>
      </c>
      <c r="H16" s="12" t="n">
        <v>1300</v>
      </c>
      <c r="I16" s="20" t="n">
        <f>G16*H16*7</f>
        <v>2548</v>
      </c>
      <c r="J16" s="12" t="s">
        <v>121</v>
      </c>
      <c r="K16" s="16" t="n">
        <v>44523</v>
      </c>
      <c r="L16" s="14" t="n">
        <v>23648</v>
      </c>
      <c r="M16" s="14" t="n">
        <v>717</v>
      </c>
      <c r="N16" s="11" t="n">
        <v>0.008</v>
      </c>
      <c r="O16" s="11" t="n">
        <v>0.256</v>
      </c>
      <c r="P16" s="11" t="n">
        <v>183.782</v>
      </c>
      <c r="Q16" s="22" t="n">
        <f>M16/H16</f>
        <v>0.551538461538462</v>
      </c>
      <c r="S16" s="41" t="n">
        <f>IFERROR(L16/K16,0)</f>
        <v>0.53114120791501</v>
      </c>
      <c r="T16" s="41" t="n">
        <f>IFERROR(M16/L16,0)</f>
        <v>0.0303196887686062</v>
      </c>
    </row>
    <row r="17" ht="22.5" customHeight="1">
      <c r="A17" s="31"/>
      <c r="B17" s="12"/>
      <c r="C17" s="12" t="n">
        <v>91407542</v>
      </c>
      <c r="D17" s="12" t="s">
        <v>28</v>
      </c>
      <c r="E17" s="13" t="s">
        <v>39</v>
      </c>
      <c r="F17" s="13" t="s">
        <v>15</v>
      </c>
      <c r="G17" s="20" t="n">
        <v>0.02</v>
      </c>
      <c r="H17" s="12" t="n">
        <v>600</v>
      </c>
      <c r="I17" s="20" t="n">
        <f>G17*H17*7</f>
        <v>84</v>
      </c>
      <c r="J17" s="12" t="s">
        <v>121</v>
      </c>
      <c r="K17" s="16" t="n">
        <v>18141</v>
      </c>
      <c r="L17" s="14" t="n">
        <v>11783</v>
      </c>
      <c r="M17" s="14" t="n">
        <v>231</v>
      </c>
      <c r="N17" s="11" t="n">
        <v>0</v>
      </c>
      <c r="O17" s="11" t="n">
        <v>0.02</v>
      </c>
      <c r="P17" s="11" t="n">
        <v>4.7</v>
      </c>
      <c r="Q17" s="22" t="n">
        <f>M17/H17</f>
        <v>0.385</v>
      </c>
      <c r="S17" s="41" t="n">
        <f>IFERROR(L17/K17,0)</f>
        <v>0.649523179538063</v>
      </c>
      <c r="T17" s="41" t="n">
        <f>IFERROR(M17/L17,0)</f>
        <v>0.0196045149792073</v>
      </c>
    </row>
    <row r="18" ht="22.5" customHeight="1">
      <c r="A18" s="31"/>
      <c r="B18" s="12" t="s">
        <v>118</v>
      </c>
      <c r="C18" s="12" t="n">
        <v>6951594</v>
      </c>
      <c r="D18" s="12" t="s">
        <v>16</v>
      </c>
      <c r="E18" s="13" t="s">
        <v>18</v>
      </c>
      <c r="F18" s="13" t="s">
        <v>15</v>
      </c>
      <c r="G18" s="20" t="n">
        <v>0.6</v>
      </c>
      <c r="H18" s="13" t="n">
        <v>250</v>
      </c>
      <c r="I18" s="20" t="n">
        <f>G18*H18*7</f>
        <v>1050</v>
      </c>
      <c r="J18" s="12" t="s">
        <v>121</v>
      </c>
      <c r="K18" s="14" t="n">
        <v>38913</v>
      </c>
      <c r="L18" s="14" t="n">
        <v>25161</v>
      </c>
      <c r="M18" s="15" t="n">
        <v>111</v>
      </c>
      <c r="N18" s="11" t="n">
        <v>0.003</v>
      </c>
      <c r="O18" s="11" t="n">
        <v>0.7</v>
      </c>
      <c r="P18" s="11" t="n">
        <v>77.7</v>
      </c>
      <c r="Q18" s="22" t="n">
        <f>M18/H18</f>
        <v>0.444</v>
      </c>
      <c r="S18" s="41" t="n">
        <f>IFERROR(L18/K18,0)</f>
        <v>0.646596253180171</v>
      </c>
      <c r="T18" s="41" t="n">
        <f>IFERROR(M18/L18,0)</f>
        <v>0.00441158936449267</v>
      </c>
    </row>
    <row r="19" ht="22.5" customHeight="1">
      <c r="A19" s="18"/>
      <c r="B19" s="10"/>
      <c r="C19" s="10"/>
      <c r="D19" s="10"/>
      <c r="E19" s="10"/>
      <c r="F19" s="10"/>
      <c r="G19" s="17"/>
      <c r="H19" s="10"/>
      <c r="I19" s="17"/>
      <c r="J19" s="10"/>
      <c r="K19" s="15"/>
      <c r="L19" s="15"/>
      <c r="M19" s="15"/>
      <c r="N19" s="15"/>
      <c r="O19" s="15"/>
      <c r="P19" s="11"/>
      <c r="Q19" s="7"/>
    </row>
    <row r="20" ht="22.5" customHeight="1">
      <c r="A20" s="18" t="s">
        <v>116</v>
      </c>
      <c r="B20" s="10" t="s">
        <v>146</v>
      </c>
      <c r="C20" s="10"/>
      <c r="D20" s="10"/>
      <c r="E20" s="10"/>
      <c r="F20" s="10"/>
      <c r="G20" s="17"/>
      <c r="H20" s="10"/>
      <c r="I20" s="17"/>
      <c r="J20" s="10"/>
      <c r="K20" s="21" t="n">
        <f>SUM(K21:K24)</f>
        <v>151876</v>
      </c>
      <c r="L20" s="21" t="n">
        <f>SUM(L21:L24)</f>
        <v>90316</v>
      </c>
      <c r="M20" s="15"/>
      <c r="N20" s="15"/>
      <c r="O20" s="15"/>
      <c r="P20" s="40" t="n">
        <f>SUM(P21:P24)</f>
        <v>286.476</v>
      </c>
      <c r="Q20" s="7"/>
    </row>
    <row r="21" ht="22.5" customHeight="1">
      <c r="A21" s="26" t="n">
        <v>46278</v>
      </c>
      <c r="B21" s="12" t="s">
        <v>122</v>
      </c>
      <c r="C21" s="12" t="n">
        <v>8998645</v>
      </c>
      <c r="D21" s="12" t="s">
        <v>28</v>
      </c>
      <c r="E21" s="13" t="s">
        <v>17</v>
      </c>
      <c r="F21" s="13" t="s">
        <v>15</v>
      </c>
      <c r="G21" s="20" t="n">
        <v>0.28</v>
      </c>
      <c r="H21" s="12" t="n">
        <v>200</v>
      </c>
      <c r="I21" s="20" t="n">
        <f>G21*H21*7</f>
        <v>392</v>
      </c>
      <c r="J21" s="12" t="s">
        <v>121</v>
      </c>
      <c r="K21" s="16" t="n">
        <v>334</v>
      </c>
      <c r="L21" s="14" t="n">
        <v>131</v>
      </c>
      <c r="M21" s="15" t="n">
        <v>2</v>
      </c>
      <c r="N21" s="11" t="n">
        <v>0.006</v>
      </c>
      <c r="O21" s="11" t="n">
        <v>0.384</v>
      </c>
      <c r="P21" s="11" t="n">
        <v>0.768</v>
      </c>
      <c r="Q21" s="22" t="n">
        <f>M21/H21</f>
        <v>0.01</v>
      </c>
      <c r="S21" s="41" t="n">
        <f>IFERROR(L21/K21,0)</f>
        <v>0.392215568862275</v>
      </c>
      <c r="T21" s="41" t="n">
        <f>IFERROR(M21/L21,0)</f>
        <v>0.0152671755725191</v>
      </c>
    </row>
    <row r="22" ht="22.5" customHeight="1">
      <c r="A22" s="31"/>
      <c r="B22" s="12"/>
      <c r="C22" s="12" t="n">
        <v>5497580</v>
      </c>
      <c r="D22" s="12" t="s">
        <v>28</v>
      </c>
      <c r="E22" s="13" t="s">
        <v>17</v>
      </c>
      <c r="F22" s="13" t="s">
        <v>15</v>
      </c>
      <c r="G22" s="20" t="n">
        <v>0.28</v>
      </c>
      <c r="H22" s="12" t="n">
        <v>1300</v>
      </c>
      <c r="I22" s="20" t="n">
        <f>G22*H22*7</f>
        <v>2548</v>
      </c>
      <c r="J22" s="12" t="s">
        <v>121</v>
      </c>
      <c r="K22" s="16" t="n">
        <v>100283</v>
      </c>
      <c r="L22" s="14" t="n">
        <v>56291</v>
      </c>
      <c r="M22" s="14" t="n">
        <v>828</v>
      </c>
      <c r="N22" s="11" t="n">
        <v>0.004</v>
      </c>
      <c r="O22" s="11" t="n">
        <v>0.254</v>
      </c>
      <c r="P22" s="11" t="n">
        <v>209.928</v>
      </c>
      <c r="Q22" s="22" t="n">
        <f>M22/H22</f>
        <v>0.636923076923077</v>
      </c>
      <c r="S22" s="41" t="n">
        <f>IFERROR(L22/K22,0)</f>
        <v>0.561321460267443</v>
      </c>
      <c r="T22" s="41" t="n">
        <f>IFERROR(M22/L22,0)</f>
        <v>0.0147092785702865</v>
      </c>
    </row>
    <row r="23" ht="22.5" customHeight="1">
      <c r="A23" s="31"/>
      <c r="B23" s="12"/>
      <c r="C23" s="12" t="n">
        <v>91407542</v>
      </c>
      <c r="D23" s="12" t="s">
        <v>28</v>
      </c>
      <c r="E23" s="13" t="s">
        <v>39</v>
      </c>
      <c r="F23" s="13" t="s">
        <v>15</v>
      </c>
      <c r="G23" s="20" t="n">
        <v>0.02</v>
      </c>
      <c r="H23" s="12" t="n">
        <v>600</v>
      </c>
      <c r="I23" s="20" t="n">
        <f>G23*H23*7</f>
        <v>84</v>
      </c>
      <c r="J23" s="12" t="s">
        <v>121</v>
      </c>
      <c r="K23" s="16" t="n">
        <v>27058</v>
      </c>
      <c r="L23" s="14" t="n">
        <v>18097</v>
      </c>
      <c r="M23" s="14" t="n">
        <v>317</v>
      </c>
      <c r="N23" s="11" t="n">
        <v>0</v>
      </c>
      <c r="O23" s="11" t="n">
        <v>0.02</v>
      </c>
      <c r="P23" s="11" t="n">
        <v>6.48</v>
      </c>
      <c r="Q23" s="22" t="n">
        <f>M23/H23</f>
        <v>0.528333333333333</v>
      </c>
      <c r="S23" s="41" t="n">
        <f>IFERROR(L23/K23,0)</f>
        <v>0.668822529381329</v>
      </c>
      <c r="T23" s="41" t="n">
        <f>IFERROR(M23/L23,0)</f>
        <v>0.0175167154777035</v>
      </c>
    </row>
    <row r="24" ht="22.5" customHeight="1">
      <c r="A24" s="31"/>
      <c r="B24" s="12" t="s">
        <v>118</v>
      </c>
      <c r="C24" s="12" t="n">
        <v>6951594</v>
      </c>
      <c r="D24" s="12" t="s">
        <v>16</v>
      </c>
      <c r="E24" s="13" t="s">
        <v>18</v>
      </c>
      <c r="F24" s="13" t="s">
        <v>15</v>
      </c>
      <c r="G24" s="20" t="n">
        <v>0.6</v>
      </c>
      <c r="H24" s="13" t="n">
        <v>250</v>
      </c>
      <c r="I24" s="20" t="n">
        <f>G24*H24*7</f>
        <v>1050</v>
      </c>
      <c r="J24" s="12" t="s">
        <v>121</v>
      </c>
      <c r="K24" s="14" t="n">
        <v>24201</v>
      </c>
      <c r="L24" s="14" t="n">
        <v>15797</v>
      </c>
      <c r="M24" s="15" t="n">
        <v>99</v>
      </c>
      <c r="N24" s="11" t="n">
        <v>0.004</v>
      </c>
      <c r="O24" s="11" t="n">
        <v>0.7</v>
      </c>
      <c r="P24" s="11" t="n">
        <v>69.3</v>
      </c>
      <c r="Q24" s="22" t="n">
        <f>M24/H24</f>
        <v>0.396</v>
      </c>
      <c r="S24" s="41" t="n">
        <f>IFERROR(L24/K24,0)</f>
        <v>0.652741622247015</v>
      </c>
      <c r="T24" s="41" t="n">
        <f>IFERROR(M24/L24,0)</f>
        <v>0.00626701272393493</v>
      </c>
    </row>
    <row r="25" ht="22.5" customHeight="1">
      <c r="A25" s="18"/>
      <c r="B25" s="10"/>
      <c r="C25" s="10"/>
      <c r="D25" s="10"/>
      <c r="E25" s="10"/>
      <c r="F25" s="10"/>
      <c r="G25" s="17"/>
      <c r="H25" s="10"/>
      <c r="I25" s="17"/>
      <c r="J25" s="10"/>
      <c r="K25" s="15"/>
      <c r="L25" s="15"/>
      <c r="M25" s="15"/>
      <c r="N25" s="15"/>
      <c r="O25" s="15"/>
      <c r="P25" s="11"/>
      <c r="Q25" s="7"/>
    </row>
    <row r="26" ht="22.5" customHeight="1">
      <c r="A26" s="18" t="s">
        <v>116</v>
      </c>
      <c r="B26" s="10" t="s">
        <v>147</v>
      </c>
      <c r="C26" s="10"/>
      <c r="D26" s="10"/>
      <c r="E26" s="10"/>
      <c r="F26" s="10"/>
      <c r="G26" s="17"/>
      <c r="H26" s="10"/>
      <c r="I26" s="17"/>
      <c r="J26" s="10"/>
      <c r="K26" s="21" t="n">
        <f>SUM(K27:K30)</f>
        <v>132106</v>
      </c>
      <c r="L26" s="21" t="n">
        <f>SUM(L27:L30)</f>
        <v>81733</v>
      </c>
      <c r="M26" s="15"/>
      <c r="N26" s="15"/>
      <c r="O26" s="15"/>
      <c r="P26" s="40" t="n">
        <f>SUM(P27:P30)</f>
        <v>218.649</v>
      </c>
      <c r="Q26" s="7"/>
    </row>
    <row r="27" ht="22.5" customHeight="1">
      <c r="A27" s="26" t="n">
        <v>46277</v>
      </c>
      <c r="B27" s="12" t="s">
        <v>122</v>
      </c>
      <c r="C27" s="12" t="n">
        <v>8998645</v>
      </c>
      <c r="D27" s="12" t="s">
        <v>28</v>
      </c>
      <c r="E27" s="13" t="s">
        <v>17</v>
      </c>
      <c r="F27" s="13" t="s">
        <v>15</v>
      </c>
      <c r="G27" s="20" t="n">
        <v>0.28</v>
      </c>
      <c r="H27" s="12" t="n">
        <v>200</v>
      </c>
      <c r="I27" s="20" t="n">
        <f>G27*H27*7</f>
        <v>392</v>
      </c>
      <c r="J27" s="12" t="s">
        <v>121</v>
      </c>
      <c r="K27" s="16" t="n">
        <v>256</v>
      </c>
      <c r="L27" s="14" t="n">
        <v>116</v>
      </c>
      <c r="M27" s="15" t="n">
        <v>2</v>
      </c>
      <c r="N27" s="11" t="n">
        <v>0.001</v>
      </c>
      <c r="O27" s="11" t="n">
        <v>0.049</v>
      </c>
      <c r="P27" s="11" t="n">
        <v>0.099</v>
      </c>
      <c r="Q27" s="22" t="n">
        <f>M27/H27</f>
        <v>0.01</v>
      </c>
      <c r="S27" s="41" t="n">
        <f>IFERROR(L27/K27,0)</f>
        <v>0.453125</v>
      </c>
      <c r="T27" s="41" t="n">
        <f>IFERROR(M27/L27,0)</f>
        <v>0.0172413793103448</v>
      </c>
    </row>
    <row r="28" ht="22.5" customHeight="1">
      <c r="A28" s="31"/>
      <c r="B28" s="12"/>
      <c r="C28" s="12" t="n">
        <v>5497580</v>
      </c>
      <c r="D28" s="12" t="s">
        <v>28</v>
      </c>
      <c r="E28" s="13" t="s">
        <v>17</v>
      </c>
      <c r="F28" s="13" t="s">
        <v>15</v>
      </c>
      <c r="G28" s="20" t="n">
        <v>0.28</v>
      </c>
      <c r="H28" s="12" t="n">
        <v>1300</v>
      </c>
      <c r="I28" s="20" t="n">
        <f>G28*H28*7</f>
        <v>2548</v>
      </c>
      <c r="J28" s="12" t="s">
        <v>121</v>
      </c>
      <c r="K28" s="16" t="n">
        <v>78456</v>
      </c>
      <c r="L28" s="14" t="n">
        <v>46260</v>
      </c>
      <c r="M28" s="14" t="n">
        <v>623</v>
      </c>
      <c r="N28" s="11" t="n">
        <v>0.003</v>
      </c>
      <c r="O28" s="11" t="n">
        <v>0.253</v>
      </c>
      <c r="P28" s="11" t="n">
        <v>157.41</v>
      </c>
      <c r="Q28" s="22" t="n">
        <f>M28/H28</f>
        <v>0.479230769230769</v>
      </c>
      <c r="S28" s="41" t="n">
        <f>IFERROR(L28/K28,0)</f>
        <v>0.589629856225145</v>
      </c>
      <c r="T28" s="41" t="n">
        <f>IFERROR(M28/L28,0)</f>
        <v>0.0134673584089927</v>
      </c>
    </row>
    <row r="29" ht="22.5" customHeight="1">
      <c r="A29" s="31"/>
      <c r="B29" s="12"/>
      <c r="C29" s="12" t="n">
        <v>91407542</v>
      </c>
      <c r="D29" s="12" t="s">
        <v>28</v>
      </c>
      <c r="E29" s="13" t="s">
        <v>39</v>
      </c>
      <c r="F29" s="13" t="s">
        <v>15</v>
      </c>
      <c r="G29" s="20" t="n">
        <v>0.02</v>
      </c>
      <c r="H29" s="12" t="n">
        <v>600</v>
      </c>
      <c r="I29" s="20" t="n">
        <f>G29*H29*7</f>
        <v>84</v>
      </c>
      <c r="J29" s="12" t="s">
        <v>121</v>
      </c>
      <c r="K29" s="16" t="n">
        <v>23074</v>
      </c>
      <c r="L29" s="14" t="n">
        <v>15682</v>
      </c>
      <c r="M29" s="14" t="n">
        <v>288</v>
      </c>
      <c r="N29" s="11" t="n">
        <v>0</v>
      </c>
      <c r="O29" s="11" t="n">
        <v>0.02</v>
      </c>
      <c r="P29" s="11" t="n">
        <v>5.84</v>
      </c>
      <c r="Q29" s="22" t="n">
        <f>M29/H29</f>
        <v>0.48</v>
      </c>
      <c r="S29" s="41" t="n">
        <f>IFERROR(L29/K29,0)</f>
        <v>0.679639420993326</v>
      </c>
      <c r="T29" s="41" t="n">
        <f>IFERROR(M29/L29,0)</f>
        <v>0.0183650044637164</v>
      </c>
    </row>
    <row r="30" ht="22.5" customHeight="1">
      <c r="A30" s="31"/>
      <c r="B30" s="12" t="s">
        <v>118</v>
      </c>
      <c r="C30" s="12" t="n">
        <v>6951594</v>
      </c>
      <c r="D30" s="12" t="s">
        <v>16</v>
      </c>
      <c r="E30" s="13" t="s">
        <v>18</v>
      </c>
      <c r="F30" s="13" t="s">
        <v>15</v>
      </c>
      <c r="G30" s="20" t="n">
        <v>0.6</v>
      </c>
      <c r="H30" s="13" t="n">
        <v>250</v>
      </c>
      <c r="I30" s="20" t="n">
        <f>G30*H30*7</f>
        <v>1050</v>
      </c>
      <c r="J30" s="12" t="s">
        <v>121</v>
      </c>
      <c r="K30" s="14" t="n">
        <v>30320</v>
      </c>
      <c r="L30" s="14" t="n">
        <v>19675</v>
      </c>
      <c r="M30" s="15" t="n">
        <v>79</v>
      </c>
      <c r="N30" s="11" t="n">
        <v>0.003</v>
      </c>
      <c r="O30" s="11" t="n">
        <v>0.7</v>
      </c>
      <c r="P30" s="11" t="n">
        <v>55.3</v>
      </c>
      <c r="Q30" s="22" t="n">
        <f>M30/H30</f>
        <v>0.316</v>
      </c>
      <c r="S30" s="41" t="n">
        <f>IFERROR(L30/K30,0)</f>
        <v>0.648911609498681</v>
      </c>
      <c r="T30" s="41" t="n">
        <f>IFERROR(M30/L30,0)</f>
        <v>0.00401524777636595</v>
      </c>
    </row>
    <row r="31" ht="22.5" customHeight="1">
      <c r="A31" s="18"/>
      <c r="B31" s="10"/>
      <c r="C31" s="10"/>
      <c r="D31" s="10"/>
      <c r="E31" s="10"/>
      <c r="F31" s="10"/>
      <c r="G31" s="17"/>
      <c r="H31" s="10"/>
      <c r="I31" s="17"/>
      <c r="J31" s="10"/>
      <c r="K31" s="15"/>
      <c r="L31" s="15"/>
      <c r="M31" s="15"/>
      <c r="N31" s="15"/>
      <c r="O31" s="15"/>
      <c r="P31" s="11"/>
      <c r="Q31" s="7"/>
    </row>
    <row r="32" ht="22.5" customHeight="1">
      <c r="A32" s="18" t="s">
        <v>116</v>
      </c>
      <c r="B32" s="10" t="s">
        <v>148</v>
      </c>
      <c r="C32" s="10"/>
      <c r="D32" s="10"/>
      <c r="E32" s="10"/>
      <c r="F32" s="10"/>
      <c r="G32" s="17"/>
      <c r="H32" s="10"/>
      <c r="I32" s="17"/>
      <c r="J32" s="10"/>
      <c r="K32" s="21" t="n">
        <f>SUM(K33:K36)</f>
        <v>99421</v>
      </c>
      <c r="L32" s="21" t="n">
        <f>SUM(L33:L36)</f>
        <v>59978</v>
      </c>
      <c r="M32" s="15"/>
      <c r="N32" s="15"/>
      <c r="O32" s="15"/>
      <c r="P32" s="40" t="n">
        <f>SUM(P33:P36)</f>
        <v>199.058</v>
      </c>
      <c r="Q32" s="7"/>
    </row>
    <row r="33" ht="22.5" customHeight="1">
      <c r="A33" s="26" t="n">
        <v>46276</v>
      </c>
      <c r="B33" s="12" t="s">
        <v>122</v>
      </c>
      <c r="C33" s="12" t="n">
        <v>8998645</v>
      </c>
      <c r="D33" s="12" t="s">
        <v>28</v>
      </c>
      <c r="E33" s="13" t="s">
        <v>17</v>
      </c>
      <c r="F33" s="13" t="s">
        <v>15</v>
      </c>
      <c r="G33" s="20" t="n">
        <v>0.28</v>
      </c>
      <c r="H33" s="12" t="n">
        <v>200</v>
      </c>
      <c r="I33" s="20" t="n">
        <f>G33*H33*7</f>
        <v>392</v>
      </c>
      <c r="J33" s="12" t="s">
        <v>121</v>
      </c>
      <c r="K33" s="16" t="n">
        <v>271</v>
      </c>
      <c r="L33" s="14" t="n">
        <v>134</v>
      </c>
      <c r="M33" s="15" t="n">
        <v>2</v>
      </c>
      <c r="N33" s="11" t="n">
        <v>0.002</v>
      </c>
      <c r="O33" s="11" t="n">
        <v>0.122</v>
      </c>
      <c r="P33" s="11" t="n">
        <v>0.243</v>
      </c>
      <c r="Q33" s="22" t="n">
        <f>M33/H33</f>
        <v>0.01</v>
      </c>
      <c r="S33" s="41" t="n">
        <f>IFERROR(L33/K33,0)</f>
        <v>0.494464944649447</v>
      </c>
      <c r="T33" s="41" t="n">
        <f>IFERROR(M33/L33,0)</f>
        <v>0.0149253731343284</v>
      </c>
    </row>
    <row r="34" ht="22.5" customHeight="1">
      <c r="A34" s="31"/>
      <c r="B34" s="12"/>
      <c r="C34" s="12" t="n">
        <v>5497580</v>
      </c>
      <c r="D34" s="12" t="s">
        <v>28</v>
      </c>
      <c r="E34" s="13" t="s">
        <v>17</v>
      </c>
      <c r="F34" s="13" t="s">
        <v>15</v>
      </c>
      <c r="G34" s="20" t="n">
        <v>0.28</v>
      </c>
      <c r="H34" s="12" t="n">
        <v>1300</v>
      </c>
      <c r="I34" s="20" t="n">
        <f>G34*H34*7</f>
        <v>2548</v>
      </c>
      <c r="J34" s="12" t="s">
        <v>121</v>
      </c>
      <c r="K34" s="16" t="n">
        <v>37572</v>
      </c>
      <c r="L34" s="14" t="n">
        <v>20195</v>
      </c>
      <c r="M34" s="14" t="n">
        <v>563</v>
      </c>
      <c r="N34" s="11" t="n">
        <v>0.007</v>
      </c>
      <c r="O34" s="11" t="n">
        <v>0.25</v>
      </c>
      <c r="P34" s="11" t="n">
        <v>140.855</v>
      </c>
      <c r="Q34" s="22" t="n">
        <f>M34/H34</f>
        <v>0.433076923076923</v>
      </c>
      <c r="S34" s="41" t="n">
        <f>IFERROR(L34/K34,0)</f>
        <v>0.537501330778239</v>
      </c>
      <c r="T34" s="41" t="n">
        <f>IFERROR(M34/L34,0)</f>
        <v>0.0278781876702154</v>
      </c>
    </row>
    <row r="35" ht="22.5" customHeight="1">
      <c r="A35" s="31"/>
      <c r="B35" s="12"/>
      <c r="C35" s="12" t="n">
        <v>91407542</v>
      </c>
      <c r="D35" s="12" t="s">
        <v>28</v>
      </c>
      <c r="E35" s="13" t="s">
        <v>39</v>
      </c>
      <c r="F35" s="13" t="s">
        <v>15</v>
      </c>
      <c r="G35" s="20" t="n">
        <v>0.02</v>
      </c>
      <c r="H35" s="12" t="n">
        <v>600</v>
      </c>
      <c r="I35" s="20" t="n">
        <f>G35*H35*7</f>
        <v>84</v>
      </c>
      <c r="J35" s="12" t="s">
        <v>121</v>
      </c>
      <c r="K35" s="16" t="n">
        <v>31022</v>
      </c>
      <c r="L35" s="14" t="n">
        <v>20483</v>
      </c>
      <c r="M35" s="14" t="n">
        <v>298</v>
      </c>
      <c r="N35" s="11" t="n">
        <v>0</v>
      </c>
      <c r="O35" s="11" t="n">
        <v>0.021</v>
      </c>
      <c r="P35" s="11" t="n">
        <v>6.16</v>
      </c>
      <c r="Q35" s="22" t="n">
        <f>M35/H35</f>
        <v>0.496666666666667</v>
      </c>
      <c r="S35" s="41" t="n">
        <f>IFERROR(L35/K35,0)</f>
        <v>0.660273354393656</v>
      </c>
      <c r="T35" s="41" t="n">
        <f>IFERROR(M35/L35,0)</f>
        <v>0.014548650100083</v>
      </c>
    </row>
    <row r="36" ht="22.5" customHeight="1">
      <c r="A36" s="31"/>
      <c r="B36" s="12" t="s">
        <v>118</v>
      </c>
      <c r="C36" s="12" t="n">
        <v>6951594</v>
      </c>
      <c r="D36" s="12" t="s">
        <v>16</v>
      </c>
      <c r="E36" s="13" t="s">
        <v>18</v>
      </c>
      <c r="F36" s="13" t="s">
        <v>15</v>
      </c>
      <c r="G36" s="20" t="n">
        <v>0.6</v>
      </c>
      <c r="H36" s="13" t="n">
        <v>250</v>
      </c>
      <c r="I36" s="20" t="n">
        <f>G36*H36*7</f>
        <v>1050</v>
      </c>
      <c r="J36" s="12" t="s">
        <v>121</v>
      </c>
      <c r="K36" s="14" t="n">
        <v>30556</v>
      </c>
      <c r="L36" s="14" t="n">
        <v>19166</v>
      </c>
      <c r="M36" s="15" t="n">
        <v>74</v>
      </c>
      <c r="N36" s="11" t="n">
        <v>0.003</v>
      </c>
      <c r="O36" s="11" t="n">
        <v>0.7</v>
      </c>
      <c r="P36" s="11" t="n">
        <v>51.8</v>
      </c>
      <c r="Q36" s="22" t="n">
        <f>M36/H36</f>
        <v>0.296</v>
      </c>
      <c r="S36" s="41" t="n">
        <f>IFERROR(L36/K36,0)</f>
        <v>0.627241785574028</v>
      </c>
      <c r="T36" s="41" t="n">
        <f>IFERROR(M36/L36,0)</f>
        <v>0.00386100386100386</v>
      </c>
    </row>
    <row r="37" ht="22.5" customHeight="1">
      <c r="A37" s="18"/>
      <c r="B37" s="10"/>
      <c r="C37" s="10"/>
      <c r="D37" s="10"/>
      <c r="E37" s="10"/>
      <c r="F37" s="10"/>
      <c r="G37" s="17"/>
      <c r="H37" s="10"/>
      <c r="I37" s="17"/>
      <c r="J37" s="10"/>
      <c r="K37" s="15"/>
      <c r="L37" s="15"/>
      <c r="M37" s="15"/>
      <c r="N37" s="15"/>
      <c r="O37" s="15"/>
      <c r="P37" s="11"/>
      <c r="Q37" s="7"/>
    </row>
    <row r="38" ht="22.5" customHeight="1">
      <c r="A38" s="18" t="s">
        <v>116</v>
      </c>
      <c r="B38" s="10" t="s">
        <v>150</v>
      </c>
      <c r="C38" s="10"/>
      <c r="D38" s="10"/>
      <c r="E38" s="10"/>
      <c r="F38" s="10"/>
      <c r="G38" s="17"/>
      <c r="H38" s="10"/>
      <c r="I38" s="17"/>
      <c r="J38" s="10"/>
      <c r="K38" s="21" t="n">
        <f>SUM(K39:K42)</f>
        <v>107364</v>
      </c>
      <c r="L38" s="21" t="n">
        <f>SUM(L39:L42)</f>
        <v>63943</v>
      </c>
      <c r="M38" s="15"/>
      <c r="N38" s="15"/>
      <c r="O38" s="15"/>
      <c r="P38" s="40" t="n">
        <f>SUM(P39:P42)</f>
        <v>228.62</v>
      </c>
      <c r="Q38" s="7"/>
    </row>
    <row r="39" ht="22.5" customHeight="1">
      <c r="A39" s="26" t="n">
        <v>46275</v>
      </c>
      <c r="B39" s="12" t="s">
        <v>122</v>
      </c>
      <c r="C39" s="12" t="n">
        <v>8998645</v>
      </c>
      <c r="D39" s="12" t="s">
        <v>28</v>
      </c>
      <c r="E39" s="13" t="s">
        <v>17</v>
      </c>
      <c r="F39" s="13" t="s">
        <v>15</v>
      </c>
      <c r="G39" s="20" t="n">
        <v>0.28</v>
      </c>
      <c r="H39" s="12" t="n">
        <v>200</v>
      </c>
      <c r="I39" s="20" t="n">
        <f>G39*H39*7</f>
        <v>392</v>
      </c>
      <c r="J39" s="12" t="s">
        <v>121</v>
      </c>
      <c r="K39" s="16" t="n">
        <v>163</v>
      </c>
      <c r="L39" s="14" t="n">
        <v>75</v>
      </c>
      <c r="M39" s="15" t="n">
        <v>0</v>
      </c>
      <c r="N39" s="11" t="n">
        <v>0</v>
      </c>
      <c r="O39" s="11" t="n">
        <v>0</v>
      </c>
      <c r="P39" s="11" t="n">
        <v>0</v>
      </c>
      <c r="Q39" s="22" t="n">
        <f>M39/H39</f>
        <v>0</v>
      </c>
      <c r="S39" s="41" t="n">
        <f>IFERROR(L39/K39,0)</f>
        <v>0.460122699386503</v>
      </c>
      <c r="T39" s="41" t="n">
        <f>IFERROR(M39/L39,0)</f>
        <v>0</v>
      </c>
    </row>
    <row r="40" ht="22.5" customHeight="1">
      <c r="A40" s="31"/>
      <c r="B40" s="12"/>
      <c r="C40" s="12" t="n">
        <v>5497580</v>
      </c>
      <c r="D40" s="12" t="s">
        <v>28</v>
      </c>
      <c r="E40" s="13" t="s">
        <v>17</v>
      </c>
      <c r="F40" s="13" t="s">
        <v>15</v>
      </c>
      <c r="G40" s="20" t="n">
        <v>0.28</v>
      </c>
      <c r="H40" s="12" t="n">
        <v>1300</v>
      </c>
      <c r="I40" s="20" t="n">
        <f>G40*H40*7</f>
        <v>2548</v>
      </c>
      <c r="J40" s="12" t="s">
        <v>121</v>
      </c>
      <c r="K40" s="16" t="n">
        <v>56750</v>
      </c>
      <c r="L40" s="14" t="n">
        <v>30691</v>
      </c>
      <c r="M40" s="14" t="n">
        <v>690</v>
      </c>
      <c r="N40" s="11" t="n">
        <v>0.006</v>
      </c>
      <c r="O40" s="11" t="n">
        <v>0.251</v>
      </c>
      <c r="P40" s="11" t="n">
        <v>173.28</v>
      </c>
      <c r="Q40" s="22" t="n">
        <f>M40/H40</f>
        <v>0.530769230769231</v>
      </c>
      <c r="S40" s="41" t="n">
        <f>IFERROR(L40/K40,0)</f>
        <v>0.540810572687225</v>
      </c>
      <c r="T40" s="41" t="n">
        <f>IFERROR(M40/L40,0)</f>
        <v>0.0224821608940732</v>
      </c>
    </row>
    <row r="41" ht="22.5" customHeight="1">
      <c r="A41" s="31"/>
      <c r="B41" s="12"/>
      <c r="C41" s="12" t="n">
        <v>91407542</v>
      </c>
      <c r="D41" s="12" t="s">
        <v>28</v>
      </c>
      <c r="E41" s="13" t="s">
        <v>39</v>
      </c>
      <c r="F41" s="13" t="s">
        <v>15</v>
      </c>
      <c r="G41" s="20" t="n">
        <v>0.02</v>
      </c>
      <c r="H41" s="12" t="n">
        <v>600</v>
      </c>
      <c r="I41" s="20" t="n">
        <f>G41*H41*7</f>
        <v>84</v>
      </c>
      <c r="J41" s="12" t="s">
        <v>121</v>
      </c>
      <c r="K41" s="16" t="n">
        <v>32573</v>
      </c>
      <c r="L41" s="14" t="n">
        <v>22068</v>
      </c>
      <c r="M41" s="14" t="n">
        <v>347</v>
      </c>
      <c r="N41" s="11" t="n">
        <v>0</v>
      </c>
      <c r="O41" s="11" t="n">
        <v>0.02</v>
      </c>
      <c r="P41" s="11" t="n">
        <v>7.04</v>
      </c>
      <c r="Q41" s="22" t="n">
        <f>M41/H41</f>
        <v>0.578333333333333</v>
      </c>
      <c r="S41" s="41" t="n">
        <f>IFERROR(L41/K41,0)</f>
        <v>0.677493629693304</v>
      </c>
      <c r="T41" s="41" t="n">
        <f>IFERROR(M41/L41,0)</f>
        <v>0.0157241254304876</v>
      </c>
    </row>
    <row r="42" ht="22.5" customHeight="1">
      <c r="A42" s="31"/>
      <c r="B42" s="12" t="s">
        <v>118</v>
      </c>
      <c r="C42" s="12" t="n">
        <v>6951594</v>
      </c>
      <c r="D42" s="12" t="s">
        <v>16</v>
      </c>
      <c r="E42" s="13" t="s">
        <v>18</v>
      </c>
      <c r="F42" s="13" t="s">
        <v>15</v>
      </c>
      <c r="G42" s="20" t="n">
        <v>0.6</v>
      </c>
      <c r="H42" s="13" t="n">
        <v>250</v>
      </c>
      <c r="I42" s="20" t="n">
        <f>G42*H42*7</f>
        <v>1050</v>
      </c>
      <c r="J42" s="12" t="s">
        <v>121</v>
      </c>
      <c r="K42" s="14" t="n">
        <v>17878</v>
      </c>
      <c r="L42" s="14" t="n">
        <v>11109</v>
      </c>
      <c r="M42" s="15" t="n">
        <v>69</v>
      </c>
      <c r="N42" s="11" t="n">
        <v>0.004</v>
      </c>
      <c r="O42" s="11" t="n">
        <v>0.7</v>
      </c>
      <c r="P42" s="11" t="n">
        <v>48.3</v>
      </c>
      <c r="Q42" s="22" t="n">
        <f>M42/H42</f>
        <v>0.276</v>
      </c>
      <c r="S42" s="41" t="n">
        <f>IFERROR(L42/K42,0)</f>
        <v>0.621378230227095</v>
      </c>
      <c r="T42" s="41" t="n">
        <f>IFERROR(M42/L42,0)</f>
        <v>0.0062111801242236</v>
      </c>
    </row>
    <row r="43" ht="22.5" customHeight="1">
      <c r="A43" s="18"/>
      <c r="B43" s="10"/>
      <c r="C43" s="10"/>
      <c r="D43" s="10"/>
      <c r="E43" s="10"/>
      <c r="F43" s="10"/>
      <c r="G43" s="17"/>
      <c r="H43" s="10"/>
      <c r="I43" s="17"/>
      <c r="J43" s="10"/>
      <c r="K43" s="15"/>
      <c r="L43" s="15"/>
      <c r="M43" s="15"/>
      <c r="N43" s="15"/>
      <c r="O43" s="15"/>
      <c r="P43" s="11"/>
      <c r="Q43" s="7"/>
    </row>
    <row r="44" ht="22.5" customHeight="1">
      <c r="A44" s="18" t="s">
        <v>116</v>
      </c>
      <c r="B44" s="10" t="s">
        <v>117</v>
      </c>
      <c r="C44" s="10"/>
      <c r="D44" s="10"/>
      <c r="E44" s="10"/>
      <c r="F44" s="10"/>
      <c r="G44" s="17"/>
      <c r="H44" s="10"/>
      <c r="I44" s="17"/>
      <c r="J44" s="10"/>
      <c r="K44" s="21" t="n">
        <f>SUM(K45:K48)</f>
        <v>127404</v>
      </c>
      <c r="L44" s="21" t="n">
        <f>SUM(L45:L48)</f>
        <v>76239</v>
      </c>
      <c r="M44" s="15"/>
      <c r="N44" s="15"/>
      <c r="O44" s="15"/>
      <c r="P44" s="40" t="n">
        <f>SUM(P45:P48)</f>
        <v>259.145</v>
      </c>
      <c r="Q44" s="7"/>
    </row>
    <row r="45" ht="22.5" customHeight="1">
      <c r="A45" s="26" t="n">
        <v>46274</v>
      </c>
      <c r="B45" s="12" t="s">
        <v>122</v>
      </c>
      <c r="C45" s="12" t="n">
        <v>8998645</v>
      </c>
      <c r="D45" s="12" t="s">
        <v>28</v>
      </c>
      <c r="E45" s="13" t="s">
        <v>17</v>
      </c>
      <c r="F45" s="13" t="s">
        <v>15</v>
      </c>
      <c r="G45" s="20" t="n">
        <v>0.28</v>
      </c>
      <c r="H45" s="12" t="n">
        <v>200</v>
      </c>
      <c r="I45" s="20" t="n">
        <f>G45*H45*7</f>
        <v>392</v>
      </c>
      <c r="J45" s="12" t="s">
        <v>121</v>
      </c>
      <c r="K45" s="16" t="n">
        <v>102</v>
      </c>
      <c r="L45" s="14" t="n">
        <v>45</v>
      </c>
      <c r="M45" s="15" t="n">
        <v>0</v>
      </c>
      <c r="N45" s="11" t="n">
        <v>0</v>
      </c>
      <c r="O45" s="11" t="n">
        <v>0</v>
      </c>
      <c r="P45" s="11" t="n">
        <v>0</v>
      </c>
      <c r="Q45" s="22" t="n">
        <f>M45/H45</f>
        <v>0</v>
      </c>
      <c r="S45" s="41" t="n">
        <f>IFERROR(L45/K45,0)</f>
        <v>0.441176470588235</v>
      </c>
      <c r="T45" s="41" t="n">
        <f>IFERROR(M45/L45,0)</f>
        <v>0</v>
      </c>
    </row>
    <row r="46" ht="22.5" customHeight="1">
      <c r="A46" s="31"/>
      <c r="B46" s="12"/>
      <c r="C46" s="12" t="n">
        <v>5497580</v>
      </c>
      <c r="D46" s="12" t="s">
        <v>28</v>
      </c>
      <c r="E46" s="13" t="s">
        <v>17</v>
      </c>
      <c r="F46" s="13" t="s">
        <v>15</v>
      </c>
      <c r="G46" s="20" t="n">
        <v>0.28</v>
      </c>
      <c r="H46" s="12" t="n">
        <v>1300</v>
      </c>
      <c r="I46" s="20" t="n">
        <f>G46*H46*7</f>
        <v>2548</v>
      </c>
      <c r="J46" s="12" t="s">
        <v>121</v>
      </c>
      <c r="K46" s="16" t="n">
        <v>64150</v>
      </c>
      <c r="L46" s="14" t="n">
        <v>35927</v>
      </c>
      <c r="M46" s="14" t="n">
        <v>816</v>
      </c>
      <c r="N46" s="11" t="n">
        <v>0.006</v>
      </c>
      <c r="O46" s="11" t="n">
        <v>0.251</v>
      </c>
      <c r="P46" s="11" t="n">
        <v>204.505</v>
      </c>
      <c r="Q46" s="22" t="n">
        <f>M46/H46</f>
        <v>0.627692307692308</v>
      </c>
      <c r="S46" s="41" t="n">
        <f>IFERROR(L46/K46,0)</f>
        <v>0.560046765393609</v>
      </c>
      <c r="T46" s="41" t="n">
        <f>IFERROR(M46/L46,0)</f>
        <v>0.0227127230216829</v>
      </c>
    </row>
    <row r="47" ht="22.5" customHeight="1">
      <c r="A47" s="31"/>
      <c r="B47" s="12"/>
      <c r="C47" s="12" t="n">
        <v>91407542</v>
      </c>
      <c r="D47" s="12" t="s">
        <v>28</v>
      </c>
      <c r="E47" s="13" t="s">
        <v>39</v>
      </c>
      <c r="F47" s="13" t="s">
        <v>15</v>
      </c>
      <c r="G47" s="20" t="n">
        <v>0.02</v>
      </c>
      <c r="H47" s="12" t="n">
        <v>600</v>
      </c>
      <c r="I47" s="20" t="n">
        <f>G47*H47*7</f>
        <v>84</v>
      </c>
      <c r="J47" s="12" t="s">
        <v>121</v>
      </c>
      <c r="K47" s="16" t="n">
        <v>29057</v>
      </c>
      <c r="L47" s="14" t="n">
        <v>19720</v>
      </c>
      <c r="M47" s="14" t="n">
        <v>383</v>
      </c>
      <c r="N47" s="11" t="n">
        <v>0</v>
      </c>
      <c r="O47" s="11" t="n">
        <v>0.02</v>
      </c>
      <c r="P47" s="11" t="n">
        <v>7.74</v>
      </c>
      <c r="Q47" s="22" t="n">
        <f>M47/H47</f>
        <v>0.638333333333333</v>
      </c>
      <c r="S47" s="41" t="n">
        <f>IFERROR(L47/K47,0)</f>
        <v>0.678666070138005</v>
      </c>
      <c r="T47" s="41" t="n">
        <f>IFERROR(M47/L47,0)</f>
        <v>0.019421906693712</v>
      </c>
    </row>
    <row r="48" ht="22.5" customHeight="1">
      <c r="A48" s="31"/>
      <c r="B48" s="12" t="s">
        <v>118</v>
      </c>
      <c r="C48" s="12" t="n">
        <v>6951594</v>
      </c>
      <c r="D48" s="12" t="s">
        <v>16</v>
      </c>
      <c r="E48" s="13" t="s">
        <v>18</v>
      </c>
      <c r="F48" s="13" t="s">
        <v>15</v>
      </c>
      <c r="G48" s="20" t="n">
        <v>0.6</v>
      </c>
      <c r="H48" s="13" t="n">
        <v>250</v>
      </c>
      <c r="I48" s="20" t="n">
        <f>G48*H48*7</f>
        <v>1050</v>
      </c>
      <c r="J48" s="12" t="s">
        <v>121</v>
      </c>
      <c r="K48" s="14" t="n">
        <v>34095</v>
      </c>
      <c r="L48" s="14" t="n">
        <v>20547</v>
      </c>
      <c r="M48" s="15" t="n">
        <v>67</v>
      </c>
      <c r="N48" s="11" t="n">
        <v>0.002</v>
      </c>
      <c r="O48" s="11" t="n">
        <v>0.7</v>
      </c>
      <c r="P48" s="11" t="n">
        <v>46.9</v>
      </c>
      <c r="Q48" s="22" t="n">
        <f>M48/H48</f>
        <v>0.268</v>
      </c>
      <c r="S48" s="41" t="n">
        <f>IFERROR(L48/K48,0)</f>
        <v>0.602639683238011</v>
      </c>
      <c r="T48" s="41" t="n">
        <f>IFERROR(M48/L48,0)</f>
        <v>0.00326081666423322</v>
      </c>
    </row>
    <row r="49" ht="22.5" customHeight="1">
      <c r="A49" s="18"/>
      <c r="B49" s="10"/>
      <c r="C49" s="10"/>
      <c r="D49" s="10"/>
      <c r="E49" s="10"/>
      <c r="F49" s="10"/>
      <c r="G49" s="17"/>
      <c r="H49" s="10"/>
      <c r="I49" s="17"/>
      <c r="J49" s="10"/>
      <c r="K49" s="15"/>
      <c r="L49" s="15"/>
      <c r="M49" s="15"/>
      <c r="N49" s="15"/>
      <c r="O49" s="15"/>
      <c r="P49" s="11"/>
      <c r="Q49" s="7"/>
    </row>
    <row r="50" ht="22.5" customHeight="1">
      <c r="A50" s="18" t="s">
        <v>116</v>
      </c>
      <c r="B50" s="10" t="s">
        <v>134</v>
      </c>
      <c r="C50" s="10"/>
      <c r="D50" s="10"/>
      <c r="E50" s="10"/>
      <c r="F50" s="10"/>
      <c r="G50" s="17"/>
      <c r="H50" s="10"/>
      <c r="I50" s="17"/>
      <c r="J50" s="10"/>
      <c r="K50" s="21" t="n">
        <f>SUM(K51:K54)</f>
        <v>173366</v>
      </c>
      <c r="L50" s="21" t="n">
        <f>SUM(L51:L54)</f>
        <v>103439</v>
      </c>
      <c r="M50" s="15"/>
      <c r="N50" s="15"/>
      <c r="O50" s="15"/>
      <c r="P50" s="40" t="n">
        <f>SUM(P51:P54)</f>
        <v>280.064</v>
      </c>
      <c r="Q50" s="7"/>
    </row>
    <row r="51" ht="22.5" customHeight="1">
      <c r="A51" s="26" t="n">
        <v>46273</v>
      </c>
      <c r="B51" s="12" t="s">
        <v>122</v>
      </c>
      <c r="C51" s="12" t="n">
        <v>8998645</v>
      </c>
      <c r="D51" s="12" t="s">
        <v>28</v>
      </c>
      <c r="E51" s="13" t="s">
        <v>17</v>
      </c>
      <c r="F51" s="13" t="s">
        <v>15</v>
      </c>
      <c r="G51" s="20" t="n">
        <v>0.28</v>
      </c>
      <c r="H51" s="12" t="n">
        <v>200</v>
      </c>
      <c r="I51" s="20" t="n">
        <f>G51*H51*7</f>
        <v>392</v>
      </c>
      <c r="J51" s="12" t="s">
        <v>121</v>
      </c>
      <c r="K51" s="16" t="n">
        <v>105</v>
      </c>
      <c r="L51" s="14" t="n">
        <v>38</v>
      </c>
      <c r="M51" s="15" t="n">
        <v>0</v>
      </c>
      <c r="N51" s="11" t="n">
        <v>0</v>
      </c>
      <c r="O51" s="11" t="n">
        <v>0</v>
      </c>
      <c r="P51" s="11" t="n">
        <v>0</v>
      </c>
      <c r="Q51" s="22" t="n">
        <f>M51/H51</f>
        <v>0</v>
      </c>
      <c r="S51" s="41" t="n">
        <f>IFERROR(L51/K51,0)</f>
        <v>0.361904761904762</v>
      </c>
      <c r="T51" s="41" t="n">
        <f>IFERROR(M51/L51,0)</f>
        <v>0</v>
      </c>
    </row>
    <row r="52" ht="22.5" customHeight="1">
      <c r="A52" s="31"/>
      <c r="B52" s="12"/>
      <c r="C52" s="12" t="n">
        <v>5497580</v>
      </c>
      <c r="D52" s="12" t="s">
        <v>28</v>
      </c>
      <c r="E52" s="13" t="s">
        <v>17</v>
      </c>
      <c r="F52" s="13" t="s">
        <v>15</v>
      </c>
      <c r="G52" s="20" t="n">
        <v>0.28</v>
      </c>
      <c r="H52" s="12" t="n">
        <v>1300</v>
      </c>
      <c r="I52" s="20" t="n">
        <f>G52*H52*7</f>
        <v>2548</v>
      </c>
      <c r="J52" s="12" t="s">
        <v>121</v>
      </c>
      <c r="K52" s="16" t="n">
        <v>105936</v>
      </c>
      <c r="L52" s="14" t="n">
        <v>60564</v>
      </c>
      <c r="M52" s="14" t="n">
        <v>894</v>
      </c>
      <c r="N52" s="11" t="n">
        <v>0.004</v>
      </c>
      <c r="O52" s="11" t="n">
        <v>0.253</v>
      </c>
      <c r="P52" s="11" t="n">
        <v>226.084</v>
      </c>
      <c r="Q52" s="22" t="n">
        <f>M52/H52</f>
        <v>0.687692307692308</v>
      </c>
      <c r="S52" s="41" t="n">
        <f>IFERROR(L52/K52,0)</f>
        <v>0.571703670140462</v>
      </c>
      <c r="T52" s="41" t="n">
        <f>IFERROR(M52/L52,0)</f>
        <v>0.0147612443035467</v>
      </c>
    </row>
    <row r="53" ht="22.5" customHeight="1">
      <c r="A53" s="31"/>
      <c r="B53" s="12"/>
      <c r="C53" s="12" t="n">
        <v>91407542</v>
      </c>
      <c r="D53" s="12" t="s">
        <v>28</v>
      </c>
      <c r="E53" s="13" t="s">
        <v>39</v>
      </c>
      <c r="F53" s="13" t="s">
        <v>15</v>
      </c>
      <c r="G53" s="20" t="n">
        <v>0.02</v>
      </c>
      <c r="H53" s="12" t="n">
        <v>600</v>
      </c>
      <c r="I53" s="20" t="n">
        <f>G53*H53*7</f>
        <v>84</v>
      </c>
      <c r="J53" s="12" t="s">
        <v>121</v>
      </c>
      <c r="K53" s="16" t="n">
        <v>33425</v>
      </c>
      <c r="L53" s="14" t="n">
        <v>21416</v>
      </c>
      <c r="M53" s="14" t="n">
        <v>386</v>
      </c>
      <c r="N53" s="11" t="n">
        <v>0</v>
      </c>
      <c r="O53" s="11" t="n">
        <v>0.02</v>
      </c>
      <c r="P53" s="11" t="n">
        <v>7.78</v>
      </c>
      <c r="Q53" s="22" t="n">
        <f>M53/H53</f>
        <v>0.643333333333333</v>
      </c>
      <c r="S53" s="41" t="n">
        <f>IFERROR(L53/K53,0)</f>
        <v>0.640718025430067</v>
      </c>
      <c r="T53" s="41" t="n">
        <f>IFERROR(M53/L53,0)</f>
        <v>0.0180239073589839</v>
      </c>
    </row>
    <row r="54" ht="22.5" customHeight="1">
      <c r="A54" s="31"/>
      <c r="B54" s="12" t="s">
        <v>118</v>
      </c>
      <c r="C54" s="12" t="n">
        <v>6951594</v>
      </c>
      <c r="D54" s="12" t="s">
        <v>16</v>
      </c>
      <c r="E54" s="13" t="s">
        <v>18</v>
      </c>
      <c r="F54" s="13" t="s">
        <v>15</v>
      </c>
      <c r="G54" s="20" t="n">
        <v>0.6</v>
      </c>
      <c r="H54" s="13" t="n">
        <v>250</v>
      </c>
      <c r="I54" s="20" t="n">
        <f>G54*H54*7</f>
        <v>1050</v>
      </c>
      <c r="J54" s="12" t="s">
        <v>121</v>
      </c>
      <c r="K54" s="14" t="n">
        <v>33900</v>
      </c>
      <c r="L54" s="14" t="n">
        <v>21421</v>
      </c>
      <c r="M54" s="15" t="n">
        <v>66</v>
      </c>
      <c r="N54" s="11" t="n">
        <v>0.002</v>
      </c>
      <c r="O54" s="11" t="n">
        <v>0.7</v>
      </c>
      <c r="P54" s="11" t="n">
        <v>46.2</v>
      </c>
      <c r="Q54" s="22" t="n">
        <f>M54/H54</f>
        <v>0.264</v>
      </c>
      <c r="S54" s="41" t="n">
        <f>IFERROR(L54/K54,0)</f>
        <v>0.63188790560472</v>
      </c>
      <c r="T54" s="41" t="n">
        <f>IFERROR(M54/L54,0)</f>
        <v>0.00308108865132347</v>
      </c>
    </row>
    <row r="55" ht="22.5" customHeight="1">
      <c r="A55" s="18"/>
      <c r="B55" s="10"/>
      <c r="C55" s="10"/>
      <c r="D55" s="10"/>
      <c r="E55" s="10"/>
      <c r="F55" s="10"/>
      <c r="G55" s="17"/>
      <c r="H55" s="10"/>
      <c r="I55" s="17"/>
      <c r="J55" s="10"/>
      <c r="K55" s="15"/>
      <c r="L55" s="15"/>
      <c r="M55" s="15"/>
      <c r="N55" s="15"/>
      <c r="O55" s="15"/>
      <c r="P55" s="11"/>
      <c r="Q55" s="7"/>
    </row>
    <row r="56" ht="22.5" customHeight="1">
      <c r="A56" s="18" t="s">
        <v>116</v>
      </c>
      <c r="B56" s="10" t="s">
        <v>139</v>
      </c>
      <c r="C56" s="10"/>
      <c r="D56" s="10"/>
      <c r="E56" s="10"/>
      <c r="F56" s="10"/>
      <c r="G56" s="17"/>
      <c r="H56" s="10"/>
      <c r="I56" s="17"/>
      <c r="J56" s="10"/>
      <c r="K56" s="21" t="n">
        <f>SUM(K57:K60)</f>
        <v>168602</v>
      </c>
      <c r="L56" s="21" t="n">
        <f>SUM(L57:L60)</f>
        <v>98803</v>
      </c>
      <c r="M56" s="15"/>
      <c r="N56" s="15"/>
      <c r="O56" s="15"/>
      <c r="P56" s="40" t="n">
        <f>SUM(P57:P60)</f>
        <v>269.541</v>
      </c>
      <c r="Q56" s="7"/>
    </row>
    <row r="57" ht="22.5" customHeight="1">
      <c r="A57" s="26" t="n">
        <v>46272</v>
      </c>
      <c r="B57" s="12" t="s">
        <v>122</v>
      </c>
      <c r="C57" s="12" t="n">
        <v>8998645</v>
      </c>
      <c r="D57" s="12" t="s">
        <v>28</v>
      </c>
      <c r="E57" s="13" t="s">
        <v>17</v>
      </c>
      <c r="F57" s="13" t="s">
        <v>15</v>
      </c>
      <c r="G57" s="20" t="n">
        <v>0.28</v>
      </c>
      <c r="H57" s="12" t="n">
        <v>200</v>
      </c>
      <c r="I57" s="20" t="n">
        <f>G57*H57*7</f>
        <v>392</v>
      </c>
      <c r="J57" s="12" t="s">
        <v>121</v>
      </c>
      <c r="K57" s="16" t="n">
        <v>145</v>
      </c>
      <c r="L57" s="14" t="n">
        <v>60</v>
      </c>
      <c r="M57" s="15" t="n">
        <v>0</v>
      </c>
      <c r="N57" s="11" t="n">
        <v>0</v>
      </c>
      <c r="O57" s="11" t="n">
        <v>0</v>
      </c>
      <c r="P57" s="11" t="n">
        <v>0</v>
      </c>
      <c r="Q57" s="22" t="n">
        <f>M57/H57</f>
        <v>0</v>
      </c>
      <c r="S57" s="41" t="n">
        <f>IFERROR(L57/K57,0)</f>
        <v>0.413793103448276</v>
      </c>
      <c r="T57" s="41" t="n">
        <f>IFERROR(M57/L57,0)</f>
        <v>0</v>
      </c>
    </row>
    <row r="58" ht="22.5" customHeight="1">
      <c r="A58" s="31"/>
      <c r="B58" s="12"/>
      <c r="C58" s="12" t="n">
        <v>5497580</v>
      </c>
      <c r="D58" s="12" t="s">
        <v>28</v>
      </c>
      <c r="E58" s="13" t="s">
        <v>17</v>
      </c>
      <c r="F58" s="13" t="s">
        <v>15</v>
      </c>
      <c r="G58" s="20" t="n">
        <v>0.28</v>
      </c>
      <c r="H58" s="12" t="n">
        <v>1300</v>
      </c>
      <c r="I58" s="20" t="n">
        <f>G58*H58*7</f>
        <v>2548</v>
      </c>
      <c r="J58" s="12" t="s">
        <v>121</v>
      </c>
      <c r="K58" s="16" t="n">
        <v>130313</v>
      </c>
      <c r="L58" s="14" t="n">
        <v>74664</v>
      </c>
      <c r="M58" s="14" t="n">
        <v>870</v>
      </c>
      <c r="N58" s="11" t="n">
        <v>0.003</v>
      </c>
      <c r="O58" s="11" t="n">
        <v>0.255</v>
      </c>
      <c r="P58" s="11" t="n">
        <v>221.721</v>
      </c>
      <c r="Q58" s="22" t="n">
        <f>M58/H58</f>
        <v>0.669230769230769</v>
      </c>
      <c r="S58" s="41" t="n">
        <f>IFERROR(L58/K58,0)</f>
        <v>0.572958952675481</v>
      </c>
      <c r="T58" s="41" t="n">
        <f>IFERROR(M58/L58,0)</f>
        <v>0.0116522018643523</v>
      </c>
    </row>
    <row r="59" ht="22.5" customHeight="1">
      <c r="A59" s="31"/>
      <c r="B59" s="12"/>
      <c r="C59" s="12" t="n">
        <v>91407542</v>
      </c>
      <c r="D59" s="12" t="s">
        <v>28</v>
      </c>
      <c r="E59" s="13" t="s">
        <v>39</v>
      </c>
      <c r="F59" s="13" t="s">
        <v>15</v>
      </c>
      <c r="G59" s="20" t="n">
        <v>0.02</v>
      </c>
      <c r="H59" s="12" t="n">
        <v>600</v>
      </c>
      <c r="I59" s="20" t="n">
        <f>G59*H59*7</f>
        <v>84</v>
      </c>
      <c r="J59" s="12" t="s">
        <v>121</v>
      </c>
      <c r="K59" s="16" t="n">
        <v>10519</v>
      </c>
      <c r="L59" s="14" t="n">
        <v>6916</v>
      </c>
      <c r="M59" s="14" t="n">
        <v>180</v>
      </c>
      <c r="N59" s="11" t="n">
        <v>0.001</v>
      </c>
      <c r="O59" s="11" t="n">
        <v>0.021</v>
      </c>
      <c r="P59" s="11" t="n">
        <v>3.72</v>
      </c>
      <c r="Q59" s="22" t="n">
        <f>M59/H59</f>
        <v>0.3</v>
      </c>
      <c r="S59" s="41" t="n">
        <f>IFERROR(L59/K59,0)</f>
        <v>0.657476946477802</v>
      </c>
      <c r="T59" s="41" t="n">
        <f>IFERROR(M59/L59,0)</f>
        <v>0.0260266049739734</v>
      </c>
    </row>
    <row r="60" ht="22.5" customHeight="1">
      <c r="A60" s="31"/>
      <c r="B60" s="12" t="s">
        <v>118</v>
      </c>
      <c r="C60" s="12" t="n">
        <v>6951594</v>
      </c>
      <c r="D60" s="12" t="s">
        <v>16</v>
      </c>
      <c r="E60" s="13" t="s">
        <v>18</v>
      </c>
      <c r="F60" s="13" t="s">
        <v>15</v>
      </c>
      <c r="G60" s="20" t="n">
        <v>0.6</v>
      </c>
      <c r="H60" s="13" t="n">
        <v>250</v>
      </c>
      <c r="I60" s="20" t="n">
        <f>G60*H60*7</f>
        <v>1050</v>
      </c>
      <c r="J60" s="12" t="s">
        <v>121</v>
      </c>
      <c r="K60" s="14" t="n">
        <v>27625</v>
      </c>
      <c r="L60" s="14" t="n">
        <v>17163</v>
      </c>
      <c r="M60" s="15" t="n">
        <v>63</v>
      </c>
      <c r="N60" s="11" t="n">
        <v>0.003</v>
      </c>
      <c r="O60" s="11" t="n">
        <v>0.7</v>
      </c>
      <c r="P60" s="11" t="n">
        <v>44.1</v>
      </c>
      <c r="Q60" s="22" t="n">
        <f>M60/H60</f>
        <v>0.252</v>
      </c>
      <c r="S60" s="41" t="n">
        <f>IFERROR(L60/K60,0)</f>
        <v>0.621285067873303</v>
      </c>
      <c r="T60" s="41" t="n">
        <f>IFERROR(M60/L60,0)</f>
        <v>0.00367068694284216</v>
      </c>
    </row>
    <row r="61" ht="22.5" customHeight="1">
      <c r="A61" s="18"/>
      <c r="B61" s="10"/>
      <c r="C61" s="10"/>
      <c r="D61" s="10"/>
      <c r="E61" s="10"/>
      <c r="F61" s="10"/>
      <c r="G61" s="17"/>
      <c r="H61" s="10"/>
      <c r="I61" s="17"/>
      <c r="J61" s="10"/>
      <c r="K61" s="15"/>
      <c r="L61" s="15"/>
      <c r="M61" s="15"/>
      <c r="N61" s="15"/>
      <c r="O61" s="15"/>
      <c r="P61" s="11"/>
      <c r="Q61" s="7"/>
    </row>
    <row r="62" ht="22.5" customHeight="1">
      <c r="A62" s="18" t="s">
        <v>116</v>
      </c>
      <c r="B62" s="10" t="s">
        <v>146</v>
      </c>
      <c r="C62" s="10"/>
      <c r="D62" s="10"/>
      <c r="E62" s="10"/>
      <c r="F62" s="10"/>
      <c r="G62" s="17"/>
      <c r="H62" s="10"/>
      <c r="I62" s="17"/>
      <c r="J62" s="10"/>
      <c r="K62" s="21" t="n">
        <f>SUM(K63:K66)</f>
        <v>73019</v>
      </c>
      <c r="L62" s="21" t="n">
        <f>SUM(L63:L66)</f>
        <v>43138</v>
      </c>
      <c r="M62" s="15"/>
      <c r="N62" s="15"/>
      <c r="O62" s="15"/>
      <c r="P62" s="40" t="n">
        <f>SUM(P63:P66)</f>
        <v>269.701</v>
      </c>
      <c r="Q62" s="7"/>
    </row>
    <row r="63" ht="22.5" customHeight="1">
      <c r="A63" s="26" t="n">
        <v>46271</v>
      </c>
      <c r="B63" s="12" t="s">
        <v>122</v>
      </c>
      <c r="C63" s="12" t="n">
        <v>8998645</v>
      </c>
      <c r="D63" s="12" t="s">
        <v>28</v>
      </c>
      <c r="E63" s="13" t="s">
        <v>17</v>
      </c>
      <c r="F63" s="13" t="s">
        <v>15</v>
      </c>
      <c r="G63" s="20" t="n">
        <v>0.28</v>
      </c>
      <c r="H63" s="12" t="n">
        <v>200</v>
      </c>
      <c r="I63" s="20" t="n">
        <f>G63*H63*7</f>
        <v>392</v>
      </c>
      <c r="J63" s="12" t="s">
        <v>121</v>
      </c>
      <c r="K63" s="16" t="n">
        <v>108</v>
      </c>
      <c r="L63" s="14" t="n">
        <v>29</v>
      </c>
      <c r="M63" s="15" t="n">
        <v>0</v>
      </c>
      <c r="N63" s="11" t="n">
        <v>0</v>
      </c>
      <c r="O63" s="11" t="n">
        <v>0</v>
      </c>
      <c r="P63" s="11" t="n">
        <v>0</v>
      </c>
      <c r="Q63" s="22" t="n">
        <f>M63/H63</f>
        <v>0</v>
      </c>
      <c r="S63" s="41" t="n">
        <f>IFERROR(L63/K63,0)</f>
        <v>0.268518518518519</v>
      </c>
      <c r="T63" s="41" t="n">
        <f>IFERROR(M63/L63,0)</f>
        <v>0</v>
      </c>
    </row>
    <row r="64" ht="22.5" customHeight="1">
      <c r="A64" s="31"/>
      <c r="B64" s="12"/>
      <c r="C64" s="12" t="n">
        <v>5497580</v>
      </c>
      <c r="D64" s="12" t="s">
        <v>28</v>
      </c>
      <c r="E64" s="13" t="s">
        <v>17</v>
      </c>
      <c r="F64" s="13" t="s">
        <v>15</v>
      </c>
      <c r="G64" s="20" t="n">
        <v>0.28</v>
      </c>
      <c r="H64" s="12" t="n">
        <v>1300</v>
      </c>
      <c r="I64" s="20" t="n">
        <f>G64*H64*7</f>
        <v>2548</v>
      </c>
      <c r="J64" s="12" t="s">
        <v>121</v>
      </c>
      <c r="K64" s="16" t="n">
        <v>42147</v>
      </c>
      <c r="L64" s="14" t="n">
        <v>23854</v>
      </c>
      <c r="M64" s="14" t="n">
        <v>865</v>
      </c>
      <c r="N64" s="11" t="n">
        <v>0.009</v>
      </c>
      <c r="O64" s="11" t="n">
        <v>0.254</v>
      </c>
      <c r="P64" s="11" t="n">
        <v>219.461</v>
      </c>
      <c r="Q64" s="22" t="n">
        <f>M64/H64</f>
        <v>0.665384615384615</v>
      </c>
      <c r="S64" s="41" t="n">
        <f>IFERROR(L64/K64,0)</f>
        <v>0.565971480769687</v>
      </c>
      <c r="T64" s="41" t="n">
        <f>IFERROR(M64/L64,0)</f>
        <v>0.0362622620944076</v>
      </c>
    </row>
    <row r="65" ht="22.5" customHeight="1">
      <c r="A65" s="31"/>
      <c r="B65" s="12"/>
      <c r="C65" s="12" t="n">
        <v>91407542</v>
      </c>
      <c r="D65" s="12" t="s">
        <v>28</v>
      </c>
      <c r="E65" s="13" t="s">
        <v>39</v>
      </c>
      <c r="F65" s="13" t="s">
        <v>15</v>
      </c>
      <c r="G65" s="20" t="n">
        <v>0.02</v>
      </c>
      <c r="H65" s="12" t="n">
        <v>600</v>
      </c>
      <c r="I65" s="20" t="n">
        <f>G65*H65*7</f>
        <v>84</v>
      </c>
      <c r="J65" s="12" t="s">
        <v>121</v>
      </c>
      <c r="K65" s="16" t="n">
        <v>679</v>
      </c>
      <c r="L65" s="14" t="n">
        <v>400</v>
      </c>
      <c r="M65" s="14" t="n">
        <v>27</v>
      </c>
      <c r="N65" s="11" t="n">
        <v>0.001</v>
      </c>
      <c r="O65" s="11" t="n">
        <v>0.02</v>
      </c>
      <c r="P65" s="11" t="n">
        <v>0.54</v>
      </c>
      <c r="Q65" s="22" t="n">
        <f>M65/H65</f>
        <v>0.045</v>
      </c>
      <c r="S65" s="41" t="n">
        <f>IFERROR(L65/K65,0)</f>
        <v>0.589101620029455</v>
      </c>
      <c r="T65" s="41" t="n">
        <f>IFERROR(M65/L65,0)</f>
        <v>0.0675</v>
      </c>
    </row>
    <row r="66" ht="22.5" customHeight="1">
      <c r="A66" s="31"/>
      <c r="B66" s="12" t="s">
        <v>118</v>
      </c>
      <c r="C66" s="12" t="n">
        <v>6951594</v>
      </c>
      <c r="D66" s="12" t="s">
        <v>16</v>
      </c>
      <c r="E66" s="13" t="s">
        <v>18</v>
      </c>
      <c r="F66" s="13" t="s">
        <v>15</v>
      </c>
      <c r="G66" s="20" t="n">
        <v>0.6</v>
      </c>
      <c r="H66" s="13" t="n">
        <v>250</v>
      </c>
      <c r="I66" s="20" t="n">
        <f>G66*H66*7</f>
        <v>1050</v>
      </c>
      <c r="J66" s="12" t="s">
        <v>121</v>
      </c>
      <c r="K66" s="14" t="n">
        <v>30085</v>
      </c>
      <c r="L66" s="14" t="n">
        <v>18855</v>
      </c>
      <c r="M66" s="15" t="n">
        <v>71</v>
      </c>
      <c r="N66" s="11" t="n">
        <v>0.003</v>
      </c>
      <c r="O66" s="11" t="n">
        <v>0.7</v>
      </c>
      <c r="P66" s="11" t="n">
        <v>49.7</v>
      </c>
      <c r="Q66" s="22" t="n">
        <f>M66/H66</f>
        <v>0.284</v>
      </c>
      <c r="S66" s="41" t="n">
        <f>IFERROR(L66/K66,0)</f>
        <v>0.626724281203257</v>
      </c>
      <c r="T66" s="41" t="n">
        <f>IFERROR(M66/L66,0)</f>
        <v>0.003765579421904</v>
      </c>
    </row>
    <row r="67" ht="22.5" customHeight="1">
      <c r="A67" s="18"/>
      <c r="B67" s="10"/>
      <c r="C67" s="10"/>
      <c r="D67" s="10"/>
      <c r="E67" s="10"/>
      <c r="F67" s="10"/>
      <c r="G67" s="17"/>
      <c r="H67" s="10"/>
      <c r="I67" s="17"/>
      <c r="J67" s="10"/>
      <c r="K67" s="15"/>
      <c r="L67" s="15"/>
      <c r="M67" s="15"/>
      <c r="N67" s="15"/>
      <c r="O67" s="15"/>
      <c r="P67" s="11"/>
      <c r="Q67" s="7"/>
    </row>
    <row r="68" ht="22.5" customHeight="1">
      <c r="A68" s="18" t="s">
        <v>116</v>
      </c>
      <c r="B68" s="10" t="s">
        <v>147</v>
      </c>
      <c r="C68" s="10"/>
      <c r="D68" s="10"/>
      <c r="E68" s="10"/>
      <c r="F68" s="10"/>
      <c r="G68" s="17"/>
      <c r="H68" s="10"/>
      <c r="I68" s="17"/>
      <c r="J68" s="10"/>
      <c r="K68" s="21" t="n">
        <f>SUM(K69:K72)</f>
        <v>146959</v>
      </c>
      <c r="L68" s="21" t="n">
        <f>SUM(L69:L72)</f>
        <v>89683</v>
      </c>
      <c r="M68" s="15"/>
      <c r="N68" s="15"/>
      <c r="O68" s="15"/>
      <c r="P68" s="40" t="n">
        <f>SUM(P69:P72)</f>
        <v>284.241</v>
      </c>
      <c r="Q68" s="7"/>
    </row>
    <row r="69" ht="22.5" customHeight="1">
      <c r="A69" s="26" t="n">
        <v>46270</v>
      </c>
      <c r="B69" s="12" t="s">
        <v>122</v>
      </c>
      <c r="C69" s="12" t="n">
        <v>8998645</v>
      </c>
      <c r="D69" s="12" t="s">
        <v>28</v>
      </c>
      <c r="E69" s="13" t="s">
        <v>17</v>
      </c>
      <c r="F69" s="13" t="s">
        <v>15</v>
      </c>
      <c r="G69" s="20" t="n">
        <v>0.28</v>
      </c>
      <c r="H69" s="12" t="n">
        <v>200</v>
      </c>
      <c r="I69" s="20" t="n">
        <f>G69*H69*7</f>
        <v>392</v>
      </c>
      <c r="J69" s="12" t="s">
        <v>121</v>
      </c>
      <c r="K69" s="16" t="n">
        <v>98</v>
      </c>
      <c r="L69" s="14" t="n">
        <v>35</v>
      </c>
      <c r="M69" s="15" t="n">
        <v>0</v>
      </c>
      <c r="N69" s="11" t="n">
        <v>0</v>
      </c>
      <c r="O69" s="11" t="n">
        <v>0</v>
      </c>
      <c r="P69" s="11" t="n">
        <v>0</v>
      </c>
      <c r="Q69" s="22" t="n">
        <f>M69/H69</f>
        <v>0</v>
      </c>
      <c r="S69" s="41" t="n">
        <f>IFERROR(L69/K69,0)</f>
        <v>0.357142857142857</v>
      </c>
      <c r="T69" s="41" t="n">
        <f>IFERROR(M69/L69,0)</f>
        <v>0</v>
      </c>
    </row>
    <row r="70" ht="22.5" customHeight="1">
      <c r="A70" s="31"/>
      <c r="B70" s="12"/>
      <c r="C70" s="12" t="n">
        <v>5497580</v>
      </c>
      <c r="D70" s="12" t="s">
        <v>28</v>
      </c>
      <c r="E70" s="13" t="s">
        <v>17</v>
      </c>
      <c r="F70" s="13" t="s">
        <v>15</v>
      </c>
      <c r="G70" s="20" t="n">
        <v>0.28</v>
      </c>
      <c r="H70" s="12" t="n">
        <v>1300</v>
      </c>
      <c r="I70" s="20" t="n">
        <f>G70*H70*7</f>
        <v>2548</v>
      </c>
      <c r="J70" s="12" t="s">
        <v>121</v>
      </c>
      <c r="K70" s="16" t="n">
        <v>104804</v>
      </c>
      <c r="L70" s="14" t="n">
        <v>62953</v>
      </c>
      <c r="M70" s="14" t="n">
        <v>917</v>
      </c>
      <c r="N70" s="11" t="n">
        <v>0.004</v>
      </c>
      <c r="O70" s="11" t="n">
        <v>0.249</v>
      </c>
      <c r="P70" s="11" t="n">
        <v>228.241</v>
      </c>
      <c r="Q70" s="22" t="n">
        <f>M70/H70</f>
        <v>0.705384615384615</v>
      </c>
      <c r="S70" s="41" t="n">
        <f>IFERROR(L70/K70,0)</f>
        <v>0.600673638410748</v>
      </c>
      <c r="T70" s="41" t="n">
        <f>IFERROR(M70/L70,0)</f>
        <v>0.0145664225692183</v>
      </c>
    </row>
    <row r="71" ht="22.5" customHeight="1">
      <c r="A71" s="31"/>
      <c r="B71" s="12"/>
      <c r="C71" s="12" t="n">
        <v>91407542</v>
      </c>
      <c r="D71" s="12" t="s">
        <v>28</v>
      </c>
      <c r="E71" s="13" t="s">
        <v>39</v>
      </c>
      <c r="F71" s="13" t="s">
        <v>15</v>
      </c>
      <c r="G71" s="20" t="n">
        <v>0.02</v>
      </c>
      <c r="H71" s="12" t="n">
        <v>600</v>
      </c>
      <c r="I71" s="20" t="n">
        <f>G71*H71*7</f>
        <v>84</v>
      </c>
      <c r="J71" s="12" t="s">
        <v>121</v>
      </c>
      <c r="K71" s="16" t="n">
        <v>19612</v>
      </c>
      <c r="L71" s="14" t="n">
        <v>12177</v>
      </c>
      <c r="M71" s="15" t="n">
        <v>0</v>
      </c>
      <c r="N71" s="11" t="n">
        <v>0</v>
      </c>
      <c r="O71" s="11" t="n">
        <v>0</v>
      </c>
      <c r="P71" s="11" t="n">
        <v>0</v>
      </c>
      <c r="Q71" s="22" t="n">
        <f>M71/H71</f>
        <v>0</v>
      </c>
      <c r="S71" s="41" t="n">
        <f>IFERROR(L71/K71,0)</f>
        <v>0.620895370181522</v>
      </c>
      <c r="T71" s="41" t="n">
        <f>IFERROR(M71/L71,0)</f>
        <v>0</v>
      </c>
    </row>
    <row r="72" ht="22.5" customHeight="1">
      <c r="A72" s="31"/>
      <c r="B72" s="12" t="s">
        <v>118</v>
      </c>
      <c r="C72" s="12" t="n">
        <v>6951594</v>
      </c>
      <c r="D72" s="12" t="s">
        <v>16</v>
      </c>
      <c r="E72" s="13" t="s">
        <v>18</v>
      </c>
      <c r="F72" s="13" t="s">
        <v>15</v>
      </c>
      <c r="G72" s="20" t="n">
        <v>0.6</v>
      </c>
      <c r="H72" s="13" t="n">
        <v>250</v>
      </c>
      <c r="I72" s="20" t="n">
        <f>G72*H72*7</f>
        <v>1050</v>
      </c>
      <c r="J72" s="12" t="s">
        <v>121</v>
      </c>
      <c r="K72" s="14" t="n">
        <v>22445</v>
      </c>
      <c r="L72" s="14" t="n">
        <v>14518</v>
      </c>
      <c r="M72" s="15" t="n">
        <v>80</v>
      </c>
      <c r="N72" s="11" t="n">
        <v>0.004</v>
      </c>
      <c r="O72" s="11" t="n">
        <v>0.7</v>
      </c>
      <c r="P72" s="11" t="n">
        <v>56</v>
      </c>
      <c r="Q72" s="22" t="n">
        <f>M72/H72</f>
        <v>0.32</v>
      </c>
      <c r="S72" s="41" t="n">
        <f>IFERROR(L72/K72,0)</f>
        <v>0.646825573624415</v>
      </c>
      <c r="T72" s="41" t="n">
        <f>IFERROR(M72/L72,0)</f>
        <v>0.00551040088166414</v>
      </c>
    </row>
    <row r="73" ht="22.5" customHeight="1">
      <c r="A73" s="18"/>
      <c r="B73" s="10"/>
      <c r="C73" s="10"/>
      <c r="D73" s="10"/>
      <c r="E73" s="10"/>
      <c r="F73" s="10"/>
      <c r="G73" s="17"/>
      <c r="H73" s="10"/>
      <c r="I73" s="17"/>
      <c r="J73" s="10"/>
      <c r="K73" s="15"/>
      <c r="L73" s="15"/>
      <c r="M73" s="15"/>
      <c r="N73" s="15"/>
      <c r="O73" s="15"/>
      <c r="P73" s="11"/>
      <c r="Q73" s="7"/>
    </row>
    <row r="74" ht="22.5" customHeight="1">
      <c r="A74" s="18" t="s">
        <v>116</v>
      </c>
      <c r="B74" s="10" t="s">
        <v>148</v>
      </c>
      <c r="C74" s="10"/>
      <c r="D74" s="10"/>
      <c r="E74" s="10"/>
      <c r="F74" s="10"/>
      <c r="G74" s="17"/>
      <c r="H74" s="10"/>
      <c r="I74" s="17"/>
      <c r="J74" s="10"/>
      <c r="K74" s="21" t="n">
        <f>SUM(K75:K79)</f>
        <v>137204</v>
      </c>
      <c r="L74" s="21" t="n">
        <f>SUM(L75:L79)</f>
        <v>81834</v>
      </c>
      <c r="M74" s="15"/>
      <c r="N74" s="15"/>
      <c r="O74" s="15"/>
      <c r="P74" s="40" t="n">
        <f>SUM(P75:P79)</f>
        <v>188.042</v>
      </c>
      <c r="Q74" s="7"/>
    </row>
    <row r="75" ht="22.5" customHeight="1">
      <c r="A75" s="26" t="n">
        <v>46269</v>
      </c>
      <c r="B75" s="12" t="s">
        <v>122</v>
      </c>
      <c r="C75" s="12" t="n">
        <v>8998645</v>
      </c>
      <c r="D75" s="12" t="s">
        <v>28</v>
      </c>
      <c r="E75" s="13" t="s">
        <v>17</v>
      </c>
      <c r="F75" s="13" t="s">
        <v>15</v>
      </c>
      <c r="G75" s="20" t="n">
        <v>0.28</v>
      </c>
      <c r="H75" s="12" t="n">
        <v>200</v>
      </c>
      <c r="I75" s="20" t="n">
        <f>G75*H75*7</f>
        <v>392</v>
      </c>
      <c r="J75" s="12" t="s">
        <v>121</v>
      </c>
      <c r="K75" s="16" t="n">
        <v>85</v>
      </c>
      <c r="L75" s="14" t="n">
        <v>39</v>
      </c>
      <c r="M75" s="15" t="n">
        <v>1</v>
      </c>
      <c r="N75" s="11" t="n">
        <v>0.001</v>
      </c>
      <c r="O75" s="11" t="n">
        <v>0.038</v>
      </c>
      <c r="P75" s="11" t="n">
        <v>0.038</v>
      </c>
      <c r="Q75" s="22" t="n">
        <f>M75/H75</f>
        <v>0.005</v>
      </c>
      <c r="S75" s="41" t="n">
        <f>IFERROR(L75/K75,0)</f>
        <v>0.458823529411765</v>
      </c>
      <c r="T75" s="41" t="n">
        <f>IFERROR(M75/L75,0)</f>
        <v>0.0256410256410256</v>
      </c>
    </row>
    <row r="76" ht="22.5" customHeight="1">
      <c r="A76" s="31"/>
      <c r="B76" s="12"/>
      <c r="C76" s="12" t="n">
        <v>5497580</v>
      </c>
      <c r="D76" s="12" t="s">
        <v>28</v>
      </c>
      <c r="E76" s="13" t="s">
        <v>17</v>
      </c>
      <c r="F76" s="13" t="s">
        <v>15</v>
      </c>
      <c r="G76" s="20" t="n">
        <v>0.28</v>
      </c>
      <c r="H76" s="12" t="n">
        <v>1300</v>
      </c>
      <c r="I76" s="20" t="n">
        <f>G76*H76*7</f>
        <v>2548</v>
      </c>
      <c r="J76" s="12" t="s">
        <v>121</v>
      </c>
      <c r="K76" s="16" t="n">
        <v>92650</v>
      </c>
      <c r="L76" s="14" t="n">
        <v>53766</v>
      </c>
      <c r="M76" s="14" t="n">
        <v>660</v>
      </c>
      <c r="N76" s="11" t="n">
        <v>0.003</v>
      </c>
      <c r="O76" s="11" t="n">
        <v>0.249</v>
      </c>
      <c r="P76" s="11" t="n">
        <v>164.624</v>
      </c>
      <c r="Q76" s="22" t="n">
        <f>M76/H76</f>
        <v>0.507692307692308</v>
      </c>
      <c r="S76" s="41" t="n">
        <f>IFERROR(L76/K76,0)</f>
        <v>0.58031300593632</v>
      </c>
      <c r="T76" s="41" t="n">
        <f>IFERROR(M76/L76,0)</f>
        <v>0.0122754156902131</v>
      </c>
    </row>
    <row r="77" ht="22.5" customHeight="1">
      <c r="A77" s="31"/>
      <c r="B77" s="12"/>
      <c r="C77" s="12" t="n">
        <v>91407542</v>
      </c>
      <c r="D77" s="12" t="s">
        <v>28</v>
      </c>
      <c r="E77" s="13" t="s">
        <v>39</v>
      </c>
      <c r="F77" s="13" t="s">
        <v>15</v>
      </c>
      <c r="G77" s="20" t="n">
        <v>0.02</v>
      </c>
      <c r="H77" s="12" t="n">
        <v>600</v>
      </c>
      <c r="I77" s="20" t="n">
        <f>G77*H77*7</f>
        <v>84</v>
      </c>
      <c r="J77" s="12" t="s">
        <v>121</v>
      </c>
      <c r="K77" s="16" t="n">
        <v>18989</v>
      </c>
      <c r="L77" s="14" t="n">
        <v>11724</v>
      </c>
      <c r="M77" s="14" t="n">
        <v>186</v>
      </c>
      <c r="N77" s="11" t="n">
        <v>0</v>
      </c>
      <c r="O77" s="11" t="n">
        <v>0.02</v>
      </c>
      <c r="P77" s="11" t="n">
        <v>3.78</v>
      </c>
      <c r="Q77" s="22" t="n">
        <f>M77/H77</f>
        <v>0.31</v>
      </c>
      <c r="S77" s="41" t="n">
        <f>IFERROR(L77/K77,0)</f>
        <v>0.617410079519722</v>
      </c>
      <c r="T77" s="41" t="n">
        <f>IFERROR(M77/L77,0)</f>
        <v>0.0158648925281474</v>
      </c>
    </row>
    <row r="78" ht="22.5" customHeight="1">
      <c r="A78" s="31"/>
      <c r="B78" s="12"/>
      <c r="C78" s="12" t="n">
        <v>9102719</v>
      </c>
      <c r="D78" s="12" t="s">
        <v>95</v>
      </c>
      <c r="E78" s="13" t="s">
        <v>62</v>
      </c>
      <c r="F78" s="13" t="s">
        <v>15</v>
      </c>
      <c r="G78" s="20" t="n">
        <v>0.05</v>
      </c>
      <c r="H78" s="13" t="n">
        <v>200</v>
      </c>
      <c r="I78" s="23" t="n">
        <f>G78*H78*7</f>
        <v>70</v>
      </c>
      <c r="J78" s="12" t="s">
        <v>121</v>
      </c>
      <c r="K78" s="14" t="n">
        <v>233</v>
      </c>
      <c r="L78" s="14" t="n">
        <v>151</v>
      </c>
      <c r="M78" s="15" t="n">
        <v>0</v>
      </c>
      <c r="N78" s="11" t="n">
        <v>0</v>
      </c>
      <c r="O78" s="11" t="n">
        <v>0</v>
      </c>
      <c r="P78" s="11" t="n">
        <v>0</v>
      </c>
      <c r="Q78" s="22" t="n">
        <f>M78/H78</f>
        <v>0</v>
      </c>
      <c r="S78" s="41" t="n">
        <f>IFERROR(L78/K78,0)</f>
        <v>0.648068669527897</v>
      </c>
      <c r="T78" s="41" t="n">
        <f>IFERROR(M78/L78,0)</f>
        <v>0</v>
      </c>
      <c r="U78" s="4" t="s">
        <v>162</v>
      </c>
    </row>
    <row r="79" ht="22.5" customHeight="1">
      <c r="A79" s="31"/>
      <c r="B79" s="12" t="s">
        <v>118</v>
      </c>
      <c r="C79" s="12" t="n">
        <v>6951594</v>
      </c>
      <c r="D79" s="12" t="s">
        <v>16</v>
      </c>
      <c r="E79" s="13" t="s">
        <v>18</v>
      </c>
      <c r="F79" s="13" t="s">
        <v>15</v>
      </c>
      <c r="G79" s="20" t="n">
        <v>0.6</v>
      </c>
      <c r="H79" s="13" t="n">
        <v>250</v>
      </c>
      <c r="I79" s="20" t="n">
        <f>G79*H79*7</f>
        <v>1050</v>
      </c>
      <c r="J79" s="12" t="s">
        <v>121</v>
      </c>
      <c r="K79" s="14" t="n">
        <v>25247</v>
      </c>
      <c r="L79" s="14" t="n">
        <v>16154</v>
      </c>
      <c r="M79" s="15" t="n">
        <v>28</v>
      </c>
      <c r="N79" s="11" t="n">
        <v>0.001</v>
      </c>
      <c r="O79" s="11" t="n">
        <v>0.7</v>
      </c>
      <c r="P79" s="11" t="n">
        <v>19.6</v>
      </c>
      <c r="Q79" s="22" t="n">
        <f>M79/H79</f>
        <v>0.112</v>
      </c>
      <c r="S79" s="41" t="n">
        <f>IFERROR(L79/K79,0)</f>
        <v>0.639838396641185</v>
      </c>
      <c r="T79" s="41" t="n">
        <f>IFERROR(M79/L79,0)</f>
        <v>0.00173331682555404</v>
      </c>
    </row>
    <row r="80" ht="22.5" customHeight="1">
      <c r="A80" s="18"/>
      <c r="B80" s="10"/>
      <c r="C80" s="10"/>
      <c r="D80" s="10"/>
      <c r="E80" s="10"/>
      <c r="F80" s="10"/>
      <c r="G80" s="17"/>
      <c r="H80" s="10"/>
      <c r="I80" s="17"/>
      <c r="J80" s="10"/>
      <c r="K80" s="15"/>
      <c r="L80" s="15"/>
      <c r="M80" s="15"/>
      <c r="N80" s="15"/>
      <c r="O80" s="15"/>
      <c r="P80" s="11"/>
      <c r="Q80" s="7"/>
    </row>
    <row r="81" ht="22.5" customHeight="1">
      <c r="A81" s="18" t="s">
        <v>116</v>
      </c>
      <c r="B81" s="10" t="s">
        <v>150</v>
      </c>
      <c r="C81" s="10"/>
      <c r="D81" s="10"/>
      <c r="E81" s="10"/>
      <c r="F81" s="10"/>
      <c r="G81" s="17"/>
      <c r="H81" s="10"/>
      <c r="I81" s="17"/>
      <c r="J81" s="10"/>
      <c r="K81" s="21" t="n">
        <f>SUM(K82:K86)</f>
        <v>123135</v>
      </c>
      <c r="L81" s="21" t="n">
        <f>SUM(L82:L86)</f>
        <v>74674</v>
      </c>
      <c r="M81" s="15"/>
      <c r="N81" s="15"/>
      <c r="O81" s="15"/>
      <c r="P81" s="40" t="n">
        <f>SUM(P82:P86)</f>
        <v>253.734</v>
      </c>
      <c r="Q81" s="7"/>
    </row>
    <row r="82" ht="22.5" customHeight="1">
      <c r="A82" s="26" t="n">
        <v>46268</v>
      </c>
      <c r="B82" s="12" t="s">
        <v>122</v>
      </c>
      <c r="C82" s="12" t="n">
        <v>8998645</v>
      </c>
      <c r="D82" s="12" t="s">
        <v>28</v>
      </c>
      <c r="E82" s="13" t="s">
        <v>17</v>
      </c>
      <c r="F82" s="13" t="s">
        <v>15</v>
      </c>
      <c r="G82" s="20" t="n">
        <v>0.28</v>
      </c>
      <c r="H82" s="12" t="n">
        <v>200</v>
      </c>
      <c r="I82" s="20" t="n">
        <f>G82*H82*7</f>
        <v>392</v>
      </c>
      <c r="J82" s="12" t="s">
        <v>121</v>
      </c>
      <c r="K82" s="16" t="n">
        <v>115</v>
      </c>
      <c r="L82" s="14" t="n">
        <v>41</v>
      </c>
      <c r="M82" s="15" t="n">
        <v>2</v>
      </c>
      <c r="N82" s="11" t="n">
        <v>0.031</v>
      </c>
      <c r="O82" s="11" t="n">
        <v>0.625</v>
      </c>
      <c r="P82" s="11" t="n">
        <v>1.251</v>
      </c>
      <c r="Q82" s="22" t="n">
        <f>M82/H82</f>
        <v>0.01</v>
      </c>
      <c r="S82" s="41" t="n">
        <f>IFERROR(L82/K82,0)</f>
        <v>0.356521739130435</v>
      </c>
      <c r="T82" s="41" t="n">
        <f>IFERROR(M82/L82,0)</f>
        <v>0.0487804878048781</v>
      </c>
    </row>
    <row r="83" ht="22.5" customHeight="1">
      <c r="A83" s="31"/>
      <c r="B83" s="12"/>
      <c r="C83" s="12" t="n">
        <v>5497580</v>
      </c>
      <c r="D83" s="12" t="s">
        <v>28</v>
      </c>
      <c r="E83" s="13" t="s">
        <v>17</v>
      </c>
      <c r="F83" s="13" t="s">
        <v>15</v>
      </c>
      <c r="G83" s="20" t="n">
        <v>0.28</v>
      </c>
      <c r="H83" s="12" t="n">
        <v>1300</v>
      </c>
      <c r="I83" s="20" t="n">
        <f>G83*H83*7</f>
        <v>2548</v>
      </c>
      <c r="J83" s="12" t="s">
        <v>121</v>
      </c>
      <c r="K83" s="16" t="n">
        <v>88002</v>
      </c>
      <c r="L83" s="14" t="n">
        <v>51949</v>
      </c>
      <c r="M83" s="14" t="n">
        <v>836</v>
      </c>
      <c r="N83" s="11" t="n">
        <v>0.004</v>
      </c>
      <c r="O83" s="11" t="n">
        <v>0.247</v>
      </c>
      <c r="P83" s="11" t="n">
        <v>206.609</v>
      </c>
      <c r="Q83" s="22" t="n">
        <f>M83/H83</f>
        <v>0.643076923076923</v>
      </c>
      <c r="S83" s="41" t="n">
        <f>IFERROR(L83/K83,0)</f>
        <v>0.590316129178882</v>
      </c>
      <c r="T83" s="41" t="n">
        <f>IFERROR(M83/L83,0)</f>
        <v>0.0160927063081099</v>
      </c>
    </row>
    <row r="84" ht="22.5" customHeight="1">
      <c r="A84" s="31"/>
      <c r="B84" s="12"/>
      <c r="C84" s="12" t="n">
        <v>91407542</v>
      </c>
      <c r="D84" s="12" t="s">
        <v>28</v>
      </c>
      <c r="E84" s="13" t="s">
        <v>39</v>
      </c>
      <c r="F84" s="13" t="s">
        <v>15</v>
      </c>
      <c r="G84" s="20" t="n">
        <v>0.02</v>
      </c>
      <c r="H84" s="12" t="n">
        <v>600</v>
      </c>
      <c r="I84" s="20" t="n">
        <f>G84*H84*7</f>
        <v>84</v>
      </c>
      <c r="J84" s="12" t="s">
        <v>121</v>
      </c>
      <c r="K84" s="16" t="n">
        <v>11960</v>
      </c>
      <c r="L84" s="14" t="n">
        <v>7668</v>
      </c>
      <c r="M84" s="14" t="n">
        <v>97</v>
      </c>
      <c r="N84" s="11" t="n">
        <v>0</v>
      </c>
      <c r="O84" s="11" t="n">
        <v>0.021</v>
      </c>
      <c r="P84" s="11" t="n">
        <v>2</v>
      </c>
      <c r="Q84" s="22" t="n">
        <f>M84/H84</f>
        <v>0.161666666666667</v>
      </c>
      <c r="S84" s="41" t="n">
        <f>IFERROR(L84/K84,0)</f>
        <v>0.641137123745819</v>
      </c>
      <c r="T84" s="41" t="n">
        <f>IFERROR(M84/L84,0)</f>
        <v>0.0126499739175796</v>
      </c>
    </row>
    <row r="85" ht="22.5" customHeight="1">
      <c r="A85" s="31"/>
      <c r="B85" s="12"/>
      <c r="C85" s="12" t="n">
        <v>9102719</v>
      </c>
      <c r="D85" s="12" t="s">
        <v>95</v>
      </c>
      <c r="E85" s="13" t="s">
        <v>62</v>
      </c>
      <c r="F85" s="13" t="s">
        <v>15</v>
      </c>
      <c r="G85" s="20" t="n">
        <v>0.05</v>
      </c>
      <c r="H85" s="13" t="n">
        <v>200</v>
      </c>
      <c r="I85" s="23" t="n">
        <f>G85*H85*7</f>
        <v>70</v>
      </c>
      <c r="J85" s="12" t="s">
        <v>121</v>
      </c>
      <c r="K85" s="14" t="n">
        <v>1582</v>
      </c>
      <c r="L85" s="14" t="n">
        <v>1086</v>
      </c>
      <c r="M85" s="15" t="n">
        <v>7</v>
      </c>
      <c r="N85" s="11" t="n">
        <v>0</v>
      </c>
      <c r="O85" s="11" t="n">
        <v>0.048</v>
      </c>
      <c r="P85" s="11" t="n">
        <v>0.334</v>
      </c>
      <c r="Q85" s="22" t="n">
        <f>M85/H85</f>
        <v>0.035</v>
      </c>
      <c r="S85" s="41" t="n">
        <f>IFERROR(L85/K85,0)</f>
        <v>0.686472819216182</v>
      </c>
      <c r="T85" s="41" t="n">
        <f>IFERROR(M85/L85,0)</f>
        <v>0.00644567219152855</v>
      </c>
    </row>
    <row r="86" ht="22.5" customHeight="1">
      <c r="A86" s="31"/>
      <c r="B86" s="12" t="s">
        <v>118</v>
      </c>
      <c r="C86" s="12" t="n">
        <v>6951594</v>
      </c>
      <c r="D86" s="12" t="s">
        <v>16</v>
      </c>
      <c r="E86" s="13" t="s">
        <v>18</v>
      </c>
      <c r="F86" s="13" t="s">
        <v>15</v>
      </c>
      <c r="G86" s="20" t="n">
        <v>0.6</v>
      </c>
      <c r="H86" s="13" t="n">
        <v>250</v>
      </c>
      <c r="I86" s="20" t="n">
        <f>G86*H86*7</f>
        <v>1050</v>
      </c>
      <c r="J86" s="12" t="s">
        <v>121</v>
      </c>
      <c r="K86" s="14" t="n">
        <v>21476</v>
      </c>
      <c r="L86" s="14" t="n">
        <v>13930</v>
      </c>
      <c r="M86" s="15" t="n">
        <v>62</v>
      </c>
      <c r="N86" s="11" t="n">
        <v>0.003</v>
      </c>
      <c r="O86" s="11" t="n">
        <v>0.702</v>
      </c>
      <c r="P86" s="11" t="n">
        <v>43.54</v>
      </c>
      <c r="Q86" s="22" t="n">
        <f>M86/H86</f>
        <v>0.248</v>
      </c>
      <c r="S86" s="41" t="n">
        <f>IFERROR(L86/K86,0)</f>
        <v>0.648631029986962</v>
      </c>
      <c r="T86" s="41" t="n">
        <f>IFERROR(M86/L86,0)</f>
        <v>0.0044508255563532</v>
      </c>
    </row>
    <row r="87" ht="22.5" customHeight="1">
      <c r="A87" s="18"/>
      <c r="B87" s="10"/>
      <c r="C87" s="10"/>
      <c r="D87" s="10"/>
      <c r="E87" s="10"/>
      <c r="F87" s="10"/>
      <c r="G87" s="17"/>
      <c r="H87" s="10"/>
      <c r="I87" s="17"/>
      <c r="J87" s="10"/>
      <c r="K87" s="15"/>
      <c r="L87" s="15"/>
      <c r="M87" s="15"/>
      <c r="N87" s="15"/>
      <c r="O87" s="15"/>
      <c r="P87" s="11"/>
      <c r="Q87" s="7"/>
    </row>
    <row r="88" ht="22.5" customHeight="1">
      <c r="A88" s="18" t="s">
        <v>116</v>
      </c>
      <c r="B88" s="10" t="s">
        <v>117</v>
      </c>
      <c r="C88" s="10"/>
      <c r="D88" s="10"/>
      <c r="E88" s="10"/>
      <c r="F88" s="10"/>
      <c r="G88" s="17"/>
      <c r="H88" s="10"/>
      <c r="I88" s="17"/>
      <c r="J88" s="10"/>
      <c r="K88" s="21" t="n">
        <f>SUM(K89:K93)</f>
        <v>145389</v>
      </c>
      <c r="L88" s="21" t="n">
        <f>SUM(L89:L93)</f>
        <v>85159</v>
      </c>
      <c r="M88" s="15"/>
      <c r="N88" s="15"/>
      <c r="O88" s="15"/>
      <c r="P88" s="40" t="n">
        <f>SUM(P89:P93)</f>
        <v>281.596</v>
      </c>
      <c r="Q88" s="7"/>
    </row>
    <row r="89" ht="22.5" customHeight="1">
      <c r="A89" s="26" t="n">
        <v>46267</v>
      </c>
      <c r="B89" s="12" t="s">
        <v>122</v>
      </c>
      <c r="C89" s="12" t="n">
        <v>8998645</v>
      </c>
      <c r="D89" s="12" t="s">
        <v>28</v>
      </c>
      <c r="E89" s="13" t="s">
        <v>17</v>
      </c>
      <c r="F89" s="13" t="s">
        <v>15</v>
      </c>
      <c r="G89" s="20" t="n">
        <v>0.28</v>
      </c>
      <c r="H89" s="12" t="n">
        <v>200</v>
      </c>
      <c r="I89" s="20" t="n">
        <f>G89*H89*7</f>
        <v>392</v>
      </c>
      <c r="J89" s="12" t="s">
        <v>121</v>
      </c>
      <c r="K89" s="16" t="n">
        <v>118</v>
      </c>
      <c r="L89" s="14" t="n">
        <v>45</v>
      </c>
      <c r="M89" s="15" t="n">
        <v>0</v>
      </c>
      <c r="N89" s="11" t="n">
        <v>0</v>
      </c>
      <c r="O89" s="11" t="n">
        <v>0</v>
      </c>
      <c r="P89" s="11" t="n">
        <v>0</v>
      </c>
      <c r="Q89" s="22" t="n">
        <f>M89/H89</f>
        <v>0</v>
      </c>
      <c r="S89" s="41" t="n">
        <f>IFERROR(L89/K89,0)</f>
        <v>0.38135593220339</v>
      </c>
      <c r="T89" s="41" t="n">
        <f>IFERROR(M89/L89,0)</f>
        <v>0</v>
      </c>
    </row>
    <row r="90" ht="22.5" customHeight="1">
      <c r="A90" s="31"/>
      <c r="B90" s="12"/>
      <c r="C90" s="12" t="n">
        <v>5497580</v>
      </c>
      <c r="D90" s="12" t="s">
        <v>28</v>
      </c>
      <c r="E90" s="13" t="s">
        <v>17</v>
      </c>
      <c r="F90" s="13" t="s">
        <v>15</v>
      </c>
      <c r="G90" s="20" t="n">
        <v>0.28</v>
      </c>
      <c r="H90" s="12" t="n">
        <v>1300</v>
      </c>
      <c r="I90" s="20" t="n">
        <f>G90*H90*7</f>
        <v>2548</v>
      </c>
      <c r="J90" s="12" t="s">
        <v>121</v>
      </c>
      <c r="K90" s="16" t="n">
        <v>109228</v>
      </c>
      <c r="L90" s="14" t="n">
        <v>61584</v>
      </c>
      <c r="M90" s="14" t="n">
        <v>970</v>
      </c>
      <c r="N90" s="11" t="n">
        <v>0.004</v>
      </c>
      <c r="O90" s="11" t="n">
        <v>0.248</v>
      </c>
      <c r="P90" s="11" t="n">
        <v>240.992</v>
      </c>
      <c r="Q90" s="22" t="n">
        <f>M90/H90</f>
        <v>0.746153846153846</v>
      </c>
      <c r="S90" s="41" t="n">
        <f>IFERROR(L90/K90,0)</f>
        <v>0.563811476910682</v>
      </c>
      <c r="T90" s="41" t="n">
        <f>IFERROR(M90/L90,0)</f>
        <v>0.0157508443751624</v>
      </c>
    </row>
    <row r="91" ht="22.5" customHeight="1">
      <c r="A91" s="31"/>
      <c r="B91" s="12"/>
      <c r="C91" s="12" t="n">
        <v>91407542</v>
      </c>
      <c r="D91" s="12" t="s">
        <v>28</v>
      </c>
      <c r="E91" s="13" t="s">
        <v>39</v>
      </c>
      <c r="F91" s="13" t="s">
        <v>15</v>
      </c>
      <c r="G91" s="20" t="n">
        <v>0.02</v>
      </c>
      <c r="H91" s="12" t="n">
        <v>600</v>
      </c>
      <c r="I91" s="20" t="n">
        <f>G91*H91*7</f>
        <v>84</v>
      </c>
      <c r="J91" s="12" t="s">
        <v>121</v>
      </c>
      <c r="K91" s="16" t="n">
        <v>2476</v>
      </c>
      <c r="L91" s="14" t="n">
        <v>1502</v>
      </c>
      <c r="M91" s="14" t="n">
        <v>57</v>
      </c>
      <c r="N91" s="11" t="n">
        <v>0.001</v>
      </c>
      <c r="O91" s="11" t="n">
        <v>0.021</v>
      </c>
      <c r="P91" s="11" t="n">
        <v>1.22</v>
      </c>
      <c r="Q91" s="22" t="n">
        <f>M91/H91</f>
        <v>0.095</v>
      </c>
      <c r="S91" s="41" t="n">
        <f>IFERROR(L91/K91,0)</f>
        <v>0.606623586429725</v>
      </c>
      <c r="T91" s="41" t="n">
        <f>IFERROR(M91/L91,0)</f>
        <v>0.0379494007989348</v>
      </c>
    </row>
    <row r="92" ht="22.5" customHeight="1">
      <c r="A92" s="31"/>
      <c r="B92" s="12"/>
      <c r="C92" s="12" t="n">
        <v>9102719</v>
      </c>
      <c r="D92" s="12" t="s">
        <v>95</v>
      </c>
      <c r="E92" s="13" t="s">
        <v>62</v>
      </c>
      <c r="F92" s="13" t="s">
        <v>15</v>
      </c>
      <c r="G92" s="20" t="n">
        <v>0.05</v>
      </c>
      <c r="H92" s="13" t="n">
        <v>200</v>
      </c>
      <c r="I92" s="23" t="n">
        <f>G92*H92*7</f>
        <v>70</v>
      </c>
      <c r="J92" s="12" t="s">
        <v>121</v>
      </c>
      <c r="K92" s="14" t="n">
        <v>1712</v>
      </c>
      <c r="L92" s="14" t="n">
        <v>1224</v>
      </c>
      <c r="M92" s="15" t="n">
        <v>8</v>
      </c>
      <c r="N92" s="11" t="n">
        <v>0</v>
      </c>
      <c r="O92" s="11" t="n">
        <v>0.023</v>
      </c>
      <c r="P92" s="11" t="n">
        <v>0.184</v>
      </c>
      <c r="Q92" s="22" t="n">
        <f>M92/H92</f>
        <v>0.04</v>
      </c>
      <c r="S92" s="41" t="n">
        <f>IFERROR(L92/K92,0)</f>
        <v>0.714953271028037</v>
      </c>
      <c r="T92" s="41" t="n">
        <f>IFERROR(M92/L92,0)</f>
        <v>0.0065359477124183</v>
      </c>
    </row>
    <row r="93" ht="22.5" customHeight="1">
      <c r="A93" s="31"/>
      <c r="B93" s="12" t="s">
        <v>118</v>
      </c>
      <c r="C93" s="12" t="n">
        <v>6951594</v>
      </c>
      <c r="D93" s="12" t="s">
        <v>16</v>
      </c>
      <c r="E93" s="13" t="s">
        <v>18</v>
      </c>
      <c r="F93" s="13" t="s">
        <v>15</v>
      </c>
      <c r="G93" s="20" t="n">
        <v>0.6</v>
      </c>
      <c r="H93" s="13" t="n">
        <v>250</v>
      </c>
      <c r="I93" s="20" t="n">
        <f>G93*H93*7</f>
        <v>1050</v>
      </c>
      <c r="J93" s="12" t="s">
        <v>121</v>
      </c>
      <c r="K93" s="14" t="n">
        <v>31855</v>
      </c>
      <c r="L93" s="14" t="n">
        <v>20804</v>
      </c>
      <c r="M93" s="15" t="n">
        <v>56</v>
      </c>
      <c r="N93" s="11" t="n">
        <v>0.002</v>
      </c>
      <c r="O93" s="11" t="n">
        <v>0.7</v>
      </c>
      <c r="P93" s="11" t="n">
        <v>39.2</v>
      </c>
      <c r="Q93" s="22" t="n">
        <f>M93/H93</f>
        <v>0.224</v>
      </c>
      <c r="S93" s="41" t="n">
        <f>IFERROR(L93/K93,0)</f>
        <v>0.653084288180819</v>
      </c>
      <c r="T93" s="41" t="n">
        <f>IFERROR(M93/L93,0)</f>
        <v>0.00269179004037685</v>
      </c>
    </row>
    <row r="94" ht="22.5" customHeight="1">
      <c r="A94" s="18"/>
      <c r="B94" s="10"/>
      <c r="C94" s="10"/>
      <c r="D94" s="10"/>
      <c r="E94" s="10"/>
      <c r="F94" s="10"/>
      <c r="G94" s="17"/>
      <c r="H94" s="10"/>
      <c r="I94" s="17"/>
      <c r="J94" s="10"/>
      <c r="K94" s="15"/>
      <c r="L94" s="15"/>
      <c r="M94" s="15"/>
      <c r="N94" s="15"/>
      <c r="O94" s="15"/>
      <c r="P94" s="11"/>
      <c r="Q94" s="7"/>
    </row>
    <row r="95" ht="22.5" customHeight="1">
      <c r="A95" s="18" t="s">
        <v>116</v>
      </c>
      <c r="B95" s="10" t="s">
        <v>134</v>
      </c>
      <c r="C95" s="10"/>
      <c r="D95" s="10"/>
      <c r="E95" s="10"/>
      <c r="F95" s="10"/>
      <c r="G95" s="17"/>
      <c r="H95" s="10"/>
      <c r="I95" s="17"/>
      <c r="J95" s="10"/>
      <c r="K95" s="21" t="n">
        <f>SUM(K96:K100)</f>
        <v>163140</v>
      </c>
      <c r="L95" s="21" t="n">
        <f>SUM(L96:L100)</f>
        <v>97693</v>
      </c>
      <c r="M95" s="15"/>
      <c r="N95" s="15"/>
      <c r="O95" s="15"/>
      <c r="P95" s="40" t="n">
        <f>SUM(P96:P100)</f>
        <v>310.509</v>
      </c>
      <c r="Q95" s="7"/>
    </row>
    <row r="96" ht="22.5" customHeight="1">
      <c r="A96" s="26" t="n">
        <v>46266</v>
      </c>
      <c r="B96" s="12" t="s">
        <v>122</v>
      </c>
      <c r="C96" s="12" t="n">
        <v>8998645</v>
      </c>
      <c r="D96" s="12" t="s">
        <v>28</v>
      </c>
      <c r="E96" s="13" t="s">
        <v>17</v>
      </c>
      <c r="F96" s="13" t="s">
        <v>15</v>
      </c>
      <c r="G96" s="20" t="n">
        <v>0.28</v>
      </c>
      <c r="H96" s="12" t="n">
        <v>200</v>
      </c>
      <c r="I96" s="20" t="n">
        <f>G96*H96*7</f>
        <v>392</v>
      </c>
      <c r="J96" s="12" t="s">
        <v>121</v>
      </c>
      <c r="K96" s="16" t="n">
        <v>131</v>
      </c>
      <c r="L96" s="14" t="n">
        <v>55</v>
      </c>
      <c r="M96" s="15" t="n">
        <v>0</v>
      </c>
      <c r="N96" s="11" t="n">
        <v>0</v>
      </c>
      <c r="O96" s="11" t="n">
        <v>0</v>
      </c>
      <c r="P96" s="11" t="n">
        <v>0</v>
      </c>
      <c r="Q96" s="22" t="n">
        <f>M96/H96</f>
        <v>0</v>
      </c>
      <c r="S96" s="41" t="n">
        <f>IFERROR(L96/K96,0)</f>
        <v>0.419847328244275</v>
      </c>
      <c r="T96" s="41" t="n">
        <f>IFERROR(M96/L96,0)</f>
        <v>0</v>
      </c>
    </row>
    <row r="97" ht="22.5" customHeight="1">
      <c r="A97" s="31"/>
      <c r="B97" s="12"/>
      <c r="C97" s="12" t="n">
        <v>5497580</v>
      </c>
      <c r="D97" s="12" t="s">
        <v>28</v>
      </c>
      <c r="E97" s="13" t="s">
        <v>17</v>
      </c>
      <c r="F97" s="13" t="s">
        <v>15</v>
      </c>
      <c r="G97" s="20" t="n">
        <v>0.28</v>
      </c>
      <c r="H97" s="12" t="n">
        <v>1300</v>
      </c>
      <c r="I97" s="20" t="n">
        <f>G97*H97*7</f>
        <v>2548</v>
      </c>
      <c r="J97" s="12" t="s">
        <v>121</v>
      </c>
      <c r="K97" s="16" t="n">
        <v>126101</v>
      </c>
      <c r="L97" s="14" t="n">
        <v>73791</v>
      </c>
      <c r="M97" s="14" t="n">
        <v>1051</v>
      </c>
      <c r="N97" s="11" t="n">
        <v>0.004</v>
      </c>
      <c r="O97" s="11" t="n">
        <v>0.249</v>
      </c>
      <c r="P97" s="11" t="n">
        <v>261.389</v>
      </c>
      <c r="Q97" s="22" t="n">
        <f>M97/H97</f>
        <v>0.808461538461539</v>
      </c>
      <c r="S97" s="41" t="n">
        <f>IFERROR(L97/K97,0)</f>
        <v>0.585173789264161</v>
      </c>
      <c r="T97" s="41" t="n">
        <f>IFERROR(M97/L97,0)</f>
        <v>0.0142429293545283</v>
      </c>
    </row>
    <row r="98" ht="22.5" customHeight="1">
      <c r="A98" s="31"/>
      <c r="B98" s="12"/>
      <c r="C98" s="12" t="n">
        <v>91407542</v>
      </c>
      <c r="D98" s="12" t="s">
        <v>28</v>
      </c>
      <c r="E98" s="13" t="s">
        <v>39</v>
      </c>
      <c r="F98" s="13" t="s">
        <v>15</v>
      </c>
      <c r="G98" s="20" t="n">
        <v>0.02</v>
      </c>
      <c r="H98" s="12" t="n">
        <v>600</v>
      </c>
      <c r="I98" s="20" t="n">
        <f>G98*H98*7</f>
        <v>84</v>
      </c>
      <c r="J98" s="12" t="s">
        <v>121</v>
      </c>
      <c r="K98" s="16" t="n">
        <v>6946</v>
      </c>
      <c r="L98" s="14" t="n">
        <v>4334</v>
      </c>
      <c r="M98" s="14" t="n">
        <v>27</v>
      </c>
      <c r="N98" s="11" t="n">
        <v>0</v>
      </c>
      <c r="O98" s="11" t="n">
        <v>0.021</v>
      </c>
      <c r="P98" s="11" t="n">
        <v>0.56</v>
      </c>
      <c r="Q98" s="22" t="n">
        <f>M98/H98</f>
        <v>0.045</v>
      </c>
      <c r="S98" s="41" t="n">
        <f>IFERROR(L98/K98,0)</f>
        <v>0.623956233803628</v>
      </c>
      <c r="T98" s="41" t="n">
        <f>IFERROR(M98/L98,0)</f>
        <v>0.00622981079833872</v>
      </c>
    </row>
    <row r="99" ht="22.5" customHeight="1">
      <c r="A99" s="31"/>
      <c r="B99" s="12"/>
      <c r="C99" s="12" t="n">
        <v>9102719</v>
      </c>
      <c r="D99" s="12" t="s">
        <v>95</v>
      </c>
      <c r="E99" s="13" t="s">
        <v>62</v>
      </c>
      <c r="F99" s="13" t="s">
        <v>15</v>
      </c>
      <c r="G99" s="20" t="n">
        <v>0.05</v>
      </c>
      <c r="H99" s="13" t="n">
        <v>200</v>
      </c>
      <c r="I99" s="23" t="n">
        <f>G99*H99*7</f>
        <v>70</v>
      </c>
      <c r="J99" s="12" t="s">
        <v>121</v>
      </c>
      <c r="K99" s="14" t="n">
        <v>1589</v>
      </c>
      <c r="L99" s="14" t="n">
        <v>1154</v>
      </c>
      <c r="M99" s="15" t="n">
        <v>4</v>
      </c>
      <c r="N99" s="11" t="n">
        <v>0</v>
      </c>
      <c r="O99" s="11" t="n">
        <v>0.077</v>
      </c>
      <c r="P99" s="11" t="n">
        <v>0.31</v>
      </c>
      <c r="Q99" s="22" t="n">
        <f>M99/H99</f>
        <v>0.02</v>
      </c>
      <c r="S99" s="41" t="n">
        <f>IFERROR(L99/K99,0)</f>
        <v>0.726242920075519</v>
      </c>
      <c r="T99" s="41" t="n">
        <f>IFERROR(M99/L99,0)</f>
        <v>0.00346620450606586</v>
      </c>
    </row>
    <row r="100" ht="22.5" customHeight="1">
      <c r="A100" s="31"/>
      <c r="B100" s="12" t="s">
        <v>118</v>
      </c>
      <c r="C100" s="12" t="n">
        <v>6951594</v>
      </c>
      <c r="D100" s="12" t="s">
        <v>16</v>
      </c>
      <c r="E100" s="13" t="s">
        <v>18</v>
      </c>
      <c r="F100" s="13" t="s">
        <v>15</v>
      </c>
      <c r="G100" s="20" t="n">
        <v>0.6</v>
      </c>
      <c r="H100" s="13" t="n">
        <v>250</v>
      </c>
      <c r="I100" s="20" t="n">
        <f>G100*H100*7</f>
        <v>1050</v>
      </c>
      <c r="J100" s="12" t="s">
        <v>121</v>
      </c>
      <c r="K100" s="14" t="n">
        <v>28373</v>
      </c>
      <c r="L100" s="14" t="n">
        <v>18359</v>
      </c>
      <c r="M100" s="15" t="n">
        <v>69</v>
      </c>
      <c r="N100" s="11" t="n">
        <v>0.003</v>
      </c>
      <c r="O100" s="11" t="n">
        <v>0.699</v>
      </c>
      <c r="P100" s="11" t="n">
        <v>48.25</v>
      </c>
      <c r="Q100" s="22" t="n">
        <f>M100/H100</f>
        <v>0.276</v>
      </c>
      <c r="S100" s="41" t="n">
        <f>IFERROR(L100/K100,0)</f>
        <v>0.647058823529412</v>
      </c>
      <c r="T100" s="41" t="n">
        <f>IFERROR(M100/L100,0)</f>
        <v>0.00375837463914157</v>
      </c>
    </row>
    <row r="101" ht="22.5" customHeight="1">
      <c r="A101" s="18"/>
      <c r="B101" s="10"/>
      <c r="C101" s="10"/>
      <c r="D101" s="10"/>
      <c r="E101" s="10"/>
      <c r="F101" s="10"/>
      <c r="G101" s="17"/>
      <c r="H101" s="10"/>
      <c r="I101" s="17"/>
      <c r="J101" s="10"/>
      <c r="K101" s="15"/>
      <c r="L101" s="15"/>
      <c r="M101" s="15"/>
      <c r="N101" s="15"/>
      <c r="O101" s="15"/>
      <c r="P101" s="11"/>
      <c r="Q101" s="7"/>
    </row>
  </sheetData>
  <autoFilter ref="A1:XFD1048576"/>
  <mergeCells count="32">
    <mergeCell ref="B96:B99"/>
    <mergeCell ref="A96:A100"/>
    <mergeCell ref="B89:B92"/>
    <mergeCell ref="A89:A93"/>
    <mergeCell ref="B82:B85"/>
    <mergeCell ref="A82:A86"/>
    <mergeCell ref="B75:B78"/>
    <mergeCell ref="A75:A79"/>
    <mergeCell ref="B69:B71"/>
    <mergeCell ref="A69:A72"/>
    <mergeCell ref="B63:B65"/>
    <mergeCell ref="A63:A66"/>
    <mergeCell ref="B57:B59"/>
    <mergeCell ref="A57:A60"/>
    <mergeCell ref="B51:B53"/>
    <mergeCell ref="A51:A54"/>
    <mergeCell ref="B45:B47"/>
    <mergeCell ref="A45:A48"/>
    <mergeCell ref="B39:B41"/>
    <mergeCell ref="A39:A42"/>
    <mergeCell ref="B33:B35"/>
    <mergeCell ref="A33:A36"/>
    <mergeCell ref="B27:B29"/>
    <mergeCell ref="A27:A30"/>
    <mergeCell ref="B21:B23"/>
    <mergeCell ref="A21:A24"/>
    <mergeCell ref="B15:B17"/>
    <mergeCell ref="A15:A18"/>
    <mergeCell ref="B9:B11"/>
    <mergeCell ref="A9:A12"/>
    <mergeCell ref="B3:B5"/>
    <mergeCell ref="A3:A6"/>
  </mergeCells>
  <phoneticPr fontId="1" type="noConversion"/>
  <dataValidations count="3">
    <dataValidation type="date" allowBlank="1" sqref="A2:A1048576"/>
    <dataValidation type="list" errorStyle="information" allowBlank="1" showErrorMessage="1" sqref="B2:B1048576">
      <formula1>"万科,黄政"</formula1>
    </dataValidation>
    <dataValidation type="list" errorStyle="information" allowBlank="1" showErrorMessage="1" sqref="F2:F1048576">
      <formula1>"MTG,Bigo"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.9990234375" defaultRowHeight="16.5" customHeight="1"/>
  <cols>
    <col min="1" max="1" width="10.2890625"/>
    <col min="2" max="2" width="58.1630859375"/>
    <col min="3" max="3" width="8.8564453125"/>
    <col min="4" max="4" width="6.498046875"/>
    <col min="5" max="5" width="14.923828125"/>
    <col min="6" max="6" width="8.2939453125"/>
  </cols>
  <sheetData>
    <row r="1" ht="16.5" customHeight="1">
      <c r="A1" s="4">
        <v/>
      </c>
      <c r="B1" s="4" t="n">
        <v>37</v>
      </c>
      <c r="C1" s="4"/>
      <c r="D1" s="4"/>
      <c r="E1" s="4"/>
      <c r="F1" s="4"/>
      <c r="N1" s="4" t="s">
        <v>0</v>
      </c>
    </row>
    <row r="2" ht="16.5" customHeight="1">
      <c r="A2" s="4"/>
      <c r="B2" s="4"/>
      <c r="C2" s="4"/>
      <c r="D2" s="4"/>
      <c r="E2" s="4"/>
      <c r="F2" s="4"/>
      <c r="J2" s="4" t="s">
        <v>2</v>
      </c>
      <c r="K2" s="4" t="s">
        <v>3</v>
      </c>
      <c r="L2" s="4" t="s">
        <v>5</v>
      </c>
      <c r="M2" s="4" t="s">
        <v>4</v>
      </c>
      <c r="N2" s="4" t="n">
        <v>35</v>
      </c>
    </row>
    <row r="3" ht="16.5" customHeight="1">
      <c r="A3" s="4" t="s">
        <v>2</v>
      </c>
      <c r="B3" s="4" t="s">
        <v>3</v>
      </c>
      <c r="C3" s="4" t="s">
        <v>5</v>
      </c>
      <c r="D3" s="4" t="s">
        <v>4</v>
      </c>
      <c r="E3" s="4" t="s">
        <v>185</v>
      </c>
      <c r="F3" s="4" t="s">
        <v>186</v>
      </c>
      <c r="J3" s="4" t="n">
        <v>7815836</v>
      </c>
      <c r="K3" s="4" t="s">
        <v>67</v>
      </c>
      <c r="L3" s="4" t="s">
        <v>15</v>
      </c>
      <c r="M3" s="4" t="s">
        <v>39</v>
      </c>
      <c r="N3" s="4" t="n">
        <v>2711.24</v>
      </c>
    </row>
    <row r="4" ht="16.5" customHeight="1">
      <c r="A4" s="4" t="n">
        <v>5464039</v>
      </c>
      <c r="B4" s="4" t="s">
        <v>28</v>
      </c>
      <c r="C4" s="4" t="s">
        <v>15</v>
      </c>
      <c r="D4" s="4" t="s">
        <v>47</v>
      </c>
      <c r="E4" s="4" t="n">
        <v>10004</v>
      </c>
      <c r="F4" s="4" t="n">
        <v>2964.658</v>
      </c>
      <c r="J4" s="4" t="n">
        <v>5464039</v>
      </c>
      <c r="K4" s="4" t="s">
        <v>28</v>
      </c>
      <c r="L4" s="4" t="s">
        <v>15</v>
      </c>
      <c r="M4" s="4" t="s">
        <v>47</v>
      </c>
      <c r="N4" s="4" t="n">
        <v>2521.29</v>
      </c>
    </row>
    <row r="5" ht="16.5" customHeight="1">
      <c r="A5" s="4" t="n">
        <v>5497580</v>
      </c>
      <c r="B5" s="4" t="s">
        <v>28</v>
      </c>
      <c r="C5" s="4" t="s">
        <v>15</v>
      </c>
      <c r="D5" s="4" t="s">
        <v>17</v>
      </c>
      <c r="E5" s="4" t="n">
        <v>9475</v>
      </c>
      <c r="F5" s="4" t="n">
        <v>2394.791</v>
      </c>
      <c r="J5" s="4" t="n">
        <v>5497580</v>
      </c>
      <c r="K5" s="4" t="s">
        <v>28</v>
      </c>
      <c r="L5" s="4" t="s">
        <v>15</v>
      </c>
      <c r="M5" s="4" t="s">
        <v>17</v>
      </c>
      <c r="N5" s="4" t="n">
        <v>2182.83</v>
      </c>
    </row>
    <row r="6" ht="16.5" customHeight="1">
      <c r="A6" s="4" t="n">
        <v>8628042</v>
      </c>
      <c r="B6" s="4" t="s">
        <v>30</v>
      </c>
      <c r="C6" s="4" t="s">
        <v>26</v>
      </c>
      <c r="D6" s="4" t="s">
        <v>14</v>
      </c>
      <c r="E6" s="4" t="n">
        <v>4276</v>
      </c>
      <c r="F6" s="4" t="n">
        <v>2183.6</v>
      </c>
      <c r="J6" s="4" t="n">
        <v>8291713</v>
      </c>
      <c r="K6" s="4" t="s">
        <v>43</v>
      </c>
      <c r="L6" s="4" t="s">
        <v>15</v>
      </c>
      <c r="M6" s="4" t="s">
        <v>14</v>
      </c>
      <c r="N6" s="4" t="n">
        <v>1395.8</v>
      </c>
    </row>
    <row r="7" ht="16.5" customHeight="1">
      <c r="A7" s="4" t="n">
        <v>7815836</v>
      </c>
      <c r="B7" s="4" t="s">
        <v>67</v>
      </c>
      <c r="C7" s="4" t="s">
        <v>15</v>
      </c>
      <c r="D7" s="4" t="s">
        <v>39</v>
      </c>
      <c r="E7" s="4" t="n">
        <v>19066</v>
      </c>
      <c r="F7" s="4" t="n">
        <v>1845.055</v>
      </c>
      <c r="J7" s="4" t="n">
        <v>6607117</v>
      </c>
      <c r="K7" s="4" t="s">
        <v>38</v>
      </c>
      <c r="L7" s="4" t="s">
        <v>15</v>
      </c>
      <c r="M7" s="4" t="s">
        <v>14</v>
      </c>
      <c r="N7" s="4" t="n">
        <v>1374.971</v>
      </c>
    </row>
    <row r="8" ht="16.5" customHeight="1">
      <c r="A8" s="4" t="n">
        <v>8291713</v>
      </c>
      <c r="B8" s="4" t="s">
        <v>43</v>
      </c>
      <c r="C8" s="4" t="s">
        <v>15</v>
      </c>
      <c r="D8" s="4" t="s">
        <v>14</v>
      </c>
      <c r="E8" s="4" t="n">
        <v>10499</v>
      </c>
      <c r="F8" s="4" t="n">
        <v>1419.397</v>
      </c>
      <c r="J8" s="4" t="n">
        <v>8460883</v>
      </c>
      <c r="K8" s="4" t="s">
        <v>16</v>
      </c>
      <c r="L8" s="4" t="s">
        <v>15</v>
      </c>
      <c r="M8" s="4" t="s">
        <v>11</v>
      </c>
      <c r="N8" s="4" t="n">
        <v>1214.332</v>
      </c>
    </row>
    <row r="9" ht="16.5" customHeight="1">
      <c r="A9" s="4" t="n">
        <v>11690181</v>
      </c>
      <c r="B9" s="4" t="s">
        <v>71</v>
      </c>
      <c r="C9" s="4" t="s">
        <v>15</v>
      </c>
      <c r="D9" s="4" t="s">
        <v>14</v>
      </c>
      <c r="E9" s="4" t="n">
        <v>3363</v>
      </c>
      <c r="F9" s="4" t="n">
        <v>1412.55</v>
      </c>
      <c r="J9" s="4" t="n">
        <v>5963354</v>
      </c>
      <c r="K9" s="4" t="s">
        <v>76</v>
      </c>
      <c r="L9" s="4" t="s">
        <v>15</v>
      </c>
      <c r="M9" s="4" t="s">
        <v>77</v>
      </c>
      <c r="N9" s="4" t="n">
        <v>1159.41</v>
      </c>
    </row>
    <row r="10" ht="16.5" customHeight="1">
      <c r="A10" s="4" t="n">
        <v>5963354</v>
      </c>
      <c r="B10" s="4" t="s">
        <v>76</v>
      </c>
      <c r="C10" s="4" t="s">
        <v>15</v>
      </c>
      <c r="D10" s="4" t="s">
        <v>77</v>
      </c>
      <c r="E10" s="4" t="n">
        <v>2187</v>
      </c>
      <c r="F10" s="4" t="n">
        <v>1299.066</v>
      </c>
      <c r="J10" s="4" t="n">
        <v>6951594</v>
      </c>
      <c r="K10" s="4" t="s">
        <v>16</v>
      </c>
      <c r="L10" s="4" t="s">
        <v>15</v>
      </c>
      <c r="M10" s="4" t="s">
        <v>18</v>
      </c>
      <c r="N10" s="4" t="n">
        <v>1145.725</v>
      </c>
    </row>
    <row r="11" ht="16.5" customHeight="1">
      <c r="A11" s="4" t="n">
        <v>8460883</v>
      </c>
      <c r="B11" s="4" t="s">
        <v>16</v>
      </c>
      <c r="C11" s="4" t="s">
        <v>15</v>
      </c>
      <c r="D11" s="4" t="s">
        <v>11</v>
      </c>
      <c r="E11" s="4" t="n">
        <v>8232</v>
      </c>
      <c r="F11" s="4" t="n">
        <v>1157.646</v>
      </c>
      <c r="J11" s="4" t="n">
        <v>2732727</v>
      </c>
      <c r="K11" s="4" t="s">
        <v>10</v>
      </c>
      <c r="L11" s="4" t="s">
        <v>15</v>
      </c>
      <c r="M11" s="4" t="s">
        <v>19</v>
      </c>
      <c r="N11" s="4" t="n">
        <v>1013.9</v>
      </c>
    </row>
    <row r="12" ht="16.5" customHeight="1">
      <c r="A12" s="4" t="n">
        <v>6951594</v>
      </c>
      <c r="B12" s="4" t="s">
        <v>16</v>
      </c>
      <c r="C12" s="4" t="s">
        <v>15</v>
      </c>
      <c r="D12" s="4" t="s">
        <v>18</v>
      </c>
      <c r="E12" s="4" t="n">
        <v>1590</v>
      </c>
      <c r="F12" s="4" t="n">
        <v>1113</v>
      </c>
      <c r="J12" s="4" t="n">
        <v>8156506</v>
      </c>
      <c r="K12" s="4" t="s">
        <v>27</v>
      </c>
      <c r="L12" s="4" t="s">
        <v>15</v>
      </c>
      <c r="M12" s="4" t="s">
        <v>14</v>
      </c>
      <c r="N12" s="4" t="n">
        <v>640.85</v>
      </c>
    </row>
    <row r="13" ht="16.5" customHeight="1">
      <c r="A13" s="4" t="n">
        <v>10912510</v>
      </c>
      <c r="B13" s="4" t="s">
        <v>10</v>
      </c>
      <c r="C13" s="4" t="s">
        <v>32</v>
      </c>
      <c r="D13" s="4" t="s">
        <v>11</v>
      </c>
      <c r="E13" s="4" t="n">
        <v>4180</v>
      </c>
      <c r="F13" s="4" t="n">
        <v>948.56</v>
      </c>
      <c r="J13" s="4" t="n">
        <v>8628042</v>
      </c>
      <c r="K13" s="4" t="s">
        <v>30</v>
      </c>
      <c r="L13" s="4" t="s">
        <v>26</v>
      </c>
      <c r="M13" s="4" t="s">
        <v>14</v>
      </c>
      <c r="N13" s="4" t="n">
        <v>622.39</v>
      </c>
    </row>
    <row r="14" ht="16.5" customHeight="1">
      <c r="A14" s="4" t="n">
        <v>6607117</v>
      </c>
      <c r="B14" s="4" t="s">
        <v>38</v>
      </c>
      <c r="C14" s="4" t="s">
        <v>15</v>
      </c>
      <c r="D14" s="4" t="s">
        <v>14</v>
      </c>
      <c r="E14" s="4" t="n">
        <v>1426</v>
      </c>
      <c r="F14" s="4" t="n">
        <v>879.32</v>
      </c>
      <c r="J14" s="4" t="n">
        <v>10514860</v>
      </c>
      <c r="K14" s="4" t="s">
        <v>46</v>
      </c>
      <c r="L14" s="4" t="s">
        <v>15</v>
      </c>
      <c r="M14" s="4" t="s">
        <v>14</v>
      </c>
      <c r="N14" s="4" t="n">
        <v>553.25</v>
      </c>
    </row>
    <row r="15" ht="16.5" customHeight="1">
      <c r="A15" s="4" t="n">
        <v>2732727</v>
      </c>
      <c r="B15" s="4" t="s">
        <v>10</v>
      </c>
      <c r="C15" s="4" t="s">
        <v>15</v>
      </c>
      <c r="D15" s="4" t="s">
        <v>19</v>
      </c>
      <c r="E15" s="4" t="n">
        <v>3232</v>
      </c>
      <c r="F15" s="4" t="n">
        <v>807.725</v>
      </c>
      <c r="J15" s="4" t="n">
        <v>11690181</v>
      </c>
      <c r="K15" s="4" t="s">
        <v>71</v>
      </c>
      <c r="L15" s="4" t="s">
        <v>15</v>
      </c>
      <c r="M15" s="4" t="s">
        <v>14</v>
      </c>
      <c r="N15" s="4" t="n">
        <v>540</v>
      </c>
    </row>
    <row r="16" ht="16.5" customHeight="1">
      <c r="A16" s="4" t="n">
        <v>10514860</v>
      </c>
      <c r="B16" s="4" t="s">
        <v>46</v>
      </c>
      <c r="C16" s="4" t="s">
        <v>15</v>
      </c>
      <c r="D16" s="4" t="s">
        <v>14</v>
      </c>
      <c r="E16" s="4" t="n">
        <v>1043</v>
      </c>
      <c r="F16" s="4" t="n">
        <v>730.1</v>
      </c>
      <c r="J16" s="4" t="n">
        <v>7872826</v>
      </c>
      <c r="K16" s="4" t="s">
        <v>30</v>
      </c>
      <c r="L16" s="4" t="s">
        <v>15</v>
      </c>
      <c r="M16" s="4" t="s">
        <v>14</v>
      </c>
      <c r="N16" s="4" t="n">
        <v>530.599</v>
      </c>
    </row>
    <row r="17" ht="16.5" customHeight="1">
      <c r="A17" s="4" t="n">
        <v>11892329</v>
      </c>
      <c r="B17" s="4" t="s">
        <v>10</v>
      </c>
      <c r="C17" s="4" t="s">
        <v>15</v>
      </c>
      <c r="D17" s="4" t="s">
        <v>11</v>
      </c>
      <c r="E17" s="4" t="n">
        <v>3120</v>
      </c>
      <c r="F17" s="4" t="n">
        <v>685.06</v>
      </c>
      <c r="J17" s="4" t="n">
        <v>7202934</v>
      </c>
      <c r="K17" s="4" t="s">
        <v>22</v>
      </c>
      <c r="L17" s="4" t="s">
        <v>15</v>
      </c>
      <c r="M17" s="4" t="s">
        <v>24</v>
      </c>
      <c r="N17" s="4" t="n">
        <v>498.96</v>
      </c>
    </row>
    <row r="18" ht="16.5" customHeight="1">
      <c r="A18" s="4" t="n">
        <v>8094753</v>
      </c>
      <c r="B18" s="4" t="s">
        <v>38</v>
      </c>
      <c r="C18" s="4" t="s">
        <v>26</v>
      </c>
      <c r="D18" s="4" t="s">
        <v>14</v>
      </c>
      <c r="E18" s="4" t="n">
        <v>2055</v>
      </c>
      <c r="F18" s="4" t="n">
        <v>649.42</v>
      </c>
      <c r="J18" s="4" t="n">
        <v>10912510</v>
      </c>
      <c r="K18" s="4" t="s">
        <v>10</v>
      </c>
      <c r="L18" s="4" t="s">
        <v>32</v>
      </c>
      <c r="M18" s="4" t="s">
        <v>11</v>
      </c>
      <c r="N18" s="4" t="n">
        <v>498.08</v>
      </c>
    </row>
    <row r="19" ht="16.5" customHeight="1">
      <c r="A19" s="4" t="n">
        <v>8156506</v>
      </c>
      <c r="B19" s="4" t="s">
        <v>27</v>
      </c>
      <c r="C19" s="4" t="s">
        <v>15</v>
      </c>
      <c r="D19" s="4" t="s">
        <v>14</v>
      </c>
      <c r="E19" s="4" t="n">
        <v>5831</v>
      </c>
      <c r="F19" s="4" t="n">
        <v>583.1</v>
      </c>
      <c r="J19" s="4" t="n">
        <v>5963400</v>
      </c>
      <c r="K19" s="4" t="s">
        <v>76</v>
      </c>
      <c r="L19" s="4" t="s">
        <v>15</v>
      </c>
      <c r="M19" s="4" t="s">
        <v>79</v>
      </c>
      <c r="N19" s="4" t="n">
        <v>495.22</v>
      </c>
    </row>
    <row r="20" ht="16.5" customHeight="1">
      <c r="A20" s="4" t="n">
        <v>1745925</v>
      </c>
      <c r="B20" s="4" t="s">
        <v>13</v>
      </c>
      <c r="C20" s="4" t="s">
        <v>15</v>
      </c>
      <c r="D20" s="4" t="s">
        <v>14</v>
      </c>
      <c r="E20" s="4" t="n">
        <v>3148</v>
      </c>
      <c r="F20" s="4" t="n">
        <v>472.2</v>
      </c>
      <c r="J20" s="4" t="n">
        <v>7572369</v>
      </c>
      <c r="K20" s="4" t="s">
        <v>10</v>
      </c>
      <c r="L20" s="4" t="s">
        <v>15</v>
      </c>
      <c r="M20" s="4" t="s">
        <v>25</v>
      </c>
      <c r="N20" s="4" t="n">
        <v>432.69</v>
      </c>
    </row>
    <row r="21" ht="16.5" customHeight="1">
      <c r="A21" s="4" t="n">
        <v>7872826</v>
      </c>
      <c r="B21" s="4" t="s">
        <v>30</v>
      </c>
      <c r="C21" s="4" t="s">
        <v>15</v>
      </c>
      <c r="D21" s="4" t="s">
        <v>14</v>
      </c>
      <c r="E21" s="4" t="n">
        <v>871</v>
      </c>
      <c r="F21" s="4" t="n">
        <v>424.41</v>
      </c>
      <c r="J21" s="4" t="n">
        <v>6395488</v>
      </c>
      <c r="K21" s="4" t="s">
        <v>42</v>
      </c>
      <c r="L21" s="4" t="s">
        <v>15</v>
      </c>
      <c r="M21" s="4" t="s">
        <v>14</v>
      </c>
      <c r="N21" s="4" t="n">
        <v>420</v>
      </c>
    </row>
    <row r="22" ht="16.5" customHeight="1">
      <c r="A22" s="4" t="n">
        <v>6395488</v>
      </c>
      <c r="B22" s="4" t="s">
        <v>42</v>
      </c>
      <c r="C22" s="4" t="s">
        <v>15</v>
      </c>
      <c r="D22" s="4" t="s">
        <v>14</v>
      </c>
      <c r="E22" s="4" t="n">
        <v>1400</v>
      </c>
      <c r="F22" s="4" t="n">
        <v>420</v>
      </c>
      <c r="J22" s="4" t="n">
        <v>6425889</v>
      </c>
      <c r="K22" s="4" t="s">
        <v>10</v>
      </c>
      <c r="L22" s="4" t="s">
        <v>15</v>
      </c>
      <c r="M22" s="4" t="s">
        <v>20</v>
      </c>
      <c r="N22" s="4" t="n">
        <v>366.55</v>
      </c>
    </row>
    <row r="23" ht="16.5" customHeight="1">
      <c r="A23" s="4" t="n">
        <v>9297014</v>
      </c>
      <c r="B23" s="4" t="s">
        <v>13</v>
      </c>
      <c r="C23" s="4" t="s">
        <v>26</v>
      </c>
      <c r="D23" s="4" t="s">
        <v>14</v>
      </c>
      <c r="E23" s="4" t="n">
        <v>1592</v>
      </c>
      <c r="F23" s="4" t="n">
        <v>407.45</v>
      </c>
      <c r="J23" s="4" t="n">
        <v>91496148</v>
      </c>
      <c r="K23" s="4" t="s">
        <v>69</v>
      </c>
      <c r="L23" s="4" t="s">
        <v>15</v>
      </c>
      <c r="M23" s="4" t="s">
        <v>14</v>
      </c>
      <c r="N23" s="4" t="n">
        <v>315</v>
      </c>
    </row>
    <row r="24" ht="16.5" customHeight="1">
      <c r="A24" s="4" t="n">
        <v>11511535</v>
      </c>
      <c r="B24" s="4" t="s">
        <v>75</v>
      </c>
      <c r="C24" s="4" t="s">
        <v>26</v>
      </c>
      <c r="D24" s="4" t="s">
        <v>14</v>
      </c>
      <c r="E24" s="4" t="n">
        <v>1310</v>
      </c>
      <c r="F24" s="4" t="n">
        <v>403.08</v>
      </c>
      <c r="J24" s="4" t="n">
        <v>6060965</v>
      </c>
      <c r="K24" s="4" t="s">
        <v>38</v>
      </c>
      <c r="L24" s="4" t="s">
        <v>15</v>
      </c>
      <c r="M24" s="4" t="s">
        <v>14</v>
      </c>
      <c r="N24" s="4" t="n">
        <v>289.69</v>
      </c>
    </row>
    <row r="25" ht="16.5" customHeight="1">
      <c r="A25" s="4" t="n">
        <v>8566541</v>
      </c>
      <c r="B25" s="4" t="s">
        <v>73</v>
      </c>
      <c r="C25" s="4" t="s">
        <v>26</v>
      </c>
      <c r="D25" s="4" t="s">
        <v>14</v>
      </c>
      <c r="E25" s="4" t="n">
        <v>2297</v>
      </c>
      <c r="F25" s="4" t="n">
        <v>353.93</v>
      </c>
      <c r="J25" s="4" t="n">
        <v>91548044</v>
      </c>
      <c r="K25" s="4" t="s">
        <v>98</v>
      </c>
      <c r="L25" s="4" t="s">
        <v>12</v>
      </c>
      <c r="M25" s="4" t="s">
        <v>14</v>
      </c>
      <c r="N25" s="4" t="n">
        <v>282.0766</v>
      </c>
    </row>
    <row r="26" ht="16.5" customHeight="1">
      <c r="A26" s="4" t="n">
        <v>9333145</v>
      </c>
      <c r="B26" s="4" t="s">
        <v>57</v>
      </c>
      <c r="C26" s="4" t="s">
        <v>26</v>
      </c>
      <c r="D26" s="4" t="s">
        <v>14</v>
      </c>
      <c r="E26" s="4" t="n">
        <v>1041</v>
      </c>
      <c r="F26" s="4" t="n">
        <v>333.79</v>
      </c>
      <c r="J26" s="4" t="n">
        <v>5599110</v>
      </c>
      <c r="K26" s="4" t="s">
        <v>10</v>
      </c>
      <c r="L26" s="4" t="s">
        <v>12</v>
      </c>
      <c r="M26" s="4" t="s">
        <v>11</v>
      </c>
      <c r="N26" s="4" t="n">
        <v>281.1966</v>
      </c>
    </row>
    <row r="27" ht="16.5" customHeight="1">
      <c r="A27" s="4" t="n">
        <v>2783561</v>
      </c>
      <c r="B27" s="4" t="s">
        <v>41</v>
      </c>
      <c r="C27" s="4" t="s">
        <v>15</v>
      </c>
      <c r="D27" s="4" t="s">
        <v>14</v>
      </c>
      <c r="E27" s="4" t="n">
        <v>3016</v>
      </c>
      <c r="F27" s="4" t="n">
        <v>305.94</v>
      </c>
      <c r="J27" s="4" t="n">
        <v>91467820</v>
      </c>
      <c r="K27" s="4" t="s">
        <v>69</v>
      </c>
      <c r="L27" s="4" t="s">
        <v>15</v>
      </c>
      <c r="M27" s="4" t="s">
        <v>39</v>
      </c>
      <c r="N27" s="4" t="n">
        <v>271.3</v>
      </c>
    </row>
    <row r="28" ht="16.5" customHeight="1">
      <c r="A28" s="4" t="n">
        <v>10599681</v>
      </c>
      <c r="B28" s="4" t="s">
        <v>43</v>
      </c>
      <c r="C28" s="4" t="s">
        <v>15</v>
      </c>
      <c r="D28" s="4" t="s">
        <v>14</v>
      </c>
      <c r="E28" s="4" t="n">
        <v>2238</v>
      </c>
      <c r="F28" s="4" t="n">
        <v>290.94</v>
      </c>
      <c r="J28" s="4" t="n">
        <v>1745925</v>
      </c>
      <c r="K28" s="4" t="s">
        <v>13</v>
      </c>
      <c r="L28" s="4" t="s">
        <v>15</v>
      </c>
      <c r="M28" s="4" t="s">
        <v>14</v>
      </c>
      <c r="N28" s="4" t="n">
        <v>248.1</v>
      </c>
    </row>
    <row r="29" ht="16.5" customHeight="1">
      <c r="A29" s="4" t="n">
        <v>10813123</v>
      </c>
      <c r="B29" s="4" t="s">
        <v>10</v>
      </c>
      <c r="C29" s="4" t="s">
        <v>12</v>
      </c>
      <c r="D29" s="4" t="s">
        <v>11</v>
      </c>
      <c r="E29" s="4" t="n">
        <v>708</v>
      </c>
      <c r="F29" s="4" t="n">
        <v>279.2833</v>
      </c>
      <c r="J29" s="4" t="n">
        <v>10599681</v>
      </c>
      <c r="K29" s="4" t="s">
        <v>43</v>
      </c>
      <c r="L29" s="4" t="s">
        <v>15</v>
      </c>
      <c r="M29" s="4" t="s">
        <v>14</v>
      </c>
      <c r="N29" s="4" t="n">
        <v>246.74</v>
      </c>
    </row>
    <row r="30" ht="16.5" customHeight="1">
      <c r="A30" s="4" t="n">
        <v>10298628</v>
      </c>
      <c r="B30" s="4" t="s">
        <v>45</v>
      </c>
      <c r="C30" s="4" t="s">
        <v>26</v>
      </c>
      <c r="D30" s="4" t="s">
        <v>14</v>
      </c>
      <c r="E30" s="4" t="n">
        <v>598</v>
      </c>
      <c r="F30" s="4" t="n">
        <v>275.48</v>
      </c>
      <c r="J30" s="4" t="n">
        <v>8094753</v>
      </c>
      <c r="K30" s="4" t="s">
        <v>38</v>
      </c>
      <c r="L30" s="4" t="s">
        <v>26</v>
      </c>
      <c r="M30" s="4" t="s">
        <v>14</v>
      </c>
      <c r="N30" s="4" t="n">
        <v>244.71</v>
      </c>
    </row>
    <row r="31" ht="16.5" customHeight="1">
      <c r="A31" s="4" t="n">
        <v>91399821</v>
      </c>
      <c r="B31" s="4" t="s">
        <v>43</v>
      </c>
      <c r="C31" s="4" t="s">
        <v>26</v>
      </c>
      <c r="D31" s="4" t="s">
        <v>14</v>
      </c>
      <c r="E31" s="4" t="n">
        <v>2651</v>
      </c>
      <c r="F31" s="4" t="n">
        <v>258.2</v>
      </c>
      <c r="J31" s="4" t="n">
        <v>9297014</v>
      </c>
      <c r="K31" s="4" t="s">
        <v>13</v>
      </c>
      <c r="L31" s="4" t="s">
        <v>26</v>
      </c>
      <c r="M31" s="4" t="s">
        <v>14</v>
      </c>
      <c r="N31" s="4" t="n">
        <v>241.67</v>
      </c>
    </row>
    <row r="32" ht="16.5" customHeight="1">
      <c r="A32" s="4" t="n">
        <v>6425889</v>
      </c>
      <c r="B32" s="4" t="s">
        <v>10</v>
      </c>
      <c r="C32" s="4" t="s">
        <v>15</v>
      </c>
      <c r="D32" s="4" t="s">
        <v>20</v>
      </c>
      <c r="E32" s="4" t="n">
        <v>976</v>
      </c>
      <c r="F32" s="4" t="n">
        <v>246.025</v>
      </c>
      <c r="J32" s="4" t="n">
        <v>7953512</v>
      </c>
      <c r="K32" s="4" t="s">
        <v>45</v>
      </c>
      <c r="L32" s="4" t="s">
        <v>15</v>
      </c>
      <c r="M32" s="4" t="s">
        <v>14</v>
      </c>
      <c r="N32" s="4" t="n">
        <v>239.32</v>
      </c>
    </row>
    <row r="33" ht="16.5" customHeight="1">
      <c r="A33" s="4" t="n">
        <v>6060965</v>
      </c>
      <c r="B33" s="4" t="s">
        <v>38</v>
      </c>
      <c r="C33" s="4" t="s">
        <v>15</v>
      </c>
      <c r="D33" s="4" t="s">
        <v>14</v>
      </c>
      <c r="E33" s="4" t="n">
        <v>727</v>
      </c>
      <c r="F33" s="4" t="n">
        <v>227.03</v>
      </c>
      <c r="J33" s="4" t="n">
        <v>11690182</v>
      </c>
      <c r="K33" s="4" t="s">
        <v>71</v>
      </c>
      <c r="L33" s="4" t="s">
        <v>26</v>
      </c>
      <c r="M33" s="4" t="s">
        <v>14</v>
      </c>
      <c r="N33" s="4" t="n">
        <v>236.8</v>
      </c>
    </row>
    <row r="34" ht="16.5" customHeight="1">
      <c r="A34" s="4" t="n">
        <v>7572369</v>
      </c>
      <c r="B34" s="4" t="s">
        <v>10</v>
      </c>
      <c r="C34" s="4" t="s">
        <v>15</v>
      </c>
      <c r="D34" s="4" t="s">
        <v>25</v>
      </c>
      <c r="E34" s="4" t="n">
        <v>726</v>
      </c>
      <c r="F34" s="4" t="n">
        <v>220.89</v>
      </c>
      <c r="J34" s="4" t="n">
        <v>91551606</v>
      </c>
      <c r="K34" s="4" t="s">
        <v>100</v>
      </c>
      <c r="L34" s="4" t="s">
        <v>15</v>
      </c>
      <c r="M34" s="4" t="s">
        <v>34</v>
      </c>
      <c r="N34" s="4" t="n">
        <v>216</v>
      </c>
    </row>
    <row r="35" ht="16.5" customHeight="1">
      <c r="A35" s="4" t="n">
        <v>10599157</v>
      </c>
      <c r="B35" s="4" t="s">
        <v>42</v>
      </c>
      <c r="C35" s="4" t="s">
        <v>15</v>
      </c>
      <c r="D35" s="4" t="s">
        <v>14</v>
      </c>
      <c r="E35" s="4" t="n">
        <v>705</v>
      </c>
      <c r="F35" s="4" t="n">
        <v>219.95</v>
      </c>
      <c r="J35" s="4" t="n">
        <v>4383473</v>
      </c>
      <c r="K35" s="4" t="s">
        <v>38</v>
      </c>
      <c r="L35" s="4" t="s">
        <v>15</v>
      </c>
      <c r="M35" s="4" t="s">
        <v>14</v>
      </c>
      <c r="N35" s="4" t="n">
        <v>204.274</v>
      </c>
    </row>
    <row r="36" ht="16.5" customHeight="1">
      <c r="A36" s="4" t="n">
        <v>4383473</v>
      </c>
      <c r="B36" s="4" t="s">
        <v>38</v>
      </c>
      <c r="C36" s="4" t="s">
        <v>15</v>
      </c>
      <c r="D36" s="4" t="s">
        <v>14</v>
      </c>
      <c r="E36" s="4" t="n">
        <v>1041</v>
      </c>
      <c r="F36" s="4" t="n">
        <v>199.476</v>
      </c>
      <c r="J36" s="4" t="n">
        <v>10599157</v>
      </c>
      <c r="K36" s="4" t="s">
        <v>42</v>
      </c>
      <c r="L36" s="4" t="s">
        <v>15</v>
      </c>
      <c r="M36" s="4" t="s">
        <v>14</v>
      </c>
      <c r="N36" s="4" t="n">
        <v>194.7</v>
      </c>
    </row>
    <row r="37" ht="16.5" customHeight="1">
      <c r="A37" s="4" t="n">
        <v>7202934</v>
      </c>
      <c r="B37" s="4" t="s">
        <v>22</v>
      </c>
      <c r="C37" s="4" t="s">
        <v>15</v>
      </c>
      <c r="D37" s="4" t="s">
        <v>24</v>
      </c>
      <c r="E37" s="4" t="n">
        <v>558</v>
      </c>
      <c r="F37" s="4" t="n">
        <v>195.57</v>
      </c>
      <c r="J37" s="4" t="n">
        <v>91399821</v>
      </c>
      <c r="K37" s="4" t="s">
        <v>43</v>
      </c>
      <c r="L37" s="4" t="s">
        <v>26</v>
      </c>
      <c r="M37" s="4" t="s">
        <v>14</v>
      </c>
      <c r="N37" s="4" t="n">
        <v>185.98</v>
      </c>
    </row>
    <row r="38" ht="16.5" customHeight="1">
      <c r="A38" s="4" t="n">
        <v>91551388</v>
      </c>
      <c r="B38" s="4" t="s">
        <v>54</v>
      </c>
      <c r="C38" s="4" t="s">
        <v>12</v>
      </c>
      <c r="D38" s="4" t="s">
        <v>34</v>
      </c>
      <c r="E38" s="4" t="n">
        <v>237</v>
      </c>
      <c r="F38" s="4" t="n">
        <v>175.845</v>
      </c>
      <c r="J38" s="4" t="n">
        <v>91532857</v>
      </c>
      <c r="K38" s="4" t="s">
        <v>48</v>
      </c>
      <c r="L38" s="4" t="s">
        <v>12</v>
      </c>
      <c r="M38" s="4" t="s">
        <v>14</v>
      </c>
      <c r="N38" s="4" t="n">
        <v>168.7484</v>
      </c>
    </row>
    <row r="39" ht="16.5" customHeight="1">
      <c r="A39" s="4" t="n">
        <v>91496146</v>
      </c>
      <c r="B39" s="4" t="s">
        <v>69</v>
      </c>
      <c r="C39" s="4" t="s">
        <v>15</v>
      </c>
      <c r="D39" s="4" t="s">
        <v>47</v>
      </c>
      <c r="E39" s="4" t="n">
        <v>1239</v>
      </c>
      <c r="F39" s="4" t="n">
        <v>173.46</v>
      </c>
      <c r="J39" s="4" t="n">
        <v>8566541</v>
      </c>
      <c r="K39" s="4" t="s">
        <v>73</v>
      </c>
      <c r="L39" s="4" t="s">
        <v>26</v>
      </c>
      <c r="M39" s="4" t="s">
        <v>14</v>
      </c>
      <c r="N39" s="4" t="n">
        <v>138.82</v>
      </c>
    </row>
    <row r="40" ht="16.5" customHeight="1">
      <c r="A40" s="4" t="n">
        <v>91538334</v>
      </c>
      <c r="B40" s="4" t="s">
        <v>90</v>
      </c>
      <c r="C40" s="4" t="s">
        <v>15</v>
      </c>
      <c r="D40" s="4" t="s">
        <v>18</v>
      </c>
      <c r="E40" s="4" t="n">
        <v>213</v>
      </c>
      <c r="F40" s="4" t="n">
        <v>170.4</v>
      </c>
      <c r="J40" s="4" t="n">
        <v>8819666</v>
      </c>
      <c r="K40" s="4" t="s">
        <v>27</v>
      </c>
      <c r="L40" s="4" t="s">
        <v>12</v>
      </c>
      <c r="M40" s="4" t="s">
        <v>14</v>
      </c>
      <c r="N40" s="4" t="n">
        <v>135.6385</v>
      </c>
    </row>
    <row r="41" ht="16.5" customHeight="1">
      <c r="A41" s="4" t="n">
        <v>91496148</v>
      </c>
      <c r="B41" s="4" t="s">
        <v>69</v>
      </c>
      <c r="C41" s="4" t="s">
        <v>15</v>
      </c>
      <c r="D41" s="4" t="s">
        <v>14</v>
      </c>
      <c r="E41" s="4" t="n">
        <v>1120</v>
      </c>
      <c r="F41" s="4" t="n">
        <v>168</v>
      </c>
      <c r="J41" s="4" t="n">
        <v>91467821</v>
      </c>
      <c r="K41" s="4" t="s">
        <v>69</v>
      </c>
      <c r="L41" s="4" t="s">
        <v>15</v>
      </c>
      <c r="M41" s="4" t="s">
        <v>17</v>
      </c>
      <c r="N41" s="4" t="n">
        <v>118.66</v>
      </c>
    </row>
    <row r="42" ht="16.5" customHeight="1">
      <c r="A42" s="4" t="n">
        <v>5963400</v>
      </c>
      <c r="B42" s="4" t="s">
        <v>76</v>
      </c>
      <c r="C42" s="4" t="s">
        <v>15</v>
      </c>
      <c r="D42" s="4" t="s">
        <v>79</v>
      </c>
      <c r="E42" s="4" t="n">
        <v>700</v>
      </c>
      <c r="F42" s="4" t="n">
        <v>163.55</v>
      </c>
      <c r="J42" s="4" t="n">
        <v>9096620</v>
      </c>
      <c r="K42" s="4" t="s">
        <v>187</v>
      </c>
      <c r="L42" s="4" t="s">
        <v>26</v>
      </c>
      <c r="M42" s="4" t="s">
        <v>39</v>
      </c>
      <c r="N42" s="4" t="n">
        <v>117.57</v>
      </c>
    </row>
    <row r="43" ht="16.5" customHeight="1">
      <c r="A43" s="4" t="n">
        <v>91548043</v>
      </c>
      <c r="B43" s="4" t="s">
        <v>28</v>
      </c>
      <c r="C43" s="4" t="s">
        <v>15</v>
      </c>
      <c r="D43" s="4" t="s">
        <v>36</v>
      </c>
      <c r="E43" s="4" t="n">
        <v>1584</v>
      </c>
      <c r="F43" s="4" t="n">
        <v>158.4</v>
      </c>
      <c r="J43" s="4" t="n">
        <v>10765365</v>
      </c>
      <c r="K43" s="4" t="s">
        <v>70</v>
      </c>
      <c r="L43" s="4" t="s">
        <v>15</v>
      </c>
      <c r="M43" s="4" t="s">
        <v>63</v>
      </c>
      <c r="N43" s="4" t="n">
        <v>116.88</v>
      </c>
    </row>
    <row r="44" ht="16.5" customHeight="1">
      <c r="A44" s="4" t="n">
        <v>91560709</v>
      </c>
      <c r="B44" s="4" t="s">
        <v>28</v>
      </c>
      <c r="C44" s="4" t="s">
        <v>15</v>
      </c>
      <c r="D44" s="4" t="s">
        <v>37</v>
      </c>
      <c r="E44" s="4" t="n">
        <v>2530</v>
      </c>
      <c r="F44" s="4" t="n">
        <v>151.74</v>
      </c>
      <c r="J44" s="4" t="n">
        <v>91552556</v>
      </c>
      <c r="K44" s="4" t="s">
        <v>100</v>
      </c>
      <c r="L44" s="4" t="s">
        <v>12</v>
      </c>
      <c r="M44" s="4" t="s">
        <v>34</v>
      </c>
      <c r="N44" s="4" t="n">
        <v>109.9707</v>
      </c>
    </row>
    <row r="45" ht="16.5" customHeight="1">
      <c r="A45" s="4" t="n">
        <v>6439005</v>
      </c>
      <c r="B45" s="4" t="s">
        <v>10</v>
      </c>
      <c r="C45" s="4" t="s">
        <v>21</v>
      </c>
      <c r="D45" s="4" t="s">
        <v>20</v>
      </c>
      <c r="E45" s="4" t="n">
        <v>598</v>
      </c>
      <c r="F45" s="4" t="n">
        <v>149.5</v>
      </c>
      <c r="J45" s="4" t="n">
        <v>91496147</v>
      </c>
      <c r="K45" s="4" t="s">
        <v>69</v>
      </c>
      <c r="L45" s="4" t="s">
        <v>15</v>
      </c>
      <c r="M45" s="4" t="s">
        <v>11</v>
      </c>
      <c r="N45" s="4" t="n">
        <v>105.69</v>
      </c>
    </row>
    <row r="46" ht="16.5" customHeight="1">
      <c r="A46" s="4" t="n">
        <v>91467820</v>
      </c>
      <c r="B46" s="4" t="s">
        <v>69</v>
      </c>
      <c r="C46" s="4" t="s">
        <v>15</v>
      </c>
      <c r="D46" s="4" t="s">
        <v>39</v>
      </c>
      <c r="E46" s="4" t="n">
        <v>1400</v>
      </c>
      <c r="F46" s="4" t="n">
        <v>140</v>
      </c>
      <c r="J46" s="4" t="n">
        <v>91407542</v>
      </c>
      <c r="K46" s="4" t="s">
        <v>28</v>
      </c>
      <c r="L46" s="4" t="s">
        <v>15</v>
      </c>
      <c r="M46" s="4" t="s">
        <v>39</v>
      </c>
      <c r="N46" s="4" t="n">
        <v>101.984</v>
      </c>
    </row>
    <row r="47" ht="16.5" customHeight="1">
      <c r="A47" s="4" t="n">
        <v>8819666</v>
      </c>
      <c r="B47" s="4" t="s">
        <v>27</v>
      </c>
      <c r="C47" s="4" t="s">
        <v>12</v>
      </c>
      <c r="D47" s="4" t="s">
        <v>14</v>
      </c>
      <c r="E47" s="4" t="n">
        <v>1332</v>
      </c>
      <c r="F47" s="4" t="n">
        <v>139.2306</v>
      </c>
      <c r="J47" s="4" t="n">
        <v>10813123</v>
      </c>
      <c r="K47" s="4" t="s">
        <v>10</v>
      </c>
      <c r="L47" s="4" t="s">
        <v>12</v>
      </c>
      <c r="M47" s="4" t="s">
        <v>11</v>
      </c>
      <c r="N47" s="4" t="n">
        <v>95.0468</v>
      </c>
    </row>
    <row r="48" ht="16.5" customHeight="1">
      <c r="A48" s="4" t="n">
        <v>9686529</v>
      </c>
      <c r="B48" s="4" t="s">
        <v>76</v>
      </c>
      <c r="C48" s="4" t="s">
        <v>15</v>
      </c>
      <c r="D48" s="4" t="s">
        <v>78</v>
      </c>
      <c r="E48" s="4" t="n">
        <v>271</v>
      </c>
      <c r="F48" s="4" t="n">
        <v>135.5</v>
      </c>
      <c r="J48" s="4" t="n">
        <v>6439005</v>
      </c>
      <c r="K48" s="4" t="s">
        <v>10</v>
      </c>
      <c r="L48" s="4" t="s">
        <v>21</v>
      </c>
      <c r="M48" s="4" t="s">
        <v>20</v>
      </c>
      <c r="N48" s="4" t="n">
        <v>92.5</v>
      </c>
    </row>
    <row r="49" ht="16.5" customHeight="1">
      <c r="A49" s="4" t="n">
        <v>91496147</v>
      </c>
      <c r="B49" s="4" t="s">
        <v>69</v>
      </c>
      <c r="C49" s="4" t="s">
        <v>15</v>
      </c>
      <c r="D49" s="4" t="s">
        <v>11</v>
      </c>
      <c r="E49" s="4" t="n">
        <v>965</v>
      </c>
      <c r="F49" s="4" t="n">
        <v>125.45</v>
      </c>
      <c r="J49" s="4" t="n">
        <v>9686529</v>
      </c>
      <c r="K49" s="4" t="s">
        <v>76</v>
      </c>
      <c r="L49" s="4" t="s">
        <v>15</v>
      </c>
      <c r="M49" s="4" t="s">
        <v>78</v>
      </c>
      <c r="N49" s="4" t="n">
        <v>88.9</v>
      </c>
    </row>
    <row r="50" ht="16.5" customHeight="1">
      <c r="A50" s="4" t="n">
        <v>12011132</v>
      </c>
      <c r="B50" s="4" t="s">
        <v>85</v>
      </c>
      <c r="C50" s="4" t="s">
        <v>15</v>
      </c>
      <c r="D50" s="4" t="s">
        <v>14</v>
      </c>
      <c r="E50" s="4" t="n">
        <v>601</v>
      </c>
      <c r="F50" s="4" t="n">
        <v>120</v>
      </c>
      <c r="J50" s="4" t="n">
        <v>2937658</v>
      </c>
      <c r="K50" s="4" t="s">
        <v>75</v>
      </c>
      <c r="L50" s="4" t="s">
        <v>15</v>
      </c>
      <c r="M50" s="4" t="s">
        <v>14</v>
      </c>
      <c r="N50" s="4" t="n">
        <v>86.193</v>
      </c>
    </row>
    <row r="51" ht="16.5" customHeight="1">
      <c r="A51" s="4" t="n">
        <v>91467821</v>
      </c>
      <c r="B51" s="4" t="s">
        <v>69</v>
      </c>
      <c r="C51" s="4" t="s">
        <v>15</v>
      </c>
      <c r="D51" s="4" t="s">
        <v>17</v>
      </c>
      <c r="E51" s="4" t="n">
        <v>700</v>
      </c>
      <c r="F51" s="4" t="n">
        <v>119</v>
      </c>
      <c r="J51" s="4" t="n">
        <v>6951600</v>
      </c>
      <c r="K51" s="4" t="s">
        <v>16</v>
      </c>
      <c r="L51" s="4" t="s">
        <v>15</v>
      </c>
      <c r="M51" s="4" t="s">
        <v>17</v>
      </c>
      <c r="N51" s="4" t="n">
        <v>82.348</v>
      </c>
    </row>
    <row r="52" ht="16.5" customHeight="1">
      <c r="A52" s="4" t="n">
        <v>6951600</v>
      </c>
      <c r="B52" s="4" t="s">
        <v>16</v>
      </c>
      <c r="C52" s="4" t="s">
        <v>15</v>
      </c>
      <c r="D52" s="4" t="s">
        <v>17</v>
      </c>
      <c r="E52" s="4" t="n">
        <v>653</v>
      </c>
      <c r="F52" s="4" t="n">
        <v>113.866</v>
      </c>
      <c r="J52" s="4" t="n">
        <v>10210818</v>
      </c>
      <c r="K52" s="4" t="s">
        <v>27</v>
      </c>
      <c r="L52" s="4" t="s">
        <v>26</v>
      </c>
      <c r="M52" s="4" t="s">
        <v>14</v>
      </c>
      <c r="N52" s="4" t="n">
        <v>81.96</v>
      </c>
    </row>
    <row r="53" ht="16.5" customHeight="1">
      <c r="A53" s="4" t="n">
        <v>10765365</v>
      </c>
      <c r="B53" s="4" t="s">
        <v>70</v>
      </c>
      <c r="C53" s="4" t="s">
        <v>15</v>
      </c>
      <c r="D53" s="4" t="s">
        <v>63</v>
      </c>
      <c r="E53" s="4" t="n">
        <v>615</v>
      </c>
      <c r="F53" s="4" t="n">
        <v>111.24</v>
      </c>
      <c r="J53" s="4" t="n">
        <v>5847496</v>
      </c>
      <c r="K53" s="4" t="s">
        <v>10</v>
      </c>
      <c r="L53" s="4" t="s">
        <v>12</v>
      </c>
      <c r="M53" s="4" t="s">
        <v>25</v>
      </c>
      <c r="N53" s="4" t="n">
        <v>80.4263</v>
      </c>
    </row>
    <row r="54" ht="16.5" customHeight="1">
      <c r="A54" s="4" t="n">
        <v>91532857</v>
      </c>
      <c r="B54" s="4" t="s">
        <v>48</v>
      </c>
      <c r="C54" s="4" t="s">
        <v>12</v>
      </c>
      <c r="D54" s="4" t="s">
        <v>14</v>
      </c>
      <c r="E54" s="4" t="n">
        <v>539</v>
      </c>
      <c r="F54" s="4" t="n">
        <v>99.9776</v>
      </c>
      <c r="J54" s="4" t="n">
        <v>91530536</v>
      </c>
      <c r="K54" s="4" t="s">
        <v>188</v>
      </c>
      <c r="L54" s="4" t="s">
        <v>15</v>
      </c>
      <c r="M54" s="4" t="s">
        <v>14</v>
      </c>
      <c r="N54" s="4" t="n">
        <v>79.5</v>
      </c>
    </row>
    <row r="55" ht="16.5" customHeight="1">
      <c r="A55" s="4" t="n">
        <v>2937658</v>
      </c>
      <c r="B55" s="4" t="s">
        <v>75</v>
      </c>
      <c r="C55" s="4" t="s">
        <v>15</v>
      </c>
      <c r="D55" s="4" t="s">
        <v>14</v>
      </c>
      <c r="E55" s="4" t="n">
        <v>700</v>
      </c>
      <c r="F55" s="4" t="n">
        <v>86.1</v>
      </c>
      <c r="J55" s="4" t="n">
        <v>91551388</v>
      </c>
      <c r="K55" s="4" t="s">
        <v>54</v>
      </c>
      <c r="L55" s="4" t="s">
        <v>12</v>
      </c>
      <c r="M55" s="4" t="s">
        <v>34</v>
      </c>
      <c r="N55" s="4" t="n">
        <v>74.0133</v>
      </c>
    </row>
    <row r="56" ht="16.5" customHeight="1">
      <c r="A56" s="4" t="n">
        <v>8566084</v>
      </c>
      <c r="B56" s="4" t="s">
        <v>74</v>
      </c>
      <c r="C56" s="4" t="s">
        <v>15</v>
      </c>
      <c r="D56" s="4" t="s">
        <v>29</v>
      </c>
      <c r="E56" s="4" t="n">
        <v>700</v>
      </c>
      <c r="F56" s="4" t="n">
        <v>84</v>
      </c>
      <c r="J56" s="4" t="n">
        <v>91554851</v>
      </c>
      <c r="K56" s="4" t="s">
        <v>53</v>
      </c>
      <c r="L56" s="4" t="s">
        <v>26</v>
      </c>
      <c r="M56" s="4" t="s">
        <v>39</v>
      </c>
      <c r="N56" s="4" t="n">
        <v>72.91</v>
      </c>
    </row>
    <row r="57" ht="16.5" customHeight="1">
      <c r="A57" s="4" t="n">
        <v>6706444</v>
      </c>
      <c r="B57" s="4" t="s">
        <v>76</v>
      </c>
      <c r="C57" s="4" t="s">
        <v>12</v>
      </c>
      <c r="D57" s="4" t="s">
        <v>77</v>
      </c>
      <c r="E57" s="4" t="n">
        <v>95</v>
      </c>
      <c r="F57" s="4" t="n">
        <v>83.595</v>
      </c>
      <c r="J57" s="4" t="n">
        <v>91548043</v>
      </c>
      <c r="K57" s="4" t="s">
        <v>28</v>
      </c>
      <c r="L57" s="4" t="s">
        <v>15</v>
      </c>
      <c r="M57" s="4" t="s">
        <v>36</v>
      </c>
      <c r="N57" s="4" t="n">
        <v>72.7</v>
      </c>
    </row>
    <row r="58" ht="16.5" customHeight="1">
      <c r="A58" s="4" t="n">
        <v>11690183</v>
      </c>
      <c r="B58" s="4" t="s">
        <v>41</v>
      </c>
      <c r="C58" s="4" t="s">
        <v>15</v>
      </c>
      <c r="D58" s="4" t="s">
        <v>14</v>
      </c>
      <c r="E58" s="4" t="n">
        <v>411</v>
      </c>
      <c r="F58" s="4" t="n">
        <v>82.2</v>
      </c>
      <c r="J58" s="4" t="n">
        <v>91410799</v>
      </c>
      <c r="K58" s="4" t="s">
        <v>28</v>
      </c>
      <c r="L58" s="4" t="s">
        <v>15</v>
      </c>
      <c r="M58" s="4" t="s">
        <v>29</v>
      </c>
      <c r="N58" s="4" t="n">
        <v>69.66</v>
      </c>
    </row>
    <row r="59" ht="16.5" customHeight="1">
      <c r="A59" s="4" t="n">
        <v>91550293</v>
      </c>
      <c r="B59" s="4" t="s">
        <v>55</v>
      </c>
      <c r="C59" s="4" t="s">
        <v>15</v>
      </c>
      <c r="D59" s="4" t="s">
        <v>56</v>
      </c>
      <c r="E59" s="4" t="n">
        <v>230</v>
      </c>
      <c r="F59" s="4" t="n">
        <v>80.5</v>
      </c>
      <c r="J59" s="4" t="n">
        <v>91496146</v>
      </c>
      <c r="K59" s="4" t="s">
        <v>69</v>
      </c>
      <c r="L59" s="4" t="s">
        <v>15</v>
      </c>
      <c r="M59" s="4" t="s">
        <v>47</v>
      </c>
      <c r="N59" s="4" t="n">
        <v>65.8</v>
      </c>
    </row>
    <row r="60" ht="16.5" customHeight="1">
      <c r="A60" s="4" t="n">
        <v>91407542</v>
      </c>
      <c r="B60" s="4" t="s">
        <v>28</v>
      </c>
      <c r="C60" s="4" t="s">
        <v>15</v>
      </c>
      <c r="D60" s="4" t="s">
        <v>39</v>
      </c>
      <c r="E60" s="4" t="n">
        <v>3875</v>
      </c>
      <c r="F60" s="4" t="n">
        <v>78.86</v>
      </c>
      <c r="J60" s="4" t="n">
        <v>91545519</v>
      </c>
      <c r="K60" s="4" t="s">
        <v>53</v>
      </c>
      <c r="L60" s="4" t="s">
        <v>15</v>
      </c>
      <c r="M60" s="4" t="s">
        <v>47</v>
      </c>
      <c r="N60" s="4" t="n">
        <v>64.92</v>
      </c>
    </row>
    <row r="61" ht="16.5" customHeight="1">
      <c r="A61" s="4" t="n">
        <v>11924259</v>
      </c>
      <c r="B61" s="4" t="s">
        <v>72</v>
      </c>
      <c r="C61" s="4" t="s">
        <v>15</v>
      </c>
      <c r="D61" s="4" t="s">
        <v>39</v>
      </c>
      <c r="E61" s="4" t="n">
        <v>655</v>
      </c>
      <c r="F61" s="4" t="n">
        <v>78.6</v>
      </c>
      <c r="J61" s="4" t="n">
        <v>5619156</v>
      </c>
      <c r="K61" s="4" t="s">
        <v>10</v>
      </c>
      <c r="L61" s="4" t="s">
        <v>12</v>
      </c>
      <c r="M61" s="4" t="s">
        <v>19</v>
      </c>
      <c r="N61" s="4" t="n">
        <v>62.4714</v>
      </c>
    </row>
    <row r="62" ht="16.5" customHeight="1">
      <c r="A62" s="4" t="n">
        <v>91540124</v>
      </c>
      <c r="B62" s="4" t="s">
        <v>33</v>
      </c>
      <c r="C62" s="4" t="s">
        <v>12</v>
      </c>
      <c r="D62" s="4" t="s">
        <v>34</v>
      </c>
      <c r="E62" s="4" t="n">
        <v>99</v>
      </c>
      <c r="F62" s="4" t="n">
        <v>74.4955</v>
      </c>
      <c r="J62" s="4" t="n">
        <v>11078963</v>
      </c>
      <c r="K62" s="4" t="s">
        <v>75</v>
      </c>
      <c r="L62" s="4" t="s">
        <v>15</v>
      </c>
      <c r="M62" s="4" t="s">
        <v>14</v>
      </c>
      <c r="N62" s="4" t="n">
        <v>58.8</v>
      </c>
    </row>
    <row r="63" ht="16.5" customHeight="1">
      <c r="A63" s="4" t="n">
        <v>11078963</v>
      </c>
      <c r="B63" s="4" t="s">
        <v>75</v>
      </c>
      <c r="C63" s="4" t="s">
        <v>15</v>
      </c>
      <c r="D63" s="4" t="s">
        <v>14</v>
      </c>
      <c r="E63" s="4" t="n">
        <v>175</v>
      </c>
      <c r="F63" s="4" t="n">
        <v>70</v>
      </c>
      <c r="J63" s="4" t="n">
        <v>5623760</v>
      </c>
      <c r="K63" s="4" t="s">
        <v>81</v>
      </c>
      <c r="L63" s="4" t="s">
        <v>15</v>
      </c>
      <c r="M63" s="4" t="s">
        <v>14</v>
      </c>
      <c r="N63" s="4" t="n">
        <v>57.2</v>
      </c>
    </row>
    <row r="64" ht="16.5" customHeight="1">
      <c r="A64" s="4" t="n">
        <v>91410799</v>
      </c>
      <c r="B64" s="4" t="s">
        <v>28</v>
      </c>
      <c r="C64" s="4" t="s">
        <v>15</v>
      </c>
      <c r="D64" s="4" t="s">
        <v>29</v>
      </c>
      <c r="E64" s="4" t="n">
        <v>3499</v>
      </c>
      <c r="F64" s="4" t="n">
        <v>69.98</v>
      </c>
      <c r="J64" s="4" t="n">
        <v>91534913</v>
      </c>
      <c r="K64" s="4" t="s">
        <v>49</v>
      </c>
      <c r="L64" s="4" t="s">
        <v>15</v>
      </c>
      <c r="M64" s="4" t="s">
        <v>50</v>
      </c>
      <c r="N64" s="4" t="n">
        <v>54.55</v>
      </c>
    </row>
    <row r="65" ht="16.5" customHeight="1">
      <c r="A65" s="4" t="n">
        <v>10210818</v>
      </c>
      <c r="B65" s="4" t="s">
        <v>27</v>
      </c>
      <c r="C65" s="4" t="s">
        <v>26</v>
      </c>
      <c r="D65" s="4" t="s">
        <v>14</v>
      </c>
      <c r="E65" s="4" t="n">
        <v>454</v>
      </c>
      <c r="F65" s="4" t="n">
        <v>67.75</v>
      </c>
      <c r="J65" s="4" t="n">
        <v>6706444</v>
      </c>
      <c r="K65" s="4" t="s">
        <v>76</v>
      </c>
      <c r="L65" s="4" t="s">
        <v>12</v>
      </c>
      <c r="M65" s="4" t="s">
        <v>77</v>
      </c>
      <c r="N65" s="4" t="n">
        <v>54.3939</v>
      </c>
    </row>
    <row r="66" ht="16.5" customHeight="1">
      <c r="A66" s="4" t="n">
        <v>11924419</v>
      </c>
      <c r="B66" s="4" t="s">
        <v>72</v>
      </c>
      <c r="C66" s="4" t="s">
        <v>26</v>
      </c>
      <c r="D66" s="4" t="s">
        <v>39</v>
      </c>
      <c r="E66" s="4" t="n">
        <v>476</v>
      </c>
      <c r="F66" s="4" t="n">
        <v>65.06</v>
      </c>
      <c r="J66" s="4" t="n">
        <v>2783561</v>
      </c>
      <c r="K66" s="4" t="s">
        <v>41</v>
      </c>
      <c r="L66" s="4" t="s">
        <v>15</v>
      </c>
      <c r="M66" s="4" t="s">
        <v>14</v>
      </c>
      <c r="N66" s="4" t="n">
        <v>54.108</v>
      </c>
    </row>
    <row r="67" ht="16.5" customHeight="1">
      <c r="A67" s="4" t="n">
        <v>5365722</v>
      </c>
      <c r="B67" s="4" t="s">
        <v>83</v>
      </c>
      <c r="C67" s="4" t="s">
        <v>12</v>
      </c>
      <c r="D67" s="4" t="s">
        <v>84</v>
      </c>
      <c r="E67" s="4" t="n">
        <v>164</v>
      </c>
      <c r="F67" s="4" t="n">
        <v>53.4009</v>
      </c>
      <c r="J67" s="4" t="n">
        <v>91399437</v>
      </c>
      <c r="K67" s="4" t="s">
        <v>65</v>
      </c>
      <c r="L67" s="4" t="s">
        <v>15</v>
      </c>
      <c r="M67" s="4" t="s">
        <v>63</v>
      </c>
      <c r="N67" s="4" t="n">
        <v>52.5</v>
      </c>
    </row>
    <row r="68" ht="16.5" customHeight="1">
      <c r="A68" s="4" t="n">
        <v>91399437</v>
      </c>
      <c r="B68" s="4" t="s">
        <v>65</v>
      </c>
      <c r="C68" s="4" t="s">
        <v>15</v>
      </c>
      <c r="D68" s="4" t="s">
        <v>63</v>
      </c>
      <c r="E68" s="4" t="n">
        <v>350</v>
      </c>
      <c r="F68" s="4" t="n">
        <v>52.5</v>
      </c>
      <c r="J68" s="4" t="n">
        <v>91496145</v>
      </c>
      <c r="K68" s="4" t="s">
        <v>69</v>
      </c>
      <c r="L68" s="4" t="s">
        <v>15</v>
      </c>
      <c r="M68" s="4" t="s">
        <v>63</v>
      </c>
      <c r="N68" s="4" t="n">
        <v>52.35</v>
      </c>
    </row>
    <row r="69" ht="16.5" customHeight="1">
      <c r="A69" s="4" t="n">
        <v>91496145</v>
      </c>
      <c r="B69" s="4" t="s">
        <v>69</v>
      </c>
      <c r="C69" s="4" t="s">
        <v>15</v>
      </c>
      <c r="D69" s="4" t="s">
        <v>63</v>
      </c>
      <c r="E69" s="4" t="n">
        <v>350</v>
      </c>
      <c r="F69" s="4" t="n">
        <v>52.5</v>
      </c>
      <c r="J69" s="4" t="n">
        <v>8998645</v>
      </c>
      <c r="K69" s="4" t="s">
        <v>28</v>
      </c>
      <c r="L69" s="4" t="s">
        <v>15</v>
      </c>
      <c r="M69" s="4" t="s">
        <v>17</v>
      </c>
      <c r="N69" s="4" t="n">
        <v>50.229</v>
      </c>
    </row>
    <row r="70" ht="16.5" customHeight="1">
      <c r="A70" s="4" t="n">
        <v>5623760</v>
      </c>
      <c r="B70" s="4" t="s">
        <v>81</v>
      </c>
      <c r="C70" s="4" t="s">
        <v>15</v>
      </c>
      <c r="D70" s="4" t="s">
        <v>14</v>
      </c>
      <c r="E70" s="4" t="n">
        <v>350</v>
      </c>
      <c r="F70" s="4" t="n">
        <v>52.5</v>
      </c>
      <c r="J70" s="4" t="n">
        <v>91546637</v>
      </c>
      <c r="K70" s="4" t="s">
        <v>188</v>
      </c>
      <c r="L70" s="4" t="s">
        <v>26</v>
      </c>
      <c r="M70" s="4" t="s">
        <v>14</v>
      </c>
      <c r="N70" s="4" t="n">
        <v>49.7</v>
      </c>
    </row>
    <row r="71" ht="16.5" customHeight="1">
      <c r="A71" s="4" t="n">
        <v>9415350</v>
      </c>
      <c r="B71" s="4" t="s">
        <v>40</v>
      </c>
      <c r="C71" s="4" t="s">
        <v>26</v>
      </c>
      <c r="D71" s="4" t="s">
        <v>14</v>
      </c>
      <c r="E71" s="4" t="n">
        <v>273</v>
      </c>
      <c r="F71" s="4" t="n">
        <v>45.4</v>
      </c>
      <c r="J71" s="4" t="n">
        <v>91530537</v>
      </c>
      <c r="K71" s="4" t="s">
        <v>189</v>
      </c>
      <c r="L71" s="4" t="s">
        <v>15</v>
      </c>
      <c r="M71" s="4" t="s">
        <v>19</v>
      </c>
      <c r="N71" s="4" t="n">
        <v>45.6</v>
      </c>
    </row>
    <row r="72" ht="16.5" customHeight="1">
      <c r="A72" s="4" t="n">
        <v>91557347</v>
      </c>
      <c r="B72" s="4" t="s">
        <v>58</v>
      </c>
      <c r="C72" s="4" t="s">
        <v>15</v>
      </c>
      <c r="D72" s="4" t="s">
        <v>14</v>
      </c>
      <c r="E72" s="4" t="n">
        <v>56</v>
      </c>
      <c r="F72" s="4" t="n">
        <v>44.8</v>
      </c>
      <c r="J72" s="4" t="n">
        <v>6061077</v>
      </c>
      <c r="K72" s="4" t="s">
        <v>38</v>
      </c>
      <c r="L72" s="4" t="s">
        <v>15</v>
      </c>
      <c r="M72" s="4" t="s">
        <v>14</v>
      </c>
      <c r="N72" s="4" t="n">
        <v>44.909</v>
      </c>
    </row>
    <row r="73" ht="16.5" customHeight="1">
      <c r="A73" s="4" t="n">
        <v>91560708</v>
      </c>
      <c r="B73" s="4" t="s">
        <v>28</v>
      </c>
      <c r="C73" s="4" t="s">
        <v>15</v>
      </c>
      <c r="D73" s="4" t="s">
        <v>36</v>
      </c>
      <c r="E73" s="4" t="n">
        <v>482</v>
      </c>
      <c r="F73" s="4" t="n">
        <v>43.29</v>
      </c>
      <c r="J73" s="4" t="n">
        <v>91550293</v>
      </c>
      <c r="K73" s="4" t="s">
        <v>55</v>
      </c>
      <c r="L73" s="4" t="s">
        <v>15</v>
      </c>
      <c r="M73" s="4" t="s">
        <v>56</v>
      </c>
      <c r="N73" s="4" t="n">
        <v>44.7</v>
      </c>
    </row>
    <row r="74" ht="16.5" customHeight="1">
      <c r="A74" s="4" t="n">
        <v>8998645</v>
      </c>
      <c r="B74" s="4" t="s">
        <v>28</v>
      </c>
      <c r="C74" s="4" t="s">
        <v>15</v>
      </c>
      <c r="D74" s="4" t="s">
        <v>17</v>
      </c>
      <c r="E74" s="4" t="n">
        <v>111</v>
      </c>
      <c r="F74" s="4" t="n">
        <v>43.133</v>
      </c>
      <c r="J74" s="4" t="n">
        <v>91540124</v>
      </c>
      <c r="K74" s="4" t="s">
        <v>33</v>
      </c>
      <c r="L74" s="4" t="s">
        <v>12</v>
      </c>
      <c r="M74" s="4" t="s">
        <v>34</v>
      </c>
      <c r="N74" s="4" t="n">
        <v>44.5501</v>
      </c>
    </row>
    <row r="75" ht="16.5" customHeight="1">
      <c r="A75" s="4" t="n">
        <v>9298539</v>
      </c>
      <c r="B75" s="4" t="s">
        <v>57</v>
      </c>
      <c r="C75" s="4" t="s">
        <v>15</v>
      </c>
      <c r="D75" s="4" t="s">
        <v>14</v>
      </c>
      <c r="E75" s="4" t="n">
        <v>100</v>
      </c>
      <c r="F75" s="4" t="n">
        <v>33.92</v>
      </c>
      <c r="J75" s="4" t="n">
        <v>91545518</v>
      </c>
      <c r="K75" s="4" t="s">
        <v>190</v>
      </c>
      <c r="L75" s="4" t="s">
        <v>15</v>
      </c>
      <c r="M75" s="4" t="s">
        <v>37</v>
      </c>
      <c r="N75" s="4" t="n">
        <v>40.5</v>
      </c>
    </row>
    <row r="76" ht="16.5" customHeight="1">
      <c r="A76" s="4" t="n">
        <v>12039225</v>
      </c>
      <c r="B76" s="4" t="s">
        <v>88</v>
      </c>
      <c r="C76" s="4" t="s">
        <v>15</v>
      </c>
      <c r="D76" s="4" t="s">
        <v>39</v>
      </c>
      <c r="E76" s="4" t="n">
        <v>151</v>
      </c>
      <c r="F76" s="4" t="n">
        <v>30</v>
      </c>
      <c r="J76" s="4" t="n">
        <v>10080665</v>
      </c>
      <c r="K76" s="4" t="s">
        <v>76</v>
      </c>
      <c r="L76" s="4" t="s">
        <v>15</v>
      </c>
      <c r="M76" s="4" t="s">
        <v>80</v>
      </c>
      <c r="N76" s="4" t="n">
        <v>39.9</v>
      </c>
    </row>
    <row r="77" ht="16.5" customHeight="1">
      <c r="A77" s="4" t="n">
        <v>8312006</v>
      </c>
      <c r="B77" s="4" t="s">
        <v>68</v>
      </c>
      <c r="C77" s="4" t="s">
        <v>15</v>
      </c>
      <c r="D77" s="4" t="s">
        <v>14</v>
      </c>
      <c r="E77" s="4" t="n">
        <v>246</v>
      </c>
      <c r="F77" s="4" t="n">
        <v>29.52</v>
      </c>
      <c r="J77" s="4" t="n">
        <v>7203110</v>
      </c>
      <c r="K77" s="4" t="s">
        <v>22</v>
      </c>
      <c r="L77" s="4" t="s">
        <v>15</v>
      </c>
      <c r="M77" s="4" t="s">
        <v>23</v>
      </c>
      <c r="N77" s="4" t="n">
        <v>39.6</v>
      </c>
    </row>
    <row r="78" ht="16.5" customHeight="1">
      <c r="A78" s="4" t="n">
        <v>91545519</v>
      </c>
      <c r="B78" s="4" t="s">
        <v>53</v>
      </c>
      <c r="C78" s="4" t="s">
        <v>15</v>
      </c>
      <c r="D78" s="4" t="s">
        <v>47</v>
      </c>
      <c r="E78" s="4" t="n">
        <v>138</v>
      </c>
      <c r="F78" s="4" t="n">
        <v>27.6</v>
      </c>
      <c r="J78" s="4" t="n">
        <v>91552653</v>
      </c>
      <c r="K78" s="4" t="s">
        <v>99</v>
      </c>
      <c r="L78" s="4" t="s">
        <v>12</v>
      </c>
      <c r="M78" s="4" t="s">
        <v>14</v>
      </c>
      <c r="N78" s="4" t="n">
        <v>39.5898</v>
      </c>
    </row>
    <row r="79" ht="16.5" customHeight="1">
      <c r="A79" s="4" t="n">
        <v>10080665</v>
      </c>
      <c r="B79" s="4" t="s">
        <v>76</v>
      </c>
      <c r="C79" s="4" t="s">
        <v>15</v>
      </c>
      <c r="D79" s="4" t="s">
        <v>80</v>
      </c>
      <c r="E79" s="4" t="n">
        <v>72</v>
      </c>
      <c r="F79" s="4" t="n">
        <v>27.36</v>
      </c>
      <c r="J79" s="4" t="n">
        <v>91550295</v>
      </c>
      <c r="K79" s="4" t="s">
        <v>191</v>
      </c>
      <c r="L79" s="4" t="s">
        <v>15</v>
      </c>
      <c r="M79" s="4" t="s">
        <v>62</v>
      </c>
      <c r="N79" s="4" t="n">
        <v>39.2</v>
      </c>
    </row>
    <row r="80" ht="16.5" customHeight="1">
      <c r="A80" s="4" t="n">
        <v>91564896</v>
      </c>
      <c r="B80" s="4" t="s">
        <v>60</v>
      </c>
      <c r="C80" s="4" t="s">
        <v>15</v>
      </c>
      <c r="D80" s="4" t="s">
        <v>14</v>
      </c>
      <c r="E80" s="4" t="n">
        <v>75</v>
      </c>
      <c r="F80" s="4" t="n">
        <v>25.9</v>
      </c>
      <c r="J80" s="4" t="n">
        <v>8312006</v>
      </c>
      <c r="K80" s="4" t="s">
        <v>68</v>
      </c>
      <c r="L80" s="4" t="s">
        <v>15</v>
      </c>
      <c r="M80" s="4" t="s">
        <v>14</v>
      </c>
      <c r="N80" s="4" t="n">
        <v>38.88</v>
      </c>
    </row>
    <row r="81" ht="16.5" customHeight="1">
      <c r="A81" s="4" t="n">
        <v>91399439</v>
      </c>
      <c r="B81" s="4" t="s">
        <v>64</v>
      </c>
      <c r="C81" s="4" t="s">
        <v>15</v>
      </c>
      <c r="D81" s="4" t="s">
        <v>29</v>
      </c>
      <c r="E81" s="4" t="n">
        <v>217</v>
      </c>
      <c r="F81" s="4" t="n">
        <v>21.7</v>
      </c>
      <c r="J81" s="4" t="n">
        <v>5556054</v>
      </c>
      <c r="K81" s="4" t="s">
        <v>66</v>
      </c>
      <c r="L81" s="4" t="s">
        <v>15</v>
      </c>
      <c r="M81" s="4" t="s">
        <v>39</v>
      </c>
      <c r="N81" s="4" t="n">
        <v>38.711</v>
      </c>
    </row>
    <row r="82" ht="16.5" customHeight="1">
      <c r="A82" s="4" t="n">
        <v>9311355</v>
      </c>
      <c r="B82" s="4" t="s">
        <v>31</v>
      </c>
      <c r="C82" s="4" t="s">
        <v>15</v>
      </c>
      <c r="D82" s="4" t="s">
        <v>14</v>
      </c>
      <c r="E82" s="4" t="n">
        <v>140</v>
      </c>
      <c r="F82" s="4" t="n">
        <v>21</v>
      </c>
      <c r="J82" s="4" t="n">
        <v>9311355</v>
      </c>
      <c r="K82" s="4" t="s">
        <v>31</v>
      </c>
      <c r="L82" s="4" t="s">
        <v>15</v>
      </c>
      <c r="M82" s="4" t="s">
        <v>14</v>
      </c>
      <c r="N82" s="4" t="n">
        <v>36.15</v>
      </c>
    </row>
    <row r="83" ht="16.5" customHeight="1">
      <c r="A83" s="4" t="n">
        <v>8531973</v>
      </c>
      <c r="B83" s="4" t="s">
        <v>16</v>
      </c>
      <c r="C83" s="4" t="s">
        <v>26</v>
      </c>
      <c r="D83" s="4" t="s">
        <v>18</v>
      </c>
      <c r="E83" s="4" t="n">
        <v>24</v>
      </c>
      <c r="F83" s="4" t="n">
        <v>19.74</v>
      </c>
      <c r="J83" s="4" t="n">
        <v>11511535</v>
      </c>
      <c r="K83" s="4" t="s">
        <v>75</v>
      </c>
      <c r="L83" s="4" t="s">
        <v>26</v>
      </c>
      <c r="M83" s="4" t="s">
        <v>14</v>
      </c>
      <c r="N83" s="4" t="n">
        <v>33.01</v>
      </c>
    </row>
    <row r="84" ht="16.5" customHeight="1">
      <c r="A84" s="4" t="n">
        <v>5619156</v>
      </c>
      <c r="B84" s="4" t="s">
        <v>10</v>
      </c>
      <c r="C84" s="4" t="s">
        <v>12</v>
      </c>
      <c r="D84" s="4" t="s">
        <v>19</v>
      </c>
      <c r="E84" s="4" t="n">
        <v>41</v>
      </c>
      <c r="F84" s="4" t="n">
        <v>17.5363</v>
      </c>
      <c r="J84" s="4" t="n">
        <v>9102719</v>
      </c>
      <c r="K84" s="4" t="s">
        <v>95</v>
      </c>
      <c r="L84" s="4" t="s">
        <v>15</v>
      </c>
      <c r="M84" s="4" t="s">
        <v>62</v>
      </c>
      <c r="N84" s="4" t="n">
        <v>31.555</v>
      </c>
    </row>
    <row r="85" ht="16.5" customHeight="1">
      <c r="A85" s="4" t="n">
        <v>5556054</v>
      </c>
      <c r="B85" s="4" t="s">
        <v>66</v>
      </c>
      <c r="C85" s="4" t="s">
        <v>15</v>
      </c>
      <c r="D85" s="4" t="s">
        <v>39</v>
      </c>
      <c r="E85" s="4" t="n">
        <v>15</v>
      </c>
      <c r="F85" s="4" t="n">
        <v>13.207</v>
      </c>
      <c r="J85" s="4" t="n">
        <v>11687908</v>
      </c>
      <c r="K85" s="4" t="s">
        <v>103</v>
      </c>
      <c r="L85" s="4" t="s">
        <v>26</v>
      </c>
      <c r="M85" s="4" t="s">
        <v>14</v>
      </c>
      <c r="N85" s="4" t="n">
        <v>29.27</v>
      </c>
    </row>
    <row r="86" ht="16.5" customHeight="1">
      <c r="A86" s="4" t="n">
        <v>91534913</v>
      </c>
      <c r="B86" s="4" t="s">
        <v>49</v>
      </c>
      <c r="C86" s="4" t="s">
        <v>15</v>
      </c>
      <c r="D86" s="4" t="s">
        <v>50</v>
      </c>
      <c r="E86" s="4" t="n">
        <v>13</v>
      </c>
      <c r="F86" s="4" t="n">
        <v>13</v>
      </c>
      <c r="J86" s="4" t="n">
        <v>91526021</v>
      </c>
      <c r="K86" s="4" t="s">
        <v>192</v>
      </c>
      <c r="L86" s="4" t="s">
        <v>12</v>
      </c>
      <c r="M86" s="4" t="s">
        <v>14</v>
      </c>
      <c r="N86" s="4" t="n">
        <v>28.8535</v>
      </c>
    </row>
    <row r="87" ht="16.5" customHeight="1">
      <c r="A87" s="4" t="n">
        <v>5847496</v>
      </c>
      <c r="B87" s="4" t="s">
        <v>10</v>
      </c>
      <c r="C87" s="4" t="s">
        <v>12</v>
      </c>
      <c r="D87" s="4" t="s">
        <v>25</v>
      </c>
      <c r="E87" s="4" t="n">
        <v>17</v>
      </c>
      <c r="F87" s="4" t="n">
        <v>12.0427</v>
      </c>
      <c r="J87" s="4" t="n">
        <v>91554852</v>
      </c>
      <c r="K87" s="4" t="s">
        <v>53</v>
      </c>
      <c r="L87" s="4" t="s">
        <v>12</v>
      </c>
      <c r="M87" s="4" t="s">
        <v>39</v>
      </c>
      <c r="N87" s="4" t="n">
        <v>26.8419</v>
      </c>
    </row>
    <row r="88" ht="16.5" customHeight="1">
      <c r="A88" s="4" t="n">
        <v>11987622</v>
      </c>
      <c r="B88" s="4" t="s">
        <v>10</v>
      </c>
      <c r="C88" s="4" t="s">
        <v>32</v>
      </c>
      <c r="D88" s="4" t="s">
        <v>11</v>
      </c>
      <c r="E88" s="4" t="n">
        <v>10</v>
      </c>
      <c r="F88" s="4" t="n">
        <v>10.22</v>
      </c>
      <c r="J88" s="4" t="n">
        <v>91528810</v>
      </c>
      <c r="K88" s="4" t="s">
        <v>94</v>
      </c>
      <c r="L88" s="4" t="s">
        <v>15</v>
      </c>
      <c r="M88" s="4" t="s">
        <v>14</v>
      </c>
      <c r="N88" s="4" t="n">
        <v>25.6</v>
      </c>
    </row>
    <row r="89" ht="16.5" customHeight="1">
      <c r="A89" s="4" t="n">
        <v>6061077</v>
      </c>
      <c r="B89" s="4" t="s">
        <v>38</v>
      </c>
      <c r="C89" s="4" t="s">
        <v>15</v>
      </c>
      <c r="D89" s="4" t="s">
        <v>14</v>
      </c>
      <c r="E89" s="4" t="n">
        <v>14</v>
      </c>
      <c r="F89" s="4" t="n">
        <v>9.071</v>
      </c>
      <c r="J89" s="4" t="n">
        <v>10763114</v>
      </c>
      <c r="K89" s="4" t="s">
        <v>193</v>
      </c>
      <c r="L89" s="4" t="s">
        <v>26</v>
      </c>
      <c r="M89" s="4" t="s">
        <v>194</v>
      </c>
      <c r="N89" s="4" t="n">
        <v>25.32</v>
      </c>
    </row>
    <row r="90" ht="16.5" customHeight="1">
      <c r="A90" s="4" t="n">
        <v>11324493</v>
      </c>
      <c r="B90" s="4" t="s">
        <v>28</v>
      </c>
      <c r="C90" s="4" t="s">
        <v>15</v>
      </c>
      <c r="D90" s="4" t="s">
        <v>17</v>
      </c>
      <c r="E90" s="4" t="n">
        <v>27</v>
      </c>
      <c r="F90" s="4" t="n">
        <v>8.1</v>
      </c>
      <c r="J90" s="4" t="n">
        <v>91399439</v>
      </c>
      <c r="K90" s="4" t="s">
        <v>64</v>
      </c>
      <c r="L90" s="4" t="s">
        <v>15</v>
      </c>
      <c r="M90" s="4" t="s">
        <v>29</v>
      </c>
      <c r="N90" s="4" t="n">
        <v>25.1</v>
      </c>
    </row>
    <row r="91" ht="16.5" customHeight="1">
      <c r="A91" s="4" t="n">
        <v>10501490</v>
      </c>
      <c r="B91" s="4" t="s">
        <v>13</v>
      </c>
      <c r="C91" s="4" t="s">
        <v>15</v>
      </c>
      <c r="D91" s="4" t="s">
        <v>14</v>
      </c>
      <c r="E91" s="4" t="n">
        <v>60</v>
      </c>
      <c r="F91" s="4" t="n">
        <v>7.8</v>
      </c>
      <c r="J91" s="4" t="n">
        <v>8942077</v>
      </c>
      <c r="K91" s="4" t="s">
        <v>96</v>
      </c>
      <c r="L91" s="4" t="s">
        <v>15</v>
      </c>
      <c r="M91" s="4" t="s">
        <v>63</v>
      </c>
      <c r="N91" s="4" t="n">
        <v>22.2</v>
      </c>
    </row>
    <row r="92" ht="16.5" customHeight="1">
      <c r="A92" s="4" t="n">
        <v>8670368</v>
      </c>
      <c r="B92" s="4" t="s">
        <v>16</v>
      </c>
      <c r="C92" s="4" t="s">
        <v>32</v>
      </c>
      <c r="D92" s="4" t="s">
        <v>11</v>
      </c>
      <c r="E92" s="4" t="n">
        <v>29</v>
      </c>
      <c r="F92" s="4" t="n">
        <v>7.23</v>
      </c>
      <c r="J92" s="4" t="n">
        <v>9415350</v>
      </c>
      <c r="K92" s="4" t="s">
        <v>40</v>
      </c>
      <c r="L92" s="4" t="s">
        <v>26</v>
      </c>
      <c r="M92" s="4" t="s">
        <v>14</v>
      </c>
      <c r="N92" s="4" t="n">
        <v>21.66</v>
      </c>
    </row>
    <row r="93" ht="16.5" customHeight="1">
      <c r="A93" s="4" t="n">
        <v>91538336</v>
      </c>
      <c r="B93" s="4" t="s">
        <v>90</v>
      </c>
      <c r="C93" s="4" t="s">
        <v>15</v>
      </c>
      <c r="D93" s="4" t="s">
        <v>36</v>
      </c>
      <c r="E93" s="4" t="n">
        <v>9</v>
      </c>
      <c r="F93" s="4" t="n">
        <v>7.2</v>
      </c>
      <c r="J93" s="4" t="n">
        <v>91544364</v>
      </c>
      <c r="K93" s="4" t="s">
        <v>54</v>
      </c>
      <c r="L93" s="4" t="s">
        <v>15</v>
      </c>
      <c r="M93" s="4" t="s">
        <v>34</v>
      </c>
      <c r="N93" s="4" t="n">
        <v>21.6</v>
      </c>
    </row>
    <row r="94" ht="16.5" customHeight="1">
      <c r="A94" s="4" t="n">
        <v>91533906</v>
      </c>
      <c r="B94" s="4" t="s">
        <v>51</v>
      </c>
      <c r="C94" s="4" t="s">
        <v>15</v>
      </c>
      <c r="D94" s="4" t="s">
        <v>52</v>
      </c>
      <c r="E94" s="4" t="n">
        <v>7</v>
      </c>
      <c r="F94" s="4" t="n">
        <v>7</v>
      </c>
      <c r="J94" s="4" t="n">
        <v>91550294</v>
      </c>
      <c r="K94" s="4" t="s">
        <v>87</v>
      </c>
      <c r="L94" s="4" t="s">
        <v>15</v>
      </c>
      <c r="M94" s="4" t="s">
        <v>34</v>
      </c>
      <c r="N94" s="4" t="n">
        <v>15.2</v>
      </c>
    </row>
    <row r="95" ht="16.5" customHeight="1">
      <c r="A95" s="4" t="n">
        <v>12072287</v>
      </c>
      <c r="B95" s="4" t="s">
        <v>75</v>
      </c>
      <c r="C95" s="4" t="s">
        <v>15</v>
      </c>
      <c r="D95" s="4" t="s">
        <v>14</v>
      </c>
      <c r="E95" s="4" t="n">
        <v>213</v>
      </c>
      <c r="F95" s="4" t="n">
        <v>6.279</v>
      </c>
      <c r="J95" s="4" t="n">
        <v>11687930</v>
      </c>
      <c r="K95" s="4" t="s">
        <v>103</v>
      </c>
      <c r="L95" s="4" t="s">
        <v>12</v>
      </c>
      <c r="M95" s="4" t="s">
        <v>14</v>
      </c>
      <c r="N95" s="4" t="n">
        <v>15.1574</v>
      </c>
    </row>
    <row r="96" ht="16.5" customHeight="1">
      <c r="A96" s="4" t="n">
        <v>7203110</v>
      </c>
      <c r="B96" s="4" t="s">
        <v>22</v>
      </c>
      <c r="C96" s="4" t="s">
        <v>15</v>
      </c>
      <c r="D96" s="4" t="s">
        <v>23</v>
      </c>
      <c r="E96" s="4" t="n">
        <v>27</v>
      </c>
      <c r="F96" s="4" t="n">
        <v>5.4</v>
      </c>
      <c r="J96" s="4" t="n">
        <v>91551415</v>
      </c>
      <c r="K96" s="4" t="s">
        <v>100</v>
      </c>
      <c r="L96" s="4" t="s">
        <v>21</v>
      </c>
      <c r="M96" s="4" t="s">
        <v>34</v>
      </c>
      <c r="N96" s="4" t="n">
        <v>14</v>
      </c>
    </row>
    <row r="97" ht="16.5" customHeight="1">
      <c r="A97" s="4" t="n">
        <v>91535331</v>
      </c>
      <c r="B97" s="4" t="s">
        <v>28</v>
      </c>
      <c r="C97" s="4" t="s">
        <v>15</v>
      </c>
      <c r="D97" s="4" t="s">
        <v>29</v>
      </c>
      <c r="E97" s="4" t="n">
        <v>134</v>
      </c>
      <c r="F97" s="4" t="n">
        <v>5.36</v>
      </c>
      <c r="J97" s="4" t="n">
        <v>10501490</v>
      </c>
      <c r="K97" s="4" t="s">
        <v>13</v>
      </c>
      <c r="L97" s="4" t="s">
        <v>15</v>
      </c>
      <c r="M97" s="4" t="s">
        <v>14</v>
      </c>
      <c r="N97" s="4" t="n">
        <v>11.7</v>
      </c>
    </row>
    <row r="98" ht="16.5" customHeight="1">
      <c r="A98" s="4" t="n">
        <v>91538300</v>
      </c>
      <c r="B98" s="4" t="s">
        <v>69</v>
      </c>
      <c r="C98" s="4" t="s">
        <v>15</v>
      </c>
      <c r="D98" s="4" t="s">
        <v>39</v>
      </c>
      <c r="E98" s="4" t="n">
        <v>34</v>
      </c>
      <c r="F98" s="4" t="n">
        <v>4.76</v>
      </c>
      <c r="J98" s="4" t="n">
        <v>91548042</v>
      </c>
      <c r="K98" s="4" t="s">
        <v>13</v>
      </c>
      <c r="L98" s="4" t="s">
        <v>12</v>
      </c>
      <c r="M98" s="4" t="s">
        <v>14</v>
      </c>
      <c r="N98" s="4" t="n">
        <v>10.9869</v>
      </c>
    </row>
    <row r="99" ht="16.5" customHeight="1">
      <c r="A99" s="4" t="n">
        <v>10815258</v>
      </c>
      <c r="B99" s="4" t="s">
        <v>44</v>
      </c>
      <c r="C99" s="4" t="s">
        <v>15</v>
      </c>
      <c r="D99" s="4" t="s">
        <v>14</v>
      </c>
      <c r="E99" s="4" t="n">
        <v>21</v>
      </c>
      <c r="F99" s="4" t="n">
        <v>4.333</v>
      </c>
      <c r="J99" s="4" t="n">
        <v>8629624</v>
      </c>
      <c r="K99" s="4" t="s">
        <v>195</v>
      </c>
      <c r="L99" s="4" t="s">
        <v>15</v>
      </c>
      <c r="M99" s="4" t="s">
        <v>14</v>
      </c>
      <c r="N99" s="4" t="n">
        <v>10.6</v>
      </c>
    </row>
    <row r="100" ht="16.5" customHeight="1">
      <c r="A100" s="4" t="n">
        <v>91535229</v>
      </c>
      <c r="B100" s="4" t="s">
        <v>28</v>
      </c>
      <c r="C100" s="4" t="s">
        <v>15</v>
      </c>
      <c r="D100" s="4" t="s">
        <v>39</v>
      </c>
      <c r="E100" s="4" t="n">
        <v>101</v>
      </c>
      <c r="F100" s="4" t="n">
        <v>4.04</v>
      </c>
      <c r="J100" s="4" t="n">
        <v>8566084</v>
      </c>
      <c r="K100" s="4" t="s">
        <v>74</v>
      </c>
      <c r="L100" s="4" t="s">
        <v>15</v>
      </c>
      <c r="M100" s="4" t="s">
        <v>29</v>
      </c>
      <c r="N100" s="4" t="n">
        <v>8.64</v>
      </c>
    </row>
    <row r="101" ht="16.5" customHeight="1">
      <c r="A101" s="4" t="n">
        <v>12038500</v>
      </c>
      <c r="B101" s="4" t="s">
        <v>71</v>
      </c>
      <c r="C101" s="4" t="s">
        <v>15</v>
      </c>
      <c r="D101" s="4" t="s">
        <v>14</v>
      </c>
      <c r="E101" s="4" t="n">
        <v>11</v>
      </c>
      <c r="F101" s="4" t="n">
        <v>4</v>
      </c>
      <c r="J101" s="4" t="n">
        <v>9751142</v>
      </c>
      <c r="K101" s="4" t="s">
        <v>93</v>
      </c>
      <c r="L101" s="4" t="s">
        <v>32</v>
      </c>
      <c r="M101" s="4" t="s">
        <v>11</v>
      </c>
      <c r="N101" s="4" t="n">
        <v>6.64</v>
      </c>
    </row>
    <row r="102" ht="16.5" customHeight="1">
      <c r="A102" s="4" t="n">
        <v>11080098</v>
      </c>
      <c r="B102" s="4" t="s">
        <v>22</v>
      </c>
      <c r="C102" s="4" t="s">
        <v>15</v>
      </c>
      <c r="D102" s="4" t="s">
        <v>24</v>
      </c>
      <c r="E102" s="4" t="n">
        <v>6</v>
      </c>
      <c r="F102" s="4" t="n">
        <v>3.6</v>
      </c>
      <c r="J102" s="4" t="n">
        <v>8531973</v>
      </c>
      <c r="K102" s="4" t="s">
        <v>16</v>
      </c>
      <c r="L102" s="4" t="s">
        <v>26</v>
      </c>
      <c r="M102" s="4" t="s">
        <v>18</v>
      </c>
      <c r="N102" s="4" t="n">
        <v>6.49</v>
      </c>
    </row>
    <row r="103" ht="16.5" customHeight="1">
      <c r="A103" s="4" t="n">
        <v>91554853</v>
      </c>
      <c r="B103" s="4" t="s">
        <v>53</v>
      </c>
      <c r="C103" s="4" t="s">
        <v>21</v>
      </c>
      <c r="D103" s="4" t="s">
        <v>39</v>
      </c>
      <c r="E103" s="4" t="n">
        <v>12</v>
      </c>
      <c r="F103" s="4" t="n">
        <v>3.6</v>
      </c>
      <c r="J103" s="4" t="n">
        <v>11655596</v>
      </c>
      <c r="K103" s="4" t="s">
        <v>46</v>
      </c>
      <c r="L103" s="4" t="s">
        <v>12</v>
      </c>
      <c r="M103" s="4" t="s">
        <v>14</v>
      </c>
      <c r="N103" s="4" t="n">
        <v>6.0692</v>
      </c>
    </row>
    <row r="104" ht="16.5" customHeight="1">
      <c r="A104" s="4" t="n">
        <v>91538301</v>
      </c>
      <c r="B104" s="4" t="s">
        <v>69</v>
      </c>
      <c r="C104" s="4" t="s">
        <v>15</v>
      </c>
      <c r="D104" s="4" t="s">
        <v>14</v>
      </c>
      <c r="E104" s="4" t="n">
        <v>16</v>
      </c>
      <c r="F104" s="4" t="n">
        <v>3.52</v>
      </c>
      <c r="J104" s="4" t="n">
        <v>11381987</v>
      </c>
      <c r="K104" s="4" t="s">
        <v>103</v>
      </c>
      <c r="L104" s="4" t="s">
        <v>15</v>
      </c>
      <c r="M104" s="4" t="s">
        <v>14</v>
      </c>
      <c r="N104" s="4" t="n">
        <v>6.05</v>
      </c>
    </row>
    <row r="105" ht="16.5" customHeight="1">
      <c r="A105" s="4" t="n">
        <v>11792342</v>
      </c>
      <c r="B105" s="4" t="s">
        <v>82</v>
      </c>
      <c r="C105" s="4" t="s">
        <v>15</v>
      </c>
      <c r="D105" s="4" t="s">
        <v>29</v>
      </c>
      <c r="E105" s="4" t="n">
        <v>15</v>
      </c>
      <c r="F105" s="4" t="n">
        <v>3</v>
      </c>
      <c r="J105" s="4" t="n">
        <v>91533906</v>
      </c>
      <c r="K105" s="4" t="s">
        <v>51</v>
      </c>
      <c r="L105" s="4" t="s">
        <v>15</v>
      </c>
      <c r="M105" s="4" t="s">
        <v>52</v>
      </c>
      <c r="N105" s="4" t="n">
        <v>6</v>
      </c>
    </row>
    <row r="106" ht="16.5" customHeight="1">
      <c r="A106" s="4" t="n">
        <v>91538306</v>
      </c>
      <c r="B106" s="4" t="s">
        <v>69</v>
      </c>
      <c r="C106" s="4" t="s">
        <v>15</v>
      </c>
      <c r="D106" s="4" t="s">
        <v>63</v>
      </c>
      <c r="E106" s="4" t="n">
        <v>13</v>
      </c>
      <c r="F106" s="4" t="n">
        <v>2.34</v>
      </c>
      <c r="J106" s="4" t="n">
        <v>91538300</v>
      </c>
      <c r="K106" s="4" t="s">
        <v>69</v>
      </c>
      <c r="L106" s="4" t="s">
        <v>15</v>
      </c>
      <c r="M106" s="4" t="s">
        <v>39</v>
      </c>
      <c r="N106" s="4" t="n">
        <v>5.88</v>
      </c>
    </row>
    <row r="107" ht="16.5" customHeight="1">
      <c r="A107" s="4" t="n">
        <v>11078827</v>
      </c>
      <c r="B107" s="4" t="s">
        <v>76</v>
      </c>
      <c r="C107" s="4" t="s">
        <v>15</v>
      </c>
      <c r="D107" s="4" t="s">
        <v>79</v>
      </c>
      <c r="E107" s="4" t="n">
        <v>6</v>
      </c>
      <c r="F107" s="4" t="n">
        <v>1.8</v>
      </c>
      <c r="J107" s="4" t="n">
        <v>91538301</v>
      </c>
      <c r="K107" s="4" t="s">
        <v>69</v>
      </c>
      <c r="L107" s="4" t="s">
        <v>15</v>
      </c>
      <c r="M107" s="4" t="s">
        <v>14</v>
      </c>
      <c r="N107" s="4" t="n">
        <v>4.62</v>
      </c>
    </row>
    <row r="108" ht="16.5" customHeight="1">
      <c r="A108" s="4" t="n">
        <v>11763482</v>
      </c>
      <c r="B108" s="4" t="s">
        <v>46</v>
      </c>
      <c r="C108" s="4" t="s">
        <v>12</v>
      </c>
      <c r="D108" s="4" t="s">
        <v>14</v>
      </c>
      <c r="E108" s="4" t="n">
        <v>0</v>
      </c>
      <c r="F108" s="4" t="n">
        <v>1.7599</v>
      </c>
      <c r="J108" s="4" t="n">
        <v>10298628</v>
      </c>
      <c r="K108" s="4" t="s">
        <v>45</v>
      </c>
      <c r="L108" s="4" t="s">
        <v>26</v>
      </c>
      <c r="M108" s="4" t="s">
        <v>14</v>
      </c>
      <c r="N108" s="4" t="n">
        <v>4.35</v>
      </c>
    </row>
    <row r="109" ht="16.5" customHeight="1">
      <c r="A109" s="4" t="n">
        <v>11836152</v>
      </c>
      <c r="B109" s="4" t="s">
        <v>67</v>
      </c>
      <c r="C109" s="4" t="s">
        <v>15</v>
      </c>
      <c r="D109" s="4" t="s">
        <v>39</v>
      </c>
      <c r="E109" s="4" t="n">
        <v>19</v>
      </c>
      <c r="F109" s="4" t="n">
        <v>1.71</v>
      </c>
      <c r="J109" s="4" t="n">
        <v>91538306</v>
      </c>
      <c r="K109" s="4" t="s">
        <v>69</v>
      </c>
      <c r="L109" s="4" t="s">
        <v>15</v>
      </c>
      <c r="M109" s="4" t="s">
        <v>63</v>
      </c>
      <c r="N109" s="4" t="n">
        <v>4.32</v>
      </c>
    </row>
    <row r="110" ht="16.5" customHeight="1">
      <c r="A110" s="4" t="n">
        <v>91538309</v>
      </c>
      <c r="B110" s="4" t="s">
        <v>69</v>
      </c>
      <c r="C110" s="4" t="s">
        <v>15</v>
      </c>
      <c r="D110" s="4" t="s">
        <v>47</v>
      </c>
      <c r="E110" s="4" t="n">
        <v>9</v>
      </c>
      <c r="F110" s="4" t="n">
        <v>1.62</v>
      </c>
      <c r="J110" s="4" t="n">
        <v>11324493</v>
      </c>
      <c r="K110" s="4" t="s">
        <v>28</v>
      </c>
      <c r="L110" s="4" t="s">
        <v>15</v>
      </c>
      <c r="M110" s="4" t="s">
        <v>17</v>
      </c>
      <c r="N110" s="4" t="n">
        <v>4.2</v>
      </c>
    </row>
    <row r="111" ht="16.5" customHeight="1">
      <c r="A111" s="4" t="n">
        <v>11655595</v>
      </c>
      <c r="B111" s="4" t="s">
        <v>46</v>
      </c>
      <c r="C111" s="4" t="s">
        <v>26</v>
      </c>
      <c r="D111" s="4" t="s">
        <v>14</v>
      </c>
      <c r="E111" s="4" t="n">
        <v>0</v>
      </c>
      <c r="F111" s="4" t="n">
        <v>1.13</v>
      </c>
      <c r="J111" s="4" t="n">
        <v>11763482</v>
      </c>
      <c r="K111" s="4" t="s">
        <v>46</v>
      </c>
      <c r="L111" s="4" t="s">
        <v>12</v>
      </c>
      <c r="M111" s="4" t="s">
        <v>14</v>
      </c>
      <c r="N111" s="4" t="n">
        <v>4.1189</v>
      </c>
    </row>
    <row r="112" ht="16.5" customHeight="1">
      <c r="A112" s="4" t="n">
        <v>10842514</v>
      </c>
      <c r="B112" s="4" t="s">
        <v>44</v>
      </c>
      <c r="C112" s="4" t="s">
        <v>26</v>
      </c>
      <c r="D112" s="4" t="s">
        <v>14</v>
      </c>
      <c r="E112" s="4" t="n">
        <v>5</v>
      </c>
      <c r="F112" s="4" t="n">
        <v>1.03</v>
      </c>
      <c r="J112" s="4" t="n">
        <v>91520433</v>
      </c>
      <c r="K112" s="4" t="s">
        <v>69</v>
      </c>
      <c r="L112" s="4" t="s">
        <v>15</v>
      </c>
      <c r="M112" s="4" t="s">
        <v>14</v>
      </c>
      <c r="N112" s="4" t="n">
        <v>3.68</v>
      </c>
    </row>
    <row r="113" ht="16.5" customHeight="1">
      <c r="A113" s="4" t="n">
        <v>11924654</v>
      </c>
      <c r="B113" s="4" t="s">
        <v>83</v>
      </c>
      <c r="C113" s="4" t="s">
        <v>12</v>
      </c>
      <c r="D113" s="4" t="s">
        <v>84</v>
      </c>
      <c r="E113" s="4" t="n">
        <v>0</v>
      </c>
      <c r="F113" s="4" t="n">
        <v>0.9211</v>
      </c>
      <c r="J113" s="4" t="n">
        <v>8670368</v>
      </c>
      <c r="K113" s="4" t="s">
        <v>16</v>
      </c>
      <c r="L113" s="4" t="s">
        <v>32</v>
      </c>
      <c r="M113" s="4" t="s">
        <v>11</v>
      </c>
      <c r="N113" s="4" t="n">
        <v>3.67</v>
      </c>
    </row>
    <row r="114" ht="16.5" customHeight="1">
      <c r="A114" s="4" t="n">
        <v>11715627</v>
      </c>
      <c r="B114" s="4" t="s">
        <v>31</v>
      </c>
      <c r="C114" s="4" t="s">
        <v>15</v>
      </c>
      <c r="D114" s="4" t="s">
        <v>14</v>
      </c>
      <c r="E114" s="4" t="n">
        <v>2</v>
      </c>
      <c r="F114" s="4" t="n">
        <v>0.8</v>
      </c>
      <c r="J114" s="4" t="n">
        <v>11690183</v>
      </c>
      <c r="K114" s="4" t="s">
        <v>41</v>
      </c>
      <c r="L114" s="4" t="s">
        <v>15</v>
      </c>
      <c r="M114" s="4" t="s">
        <v>14</v>
      </c>
      <c r="N114" s="4" t="n">
        <v>3.2</v>
      </c>
    </row>
    <row r="115" ht="16.5" customHeight="1">
      <c r="A115" s="4" t="n">
        <v>91550294</v>
      </c>
      <c r="B115" s="4" t="s">
        <v>87</v>
      </c>
      <c r="C115" s="4" t="s">
        <v>15</v>
      </c>
      <c r="D115" s="4" t="s">
        <v>34</v>
      </c>
      <c r="E115" s="4" t="n">
        <v>1</v>
      </c>
      <c r="F115" s="4" t="n">
        <v>0.8</v>
      </c>
      <c r="J115" s="4" t="n">
        <v>11080098</v>
      </c>
      <c r="K115" s="4" t="s">
        <v>22</v>
      </c>
      <c r="L115" s="4" t="s">
        <v>15</v>
      </c>
      <c r="M115" s="4" t="s">
        <v>24</v>
      </c>
      <c r="N115" s="4" t="n">
        <v>2.85</v>
      </c>
    </row>
    <row r="116" ht="16.5" customHeight="1">
      <c r="A116" s="4" t="n">
        <v>9751142</v>
      </c>
      <c r="B116" s="4" t="s">
        <v>93</v>
      </c>
      <c r="C116" s="4" t="s">
        <v>32</v>
      </c>
      <c r="D116" s="4" t="s">
        <v>11</v>
      </c>
      <c r="E116" s="4" t="n">
        <v>1</v>
      </c>
      <c r="F116" s="4" t="n">
        <v>0.7</v>
      </c>
      <c r="J116" s="4" t="n">
        <v>8758947</v>
      </c>
      <c r="K116" s="4" t="s">
        <v>187</v>
      </c>
      <c r="L116" s="4" t="s">
        <v>15</v>
      </c>
      <c r="M116" s="4" t="s">
        <v>39</v>
      </c>
      <c r="N116" s="4" t="n">
        <v>2.24</v>
      </c>
    </row>
    <row r="117" ht="16.5" customHeight="1">
      <c r="A117" s="4" t="n">
        <v>91548042</v>
      </c>
      <c r="B117" s="4" t="s">
        <v>13</v>
      </c>
      <c r="C117" s="4" t="s">
        <v>12</v>
      </c>
      <c r="D117" s="4" t="s">
        <v>14</v>
      </c>
      <c r="E117" s="4" t="n">
        <v>5</v>
      </c>
      <c r="F117" s="4" t="n">
        <v>0.6341</v>
      </c>
      <c r="J117" s="4" t="n">
        <v>10815258</v>
      </c>
      <c r="K117" s="4" t="s">
        <v>44</v>
      </c>
      <c r="L117" s="4" t="s">
        <v>15</v>
      </c>
      <c r="M117" s="4" t="s">
        <v>14</v>
      </c>
      <c r="N117" s="4" t="n">
        <v>2.233</v>
      </c>
    </row>
    <row r="118" ht="16.5" customHeight="1">
      <c r="A118" s="4" t="n">
        <v>12115625</v>
      </c>
      <c r="B118" s="4" t="s">
        <v>59</v>
      </c>
      <c r="C118" s="4" t="s">
        <v>15</v>
      </c>
      <c r="D118" s="4" t="s">
        <v>14</v>
      </c>
      <c r="E118" s="4" t="n">
        <v>3</v>
      </c>
      <c r="F118" s="4" t="n">
        <v>0.6</v>
      </c>
      <c r="J118" s="4" t="n">
        <v>91535229</v>
      </c>
      <c r="K118" s="4" t="s">
        <v>28</v>
      </c>
      <c r="L118" s="4" t="s">
        <v>15</v>
      </c>
      <c r="M118" s="4" t="s">
        <v>39</v>
      </c>
      <c r="N118" s="4" t="n">
        <v>1.89</v>
      </c>
    </row>
    <row r="119" ht="16.5" customHeight="1">
      <c r="A119" s="4" t="n">
        <v>8057746</v>
      </c>
      <c r="B119" s="4" t="s">
        <v>28</v>
      </c>
      <c r="C119" s="4" t="s">
        <v>15</v>
      </c>
      <c r="D119" s="4" t="s">
        <v>47</v>
      </c>
      <c r="E119" s="4" t="n">
        <v>2</v>
      </c>
      <c r="F119" s="4" t="n">
        <v>0.56</v>
      </c>
      <c r="J119" s="4" t="n">
        <v>91535331</v>
      </c>
      <c r="K119" s="4" t="s">
        <v>28</v>
      </c>
      <c r="L119" s="4" t="s">
        <v>15</v>
      </c>
      <c r="M119" s="4" t="s">
        <v>29</v>
      </c>
      <c r="N119" s="4" t="n">
        <v>1.38</v>
      </c>
    </row>
    <row r="120" ht="16.5" customHeight="1">
      <c r="A120" s="4" t="n">
        <v>11862336</v>
      </c>
      <c r="B120" s="4" t="s">
        <v>64</v>
      </c>
      <c r="C120" s="4" t="s">
        <v>15</v>
      </c>
      <c r="D120" s="4" t="s">
        <v>29</v>
      </c>
      <c r="E120" s="4" t="n">
        <v>4</v>
      </c>
      <c r="F120" s="4" t="n">
        <v>0.4</v>
      </c>
      <c r="J120" s="4" t="n">
        <v>11655595</v>
      </c>
      <c r="K120" s="4" t="s">
        <v>46</v>
      </c>
      <c r="L120" s="4" t="s">
        <v>26</v>
      </c>
      <c r="M120" s="4" t="s">
        <v>14</v>
      </c>
      <c r="N120" s="4" t="n">
        <v>1.06</v>
      </c>
    </row>
    <row r="121" ht="16.5" customHeight="1">
      <c r="A121" s="4" t="n">
        <v>91520433</v>
      </c>
      <c r="B121" s="4" t="s">
        <v>69</v>
      </c>
      <c r="C121" s="4" t="s">
        <v>15</v>
      </c>
      <c r="D121" s="4" t="s">
        <v>14</v>
      </c>
      <c r="E121" s="4" t="n">
        <v>2</v>
      </c>
      <c r="F121" s="4" t="n">
        <v>0.32</v>
      </c>
      <c r="J121" s="4" t="n">
        <v>91505669</v>
      </c>
      <c r="K121" s="4" t="s">
        <v>58</v>
      </c>
      <c r="L121" s="4" t="s">
        <v>15</v>
      </c>
      <c r="M121" s="4" t="s">
        <v>14</v>
      </c>
      <c r="N121" s="4" t="n">
        <v>1</v>
      </c>
    </row>
    <row r="122" ht="16.5" customHeight="1">
      <c r="A122" s="4" t="n">
        <v>11729927</v>
      </c>
      <c r="B122" s="4" t="s">
        <v>10</v>
      </c>
      <c r="C122" s="4" t="s">
        <v>15</v>
      </c>
      <c r="D122" s="4" t="s">
        <v>20</v>
      </c>
      <c r="E122" s="4" t="n">
        <v>1</v>
      </c>
      <c r="F122" s="4" t="n">
        <v>0.25</v>
      </c>
      <c r="J122" s="4" t="n">
        <v>10842514</v>
      </c>
      <c r="K122" s="4" t="s">
        <v>44</v>
      </c>
      <c r="L122" s="4" t="s">
        <v>26</v>
      </c>
      <c r="M122" s="4" t="s">
        <v>14</v>
      </c>
      <c r="N122" s="4" t="n">
        <v>0.88</v>
      </c>
    </row>
    <row r="123" ht="16.5" customHeight="1">
      <c r="A123" s="4" t="n">
        <v>91555309</v>
      </c>
      <c r="B123" s="4" t="s">
        <v>53</v>
      </c>
      <c r="C123" s="4" t="s">
        <v>15</v>
      </c>
      <c r="D123" s="4" t="s">
        <v>39</v>
      </c>
      <c r="E123" s="4" t="n">
        <v>1</v>
      </c>
      <c r="F123" s="4" t="n">
        <v>0.2</v>
      </c>
      <c r="J123" s="4" t="n">
        <v>91538336</v>
      </c>
      <c r="K123" s="4" t="s">
        <v>90</v>
      </c>
      <c r="L123" s="4" t="s">
        <v>15</v>
      </c>
      <c r="M123" s="4" t="s">
        <v>36</v>
      </c>
      <c r="N123" s="4" t="n">
        <v>0.8</v>
      </c>
    </row>
    <row r="124" ht="16.5" customHeight="1">
      <c r="A124" s="4" t="n">
        <v>9535696</v>
      </c>
      <c r="B124" s="4" t="s">
        <v>89</v>
      </c>
      <c r="C124" s="4" t="s">
        <v>15</v>
      </c>
      <c r="D124" s="4" t="s">
        <v>39</v>
      </c>
      <c r="E124" s="4" t="n">
        <v>1</v>
      </c>
      <c r="F124" s="4" t="n">
        <v>0.2</v>
      </c>
      <c r="J124" s="4" t="n">
        <v>11079265</v>
      </c>
      <c r="K124" s="4" t="s">
        <v>93</v>
      </c>
      <c r="L124" s="4" t="s">
        <v>32</v>
      </c>
      <c r="M124" s="4" t="s">
        <v>11</v>
      </c>
      <c r="N124" s="4" t="n">
        <v>0.68</v>
      </c>
    </row>
    <row r="125" ht="16.5" customHeight="1">
      <c r="A125" s="4" t="n">
        <v>11715655</v>
      </c>
      <c r="B125" s="4" t="s">
        <v>16</v>
      </c>
      <c r="C125" s="4" t="s">
        <v>15</v>
      </c>
      <c r="D125" s="4" t="s">
        <v>11</v>
      </c>
      <c r="E125" s="4" t="n">
        <v>1</v>
      </c>
      <c r="F125" s="4" t="n">
        <v>0.15</v>
      </c>
      <c r="J125" s="4" t="n">
        <v>8057746</v>
      </c>
      <c r="K125" s="4" t="s">
        <v>28</v>
      </c>
      <c r="L125" s="4" t="s">
        <v>15</v>
      </c>
      <c r="M125" s="4" t="s">
        <v>47</v>
      </c>
      <c r="N125" s="4" t="n">
        <v>0.56</v>
      </c>
    </row>
    <row r="126" ht="16.5" customHeight="1">
      <c r="A126" s="4" t="n">
        <v>91557333</v>
      </c>
      <c r="B126" s="4" t="s">
        <v>91</v>
      </c>
      <c r="C126" s="4" t="s">
        <v>12</v>
      </c>
      <c r="D126" s="4" t="s">
        <v>14</v>
      </c>
      <c r="E126" s="4" t="n">
        <v>0</v>
      </c>
      <c r="F126" s="4" t="n">
        <v>0.1359</v>
      </c>
      <c r="J126" s="4" t="n">
        <v>91538309</v>
      </c>
      <c r="K126" s="4" t="s">
        <v>69</v>
      </c>
      <c r="L126" s="4" t="s">
        <v>15</v>
      </c>
      <c r="M126" s="4" t="s">
        <v>47</v>
      </c>
      <c r="N126" s="4" t="n">
        <v>0.36</v>
      </c>
    </row>
    <row r="127" ht="16.5" customHeight="1">
      <c r="A127" s="4" t="n">
        <v>91557161</v>
      </c>
      <c r="B127" s="4" t="s">
        <v>86</v>
      </c>
      <c r="C127" s="4" t="s">
        <v>12</v>
      </c>
      <c r="D127" s="4" t="s">
        <v>14</v>
      </c>
      <c r="E127" s="4" t="n">
        <v>0</v>
      </c>
      <c r="F127" s="4" t="n">
        <v>0.08</v>
      </c>
      <c r="J127" s="4" t="n">
        <v>11015760</v>
      </c>
      <c r="K127" s="4" t="s">
        <v>22</v>
      </c>
      <c r="L127" s="4" t="s">
        <v>15</v>
      </c>
      <c r="M127" s="4" t="s">
        <v>196</v>
      </c>
      <c r="N127" s="4" t="n">
        <v>0.2</v>
      </c>
    </row>
    <row r="128" ht="16.5" customHeight="1">
      <c r="A128" s="4" t="n">
        <v>11729830</v>
      </c>
      <c r="B128" s="4" t="s">
        <v>10</v>
      </c>
      <c r="C128" s="4" t="s">
        <v>12</v>
      </c>
      <c r="D128" s="4" t="s">
        <v>11</v>
      </c>
      <c r="E128" s="4" t="n">
        <v>0</v>
      </c>
      <c r="F128" s="4" t="n">
        <v>0.0477</v>
      </c>
      <c r="J128" s="4" t="n">
        <v>91398087</v>
      </c>
      <c r="K128" s="4" t="s">
        <v>197</v>
      </c>
      <c r="L128" s="4" t="s">
        <v>15</v>
      </c>
      <c r="M128" s="4" t="s">
        <v>29</v>
      </c>
      <c r="N128" s="4" t="n">
        <v>0.15</v>
      </c>
    </row>
    <row r="129" ht="16.5" customHeight="1">
      <c r="A129" s="4" t="n">
        <v>91557162</v>
      </c>
      <c r="B129" s="4" t="s">
        <v>35</v>
      </c>
      <c r="C129" s="4" t="s">
        <v>12</v>
      </c>
      <c r="D129" s="4" t="s">
        <v>14</v>
      </c>
      <c r="E129" s="4" t="n">
        <v>0</v>
      </c>
      <c r="F129" s="4" t="n">
        <v>0.0243</v>
      </c>
      <c r="J129" s="4" t="n">
        <v>9535696</v>
      </c>
      <c r="K129" s="4" t="s">
        <v>89</v>
      </c>
      <c r="L129" s="4" t="s">
        <v>15</v>
      </c>
      <c r="M129" s="4" t="s">
        <v>39</v>
      </c>
      <c r="N129" s="4" t="n">
        <v>0.1</v>
      </c>
    </row>
    <row r="130" ht="16.5" customHeight="1">
      <c r="A130" s="4" t="n">
        <v>11655596</v>
      </c>
      <c r="B130" s="4" t="s">
        <v>46</v>
      </c>
      <c r="C130" s="4" t="s">
        <v>12</v>
      </c>
      <c r="D130" s="4" t="s">
        <v>14</v>
      </c>
      <c r="E130" s="4" t="n">
        <v>0</v>
      </c>
      <c r="F130" s="4" t="n">
        <v>0.0115</v>
      </c>
      <c r="J130" s="4" t="n">
        <v>91508376</v>
      </c>
      <c r="K130" s="4" t="s">
        <v>58</v>
      </c>
      <c r="L130" s="4" t="s">
        <v>12</v>
      </c>
      <c r="M130" s="4" t="s">
        <v>14</v>
      </c>
      <c r="N130" s="4" t="n">
        <v>0.02</v>
      </c>
    </row>
    <row r="131" ht="16.5" customHeight="1">
      <c r="A131" s="4" t="n">
        <v>11715811</v>
      </c>
      <c r="B131" s="4" t="s">
        <v>16</v>
      </c>
      <c r="C131" s="4" t="s">
        <v>15</v>
      </c>
      <c r="D131" s="4" t="s">
        <v>17</v>
      </c>
      <c r="E131" s="4" t="n">
        <v>0</v>
      </c>
      <c r="F131" s="4" t="n">
        <v>0</v>
      </c>
      <c r="J131" s="4" t="n">
        <v>91508375</v>
      </c>
      <c r="K131" s="4" t="s">
        <v>58</v>
      </c>
      <c r="L131" s="4" t="s">
        <v>26</v>
      </c>
      <c r="M131" s="4" t="s">
        <v>14</v>
      </c>
      <c r="N131" s="4" t="n">
        <v>0.02</v>
      </c>
    </row>
    <row r="132" ht="16.5" customHeight="1">
      <c r="A132" s="4" t="n">
        <v>11729820</v>
      </c>
      <c r="B132" s="4" t="s">
        <v>10</v>
      </c>
      <c r="C132" s="4" t="s">
        <v>15</v>
      </c>
      <c r="D132" s="4" t="s">
        <v>25</v>
      </c>
      <c r="E132" s="4" t="n">
        <v>0</v>
      </c>
      <c r="F132" s="4" t="n">
        <v>0</v>
      </c>
      <c r="J132" s="4" t="n">
        <v>11729830</v>
      </c>
      <c r="K132" s="4" t="s">
        <v>10</v>
      </c>
      <c r="L132" s="4" t="s">
        <v>12</v>
      </c>
      <c r="M132" s="4" t="s">
        <v>11</v>
      </c>
      <c r="N132" s="4" t="n">
        <v>0.002</v>
      </c>
    </row>
    <row r="133" ht="16.5" customHeight="1">
      <c r="A133" s="4" t="n">
        <v>12064281</v>
      </c>
      <c r="B133" s="4" t="s">
        <v>16</v>
      </c>
      <c r="C133" s="4" t="s">
        <v>15</v>
      </c>
      <c r="D133" s="4" t="s">
        <v>18</v>
      </c>
      <c r="E133" s="4" t="n">
        <v>0</v>
      </c>
      <c r="F133" s="4" t="n">
        <v>0</v>
      </c>
      <c r="J133" s="4" t="n">
        <v>11715627</v>
      </c>
      <c r="K133" s="4" t="s">
        <v>31</v>
      </c>
      <c r="L133" s="4" t="s">
        <v>15</v>
      </c>
      <c r="M133" s="4" t="s">
        <v>14</v>
      </c>
      <c r="N133" s="4" t="n">
        <v>0</v>
      </c>
    </row>
    <row r="134" ht="16.5" customHeight="1">
      <c r="A134" s="4" t="n">
        <v>91564897</v>
      </c>
      <c r="B134" s="4" t="s">
        <v>33</v>
      </c>
      <c r="C134" s="4" t="s">
        <v>15</v>
      </c>
      <c r="D134" s="4" t="s">
        <v>56</v>
      </c>
      <c r="E134" s="4" t="n">
        <v>1</v>
      </c>
      <c r="F134" s="4" t="n">
        <v>0</v>
      </c>
      <c r="J134" s="4" t="n">
        <v>11715655</v>
      </c>
      <c r="K134" s="4" t="s">
        <v>16</v>
      </c>
      <c r="L134" s="4" t="s">
        <v>15</v>
      </c>
      <c r="M134" s="4" t="s">
        <v>11</v>
      </c>
      <c r="N134" s="4" t="n">
        <v>0</v>
      </c>
    </row>
    <row r="135" ht="16.5" customHeight="1">
      <c r="A135" s="4" t="n">
        <v>10295313</v>
      </c>
      <c r="B135" s="4" t="s">
        <v>68</v>
      </c>
      <c r="C135" s="4" t="s">
        <v>15</v>
      </c>
      <c r="D135" s="4" t="s">
        <v>14</v>
      </c>
      <c r="E135" s="4" t="n">
        <v>0</v>
      </c>
      <c r="F135" s="4" t="n">
        <v>0</v>
      </c>
      <c r="J135" s="4" t="n">
        <v>11715811</v>
      </c>
      <c r="K135" s="4" t="s">
        <v>16</v>
      </c>
      <c r="L135" s="4" t="s">
        <v>15</v>
      </c>
      <c r="M135" s="4" t="s">
        <v>17</v>
      </c>
      <c r="N135" s="4" t="n">
        <v>0</v>
      </c>
    </row>
    <row r="136" ht="16.5" customHeight="1">
      <c r="A136" s="4" t="n">
        <v>11079953</v>
      </c>
      <c r="B136" s="4" t="s">
        <v>66</v>
      </c>
      <c r="C136" s="4" t="s">
        <v>15</v>
      </c>
      <c r="D136" s="4" t="s">
        <v>39</v>
      </c>
      <c r="E136" s="4" t="n">
        <v>0</v>
      </c>
      <c r="F136" s="4" t="n">
        <v>0</v>
      </c>
      <c r="J136" s="4" t="n">
        <v>11729927</v>
      </c>
      <c r="K136" s="4" t="s">
        <v>10</v>
      </c>
      <c r="L136" s="4" t="s">
        <v>15</v>
      </c>
      <c r="M136" s="4" t="s">
        <v>20</v>
      </c>
      <c r="N136" s="4" t="n">
        <v>0</v>
      </c>
    </row>
    <row r="137" ht="16.5" customHeight="1">
      <c r="A137" s="4" t="n">
        <v>11078981</v>
      </c>
      <c r="B137" s="4" t="s">
        <v>76</v>
      </c>
      <c r="C137" s="4" t="s">
        <v>15</v>
      </c>
      <c r="D137" s="4" t="s">
        <v>77</v>
      </c>
      <c r="E137" s="4" t="n">
        <v>0</v>
      </c>
      <c r="F137" s="4" t="n">
        <v>0</v>
      </c>
      <c r="J137" s="4" t="n">
        <v>11729820</v>
      </c>
      <c r="K137" s="4" t="s">
        <v>10</v>
      </c>
      <c r="L137" s="4" t="s">
        <v>15</v>
      </c>
      <c r="M137" s="4" t="s">
        <v>25</v>
      </c>
      <c r="N137" s="4" t="n">
        <v>0</v>
      </c>
    </row>
    <row r="138" ht="16.5" customHeight="1">
      <c r="A138" s="4" t="n">
        <v>11080833</v>
      </c>
      <c r="B138" s="4" t="s">
        <v>76</v>
      </c>
      <c r="C138" s="4" t="s">
        <v>15</v>
      </c>
      <c r="D138" s="4" t="s">
        <v>78</v>
      </c>
      <c r="E138" s="4" t="n">
        <v>0</v>
      </c>
      <c r="F138" s="4" t="n">
        <v>0</v>
      </c>
      <c r="J138" s="4" t="n">
        <v>8032074</v>
      </c>
      <c r="K138" s="4" t="s">
        <v>102</v>
      </c>
      <c r="L138" s="4" t="s">
        <v>15</v>
      </c>
      <c r="M138" s="4" t="s">
        <v>63</v>
      </c>
      <c r="N138" s="4" t="n">
        <v>0</v>
      </c>
    </row>
    <row r="139" ht="16.5" customHeight="1">
      <c r="A139" s="4" t="n">
        <v>11081056</v>
      </c>
      <c r="B139" s="4" t="s">
        <v>76</v>
      </c>
      <c r="C139" s="4" t="s">
        <v>15</v>
      </c>
      <c r="D139" s="4" t="s">
        <v>80</v>
      </c>
      <c r="E139" s="4" t="n">
        <v>0</v>
      </c>
      <c r="F139" s="4" t="n">
        <v>0</v>
      </c>
      <c r="J139" s="4" t="n">
        <v>91538334</v>
      </c>
      <c r="K139" s="4" t="s">
        <v>90</v>
      </c>
      <c r="L139" s="4" t="s">
        <v>15</v>
      </c>
      <c r="M139" s="4" t="s">
        <v>18</v>
      </c>
      <c r="N139" s="4" t="n">
        <v>0</v>
      </c>
    </row>
    <row r="140" ht="16.5" customHeight="1">
      <c r="A140" s="4" t="n">
        <v>91538307</v>
      </c>
      <c r="B140" s="4" t="s">
        <v>69</v>
      </c>
      <c r="C140" s="4" t="s">
        <v>15</v>
      </c>
      <c r="D140" s="4" t="s">
        <v>17</v>
      </c>
      <c r="E140" s="4" t="n">
        <v>0</v>
      </c>
      <c r="F140" s="4" t="n">
        <v>0</v>
      </c>
      <c r="J140" s="4" t="n">
        <v>10295313</v>
      </c>
      <c r="K140" s="4" t="s">
        <v>68</v>
      </c>
      <c r="L140" s="4" t="s">
        <v>15</v>
      </c>
      <c r="M140" s="4" t="s">
        <v>14</v>
      </c>
      <c r="N140" s="4" t="n">
        <v>0</v>
      </c>
    </row>
    <row r="141" ht="16.5" customHeight="1">
      <c r="A141" s="4" t="n">
        <v>91538308</v>
      </c>
      <c r="B141" s="4" t="s">
        <v>69</v>
      </c>
      <c r="C141" s="4" t="s">
        <v>15</v>
      </c>
      <c r="D141" s="4" t="s">
        <v>11</v>
      </c>
      <c r="E141" s="4" t="n">
        <v>0</v>
      </c>
      <c r="F141" s="4" t="n">
        <v>0</v>
      </c>
      <c r="J141" s="4" t="n">
        <v>11079953</v>
      </c>
      <c r="K141" s="4" t="s">
        <v>66</v>
      </c>
      <c r="L141" s="4" t="s">
        <v>15</v>
      </c>
      <c r="M141" s="4" t="s">
        <v>39</v>
      </c>
      <c r="N141" s="4" t="n">
        <v>0</v>
      </c>
    </row>
    <row r="142" ht="16.5" customHeight="1">
      <c r="A142" s="4" t="n">
        <v>91557160</v>
      </c>
      <c r="B142" s="4" t="s">
        <v>92</v>
      </c>
      <c r="C142" s="4" t="s">
        <v>15</v>
      </c>
      <c r="D142" s="4" t="s">
        <v>11</v>
      </c>
      <c r="E142" s="4" t="n">
        <v>0</v>
      </c>
      <c r="F142" s="4" t="n">
        <v>0</v>
      </c>
      <c r="J142" s="4" t="n">
        <v>11078827</v>
      </c>
      <c r="K142" s="4" t="s">
        <v>76</v>
      </c>
      <c r="L142" s="4" t="s">
        <v>15</v>
      </c>
      <c r="M142" s="4" t="s">
        <v>79</v>
      </c>
      <c r="N142" s="4" t="n">
        <v>0</v>
      </c>
    </row>
    <row r="143" ht="16.5" customHeight="1">
      <c r="A143" s="4" t="n">
        <v>11079265</v>
      </c>
      <c r="B143" s="4" t="s">
        <v>93</v>
      </c>
      <c r="C143" s="4" t="s">
        <v>32</v>
      </c>
      <c r="D143" s="4" t="s">
        <v>11</v>
      </c>
      <c r="E143" s="4" t="n">
        <v>0</v>
      </c>
      <c r="F143" s="4" t="n">
        <v>0</v>
      </c>
      <c r="J143" s="4" t="n">
        <v>11078981</v>
      </c>
      <c r="K143" s="4" t="s">
        <v>76</v>
      </c>
      <c r="L143" s="4" t="s">
        <v>15</v>
      </c>
      <c r="M143" s="4" t="s">
        <v>77</v>
      </c>
      <c r="N143" s="4" t="n">
        <v>0</v>
      </c>
    </row>
    <row r="144" ht="16.5" customHeight="1">
      <c r="A144" s="4" t="n">
        <v>91528810</v>
      </c>
      <c r="B144" s="4" t="s">
        <v>94</v>
      </c>
      <c r="C144" s="4" t="s">
        <v>15</v>
      </c>
      <c r="D144" s="4" t="s">
        <v>14</v>
      </c>
      <c r="E144" s="4" t="n">
        <v>0</v>
      </c>
      <c r="F144" s="4" t="n">
        <v>0</v>
      </c>
      <c r="J144" s="4" t="n">
        <v>11080833</v>
      </c>
      <c r="K144" s="4" t="s">
        <v>76</v>
      </c>
      <c r="L144" s="4" t="s">
        <v>15</v>
      </c>
      <c r="M144" s="4" t="s">
        <v>78</v>
      </c>
      <c r="N144" s="4" t="n">
        <v>0</v>
      </c>
    </row>
    <row r="145" ht="16.5" customHeight="1">
      <c r="J145" s="4" t="n">
        <v>11081056</v>
      </c>
      <c r="K145" s="4" t="s">
        <v>76</v>
      </c>
      <c r="L145" s="4" t="s">
        <v>15</v>
      </c>
      <c r="M145" s="4" t="s">
        <v>80</v>
      </c>
      <c r="N145" s="4" t="n">
        <v>0</v>
      </c>
    </row>
    <row r="146" ht="16.5" customHeight="1">
      <c r="J146" s="4" t="n">
        <v>91538307</v>
      </c>
      <c r="K146" s="4" t="s">
        <v>69</v>
      </c>
      <c r="L146" s="4" t="s">
        <v>15</v>
      </c>
      <c r="M146" s="4" t="s">
        <v>17</v>
      </c>
      <c r="N146" s="4" t="n">
        <v>0</v>
      </c>
    </row>
    <row r="147" ht="16.5" customHeight="1">
      <c r="J147" s="4" t="n">
        <v>91538308</v>
      </c>
      <c r="K147" s="4" t="s">
        <v>69</v>
      </c>
      <c r="L147" s="4" t="s">
        <v>15</v>
      </c>
      <c r="M147" s="4" t="s">
        <v>11</v>
      </c>
      <c r="N147" s="4" t="n">
        <v>0</v>
      </c>
    </row>
    <row r="148" ht="16.5" customHeight="1">
      <c r="J148" s="4" t="n">
        <v>11332331</v>
      </c>
      <c r="K148" s="4" t="s">
        <v>198</v>
      </c>
      <c r="L148" s="4" t="s">
        <v>15</v>
      </c>
      <c r="M148" s="4" t="s">
        <v>17</v>
      </c>
      <c r="N148" s="4" t="n">
        <v>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3" activePane="bottomRight" state="frozen" ySplit="2"/>
    </sheetView>
  </sheetViews>
  <sheetFormatPr baseColWidth="10" defaultColWidth="9.9990234375" defaultRowHeight="16.5" customHeight="1"/>
  <cols>
    <col min="1" max="1" width="8.8740234375" customWidth="1" style="10"/>
    <col min="2" max="2" width="21.75" customWidth="1"/>
    <col min="3" max="3" width="7.3740234375" customWidth="1"/>
    <col min="4" max="4" width="6.6240234375" customWidth="1"/>
    <col min="5" max="5" width="7.5" customWidth="1" style="92"/>
    <col min="6" max="6" width="8.25" customWidth="1" style="92"/>
    <col min="7" max="7" width="9.375" customWidth="1"/>
    <col min="8" max="8" width="56.1240234375" customWidth="1"/>
    <col min="9" max="9" width="43.875" customWidth="1"/>
    <col min="10" max="10" width="33.375" customWidth="1"/>
  </cols>
  <sheetData>
    <row r="1" ht="16.5" customHeight="1">
      <c r="C1" s="82"/>
      <c r="D1" s="10"/>
      <c r="E1" s="93" t="s">
        <v>0</v>
      </c>
      <c r="F1" s="94"/>
      <c r="G1" s="10"/>
      <c r="H1" s="89"/>
    </row>
    <row r="2" ht="81.75" customHeight="1">
      <c r="A2" s="84" t="s">
        <v>2</v>
      </c>
      <c r="B2" s="85" t="s">
        <v>3</v>
      </c>
      <c r="C2" s="88" t="s">
        <v>5</v>
      </c>
      <c r="D2" s="84" t="s">
        <v>4</v>
      </c>
      <c r="E2" s="96" t="n">
        <v>37</v>
      </c>
      <c r="F2" s="96" t="n">
        <v>36</v>
      </c>
      <c r="G2" s="97" t="s">
        <v>199</v>
      </c>
      <c r="H2" s="101" t="s">
        <v>200</v>
      </c>
      <c r="I2" s="102" t="s">
        <v>201</v>
      </c>
    </row>
    <row r="3" ht="16.5" customHeight="1">
      <c r="A3" s="10" t="n">
        <v>5464039</v>
      </c>
      <c r="B3" s="4" t="s">
        <v>28</v>
      </c>
      <c r="C3" s="4" t="s">
        <v>15</v>
      </c>
      <c r="D3" s="4" t="s">
        <v>47</v>
      </c>
      <c r="E3" s="92" t="n">
        <f>SUMIFS('平台消耗统计'!I:I,'平台消耗统计'!A:A,$E$2,'平台消耗统计'!C:C,A3)</f>
        <v>2964.658</v>
      </c>
      <c r="F3" s="92" t="n">
        <f>SUMIFS('平台消耗统计'!I:I,'平台消耗统计'!A:A,$F$2,'平台消耗统计'!C:C,A3)</f>
        <v>2285.57</v>
      </c>
      <c r="G3" s="91" t="n">
        <f>IFERROR((E3-F3)/F3,0)</f>
        <v>0.297119755684578</v>
      </c>
      <c r="H3" s="90" t="s">
        <v>202</v>
      </c>
      <c r="I3" s="4" t="s">
        <v>203</v>
      </c>
    </row>
    <row r="4" ht="16.5" customHeight="1">
      <c r="A4" s="10" t="n">
        <v>5497580</v>
      </c>
      <c r="B4" s="4" t="s">
        <v>28</v>
      </c>
      <c r="C4" s="4" t="s">
        <v>15</v>
      </c>
      <c r="D4" s="4" t="s">
        <v>17</v>
      </c>
      <c r="E4" s="92" t="n">
        <f>SUMIFS('平台消耗统计'!I:I,'平台消耗统计'!A:A,$E$2,'平台消耗统计'!C:C,A4)</f>
        <v>2394.791</v>
      </c>
      <c r="F4" s="92" t="n">
        <f>SUMIFS('平台消耗统计'!I:I,'平台消耗统计'!A:A,$F$2,'平台消耗统计'!C:C,A4)</f>
        <v>2143.948</v>
      </c>
      <c r="G4" s="91" t="n">
        <f>IFERROR((E4-F4)/F4,0)</f>
        <v>0.117000505609278</v>
      </c>
      <c r="H4" s="4" t="s">
        <v>204</v>
      </c>
      <c r="I4" s="4" t="s">
        <v>205</v>
      </c>
    </row>
    <row r="5" ht="27.75" customHeight="1">
      <c r="A5" s="10" t="n">
        <v>8628042</v>
      </c>
      <c r="B5" s="4" t="s">
        <v>30</v>
      </c>
      <c r="C5" s="4" t="s">
        <v>26</v>
      </c>
      <c r="D5" s="4" t="s">
        <v>14</v>
      </c>
      <c r="E5" s="92" t="n">
        <f>SUMIFS('平台消耗统计'!I:I,'平台消耗统计'!A:A,$E$2,'平台消耗统计'!C:C,A5)</f>
        <v>2183.6</v>
      </c>
      <c r="F5" s="92" t="n">
        <f>SUMIFS('平台消耗统计'!I:I,'平台消耗统计'!A:A,$F$2,'平台消耗统计'!C:C,A5)</f>
        <v>2123.53</v>
      </c>
      <c r="G5" s="91" t="n">
        <f>IFERROR((E5-F5)/F5,0)</f>
        <v>0.0282878037983922</v>
      </c>
      <c r="H5" s="90" t="s">
        <v>206</v>
      </c>
      <c r="I5" s="4" t="s">
        <v>207</v>
      </c>
    </row>
    <row r="6" ht="27.75" customHeight="1">
      <c r="A6" s="10" t="n">
        <v>7815836</v>
      </c>
      <c r="B6" s="4" t="s">
        <v>67</v>
      </c>
      <c r="C6" s="4" t="s">
        <v>15</v>
      </c>
      <c r="D6" s="4" t="s">
        <v>39</v>
      </c>
      <c r="E6" s="92" t="n">
        <f>SUMIFS('平台消耗统计'!I:I,'平台消耗统计'!A:A,$E$2,'平台消耗统计'!C:C,A6)</f>
        <v>1845.055</v>
      </c>
      <c r="F6" s="92" t="n">
        <f>SUMIFS('平台消耗统计'!I:I,'平台消耗统计'!A:A,$F$2,'平台消耗统计'!C:C,A6)</f>
        <v>2308.63</v>
      </c>
      <c r="G6" s="91" t="n">
        <f>IFERROR((E6-F6)/F6,0)</f>
        <v>-0.200800907897758</v>
      </c>
      <c r="H6" s="90" t="s">
        <v>208</v>
      </c>
      <c r="I6" s="4" t="s">
        <v>209</v>
      </c>
    </row>
    <row r="7" ht="16.5" customHeight="1">
      <c r="A7" s="10" t="n">
        <v>8291713</v>
      </c>
      <c r="B7" s="4" t="s">
        <v>43</v>
      </c>
      <c r="C7" s="4" t="s">
        <v>15</v>
      </c>
      <c r="D7" s="4" t="s">
        <v>14</v>
      </c>
      <c r="E7" s="92" t="n">
        <f>SUMIFS('平台消耗统计'!I:I,'平台消耗统计'!A:A,$E$2,'平台消耗统计'!C:C,A7)</f>
        <v>1419.397</v>
      </c>
      <c r="F7" s="92" t="n">
        <f>SUMIFS('平台消耗统计'!I:I,'平台消耗统计'!A:A,$F$2,'平台消耗统计'!C:C,A7)</f>
        <v>1468.57</v>
      </c>
      <c r="G7" s="91" t="n">
        <f>IFERROR((E7-F7)/F7,0)</f>
        <v>-0.0334835928828725</v>
      </c>
      <c r="H7" s="4" t="s">
        <v>210</v>
      </c>
      <c r="I7" s="4" t="s">
        <v>211</v>
      </c>
    </row>
    <row r="8" ht="27.75" customHeight="1">
      <c r="A8" s="10" t="n">
        <v>11690181</v>
      </c>
      <c r="B8" s="4" t="s">
        <v>71</v>
      </c>
      <c r="C8" s="4" t="s">
        <v>15</v>
      </c>
      <c r="D8" s="4" t="s">
        <v>14</v>
      </c>
      <c r="E8" s="92" t="n">
        <f>SUMIFS('平台消耗统计'!I:I,'平台消耗统计'!A:A,$E$2,'平台消耗统计'!C:C,A8)</f>
        <v>1412.55</v>
      </c>
      <c r="F8" s="92" t="n">
        <f>SUMIFS('平台消耗统计'!I:I,'平台消耗统计'!A:A,$F$2,'平台消耗统计'!C:C,A8)</f>
        <v>745.14</v>
      </c>
      <c r="G8" s="91" t="n">
        <f>IFERROR((E8-F8)/F8,0)</f>
        <v>0.8956840325308</v>
      </c>
      <c r="H8" s="90" t="s">
        <v>212</v>
      </c>
      <c r="I8" s="4" t="s">
        <v>213</v>
      </c>
    </row>
    <row r="9" ht="16.5" customHeight="1">
      <c r="A9" s="10" t="n">
        <v>5963354</v>
      </c>
      <c r="B9" s="4" t="s">
        <v>76</v>
      </c>
      <c r="C9" s="4" t="s">
        <v>15</v>
      </c>
      <c r="D9" s="4" t="s">
        <v>77</v>
      </c>
      <c r="E9" s="92" t="n">
        <f>SUMIFS('平台消耗统计'!I:I,'平台消耗统计'!A:A,$E$2,'平台消耗统计'!C:C,A9)</f>
        <v>1299.066</v>
      </c>
      <c r="F9" s="92" t="n">
        <f>SUMIFS('平台消耗统计'!I:I,'平台消耗统计'!A:A,$F$2,'平台消耗统计'!C:C,A9)</f>
        <v>1396.642</v>
      </c>
      <c r="G9" s="91" t="n">
        <f>IFERROR((E9-F9)/F9,0)</f>
        <v>-0.0698647183745011</v>
      </c>
      <c r="H9" s="4" t="s">
        <v>214</v>
      </c>
      <c r="I9" s="4" t="s">
        <v>215</v>
      </c>
    </row>
    <row r="10" ht="16.5" customHeight="1">
      <c r="A10" s="10" t="n">
        <v>8460883</v>
      </c>
      <c r="B10" s="4" t="s">
        <v>16</v>
      </c>
      <c r="C10" s="4" t="s">
        <v>15</v>
      </c>
      <c r="D10" s="4" t="s">
        <v>11</v>
      </c>
      <c r="E10" s="92" t="n">
        <f>SUMIFS('平台消耗统计'!I:I,'平台消耗统计'!A:A,$E$2,'平台消耗统计'!C:C,A10)</f>
        <v>1157.646</v>
      </c>
      <c r="F10" s="92" t="n">
        <f>SUMIFS('平台消耗统计'!I:I,'平台消耗统计'!A:A,$F$2,'平台消耗统计'!C:C,A10)</f>
        <v>988.918</v>
      </c>
      <c r="G10" s="91" t="n">
        <f>IFERROR((E10-F10)/F10,0)</f>
        <v>0.170618797514051</v>
      </c>
      <c r="H10" s="4" t="s">
        <v>216</v>
      </c>
      <c r="I10" s="4" t="s">
        <v>217</v>
      </c>
    </row>
    <row r="11" ht="16.5" customHeight="1">
      <c r="A11" s="10" t="n">
        <v>6951594</v>
      </c>
      <c r="B11" s="4" t="s">
        <v>16</v>
      </c>
      <c r="C11" s="4" t="s">
        <v>15</v>
      </c>
      <c r="D11" s="4" t="s">
        <v>18</v>
      </c>
      <c r="E11" s="92" t="n">
        <f>SUMIFS('平台消耗统计'!I:I,'平台消耗统计'!A:A,$E$2,'平台消耗统计'!C:C,A11)</f>
        <v>1113</v>
      </c>
      <c r="F11" s="92" t="n">
        <f>SUMIFS('平台消耗统计'!I:I,'平台消耗统计'!A:A,$F$2,'平台消耗统计'!C:C,A11)</f>
        <v>950.85</v>
      </c>
      <c r="G11" s="91" t="n">
        <f>IFERROR((E11-F11)/F11,0)</f>
        <v>0.170531629594573</v>
      </c>
      <c r="H11" s="4" t="s">
        <v>216</v>
      </c>
      <c r="I11" s="4" t="s">
        <v>217</v>
      </c>
    </row>
    <row r="12" ht="16.5" customHeight="1">
      <c r="A12" s="10" t="n">
        <v>10912510</v>
      </c>
      <c r="B12" s="4" t="s">
        <v>10</v>
      </c>
      <c r="C12" s="4" t="s">
        <v>32</v>
      </c>
      <c r="D12" s="4" t="s">
        <v>11</v>
      </c>
      <c r="E12" s="92" t="n">
        <f>SUMIFS('平台消耗统计'!I:I,'平台消耗统计'!A:A,$E$2,'平台消耗统计'!C:C,A12)</f>
        <v>948.56</v>
      </c>
      <c r="F12" s="92" t="n">
        <f>SUMIFS('平台消耗统计'!I:I,'平台消耗统计'!A:A,$F$2,'平台消耗统计'!C:C,A12)</f>
        <v>1259.13</v>
      </c>
      <c r="G12" s="91" t="n">
        <f>IFERROR((E12-F12)/F12,0)</f>
        <v>-0.24665443599946</v>
      </c>
      <c r="H12" s="4" t="s">
        <v>218</v>
      </c>
    </row>
    <row r="13" ht="16.5" customHeight="1">
      <c r="A13" s="10" t="n">
        <v>6607117</v>
      </c>
      <c r="B13" s="4" t="s">
        <v>38</v>
      </c>
      <c r="C13" s="4" t="s">
        <v>15</v>
      </c>
      <c r="D13" s="4" t="s">
        <v>14</v>
      </c>
      <c r="E13" s="92" t="n">
        <f>SUMIFS('平台消耗统计'!I:I,'平台消耗统计'!A:A,$E$2,'平台消耗统计'!C:C,A13)</f>
        <v>879.32</v>
      </c>
      <c r="F13" s="92" t="n">
        <f>SUMIFS('平台消耗统计'!I:I,'平台消耗统计'!A:A,$F$2,'平台消耗统计'!C:C,A13)</f>
        <v>927.809</v>
      </c>
      <c r="G13" s="91" t="n">
        <f>IFERROR((E13-F13)/F13,0)</f>
        <v>-0.0522618340628296</v>
      </c>
      <c r="H13" s="4" t="s">
        <v>219</v>
      </c>
      <c r="I13" s="4" t="s">
        <v>217</v>
      </c>
    </row>
    <row r="14" ht="16.5" customHeight="1">
      <c r="A14" s="10" t="n">
        <v>2732727</v>
      </c>
      <c r="B14" s="4" t="s">
        <v>10</v>
      </c>
      <c r="C14" s="4" t="s">
        <v>15</v>
      </c>
      <c r="D14" s="4" t="s">
        <v>19</v>
      </c>
      <c r="E14" s="92" t="n">
        <f>SUMIFS('平台消耗统计'!I:I,'平台消耗统计'!A:A,$E$2,'平台消耗统计'!C:C,A14)</f>
        <v>807.725</v>
      </c>
      <c r="F14" s="92" t="n">
        <f>SUMIFS('平台消耗统计'!I:I,'平台消耗统计'!A:A,$F$2,'平台消耗统计'!C:C,A14)</f>
        <v>1000.725</v>
      </c>
      <c r="G14" s="91" t="n">
        <f>IFERROR((E14-F14)/F14,0)</f>
        <v>-0.19286017637213</v>
      </c>
      <c r="H14" s="4" t="s">
        <v>220</v>
      </c>
      <c r="I14" s="4" t="s">
        <v>217</v>
      </c>
    </row>
    <row r="15" ht="16.5" customHeight="1">
      <c r="A15" s="10" t="n">
        <v>10514860</v>
      </c>
      <c r="B15" s="4" t="s">
        <v>46</v>
      </c>
      <c r="C15" s="4" t="s">
        <v>15</v>
      </c>
      <c r="D15" s="4" t="s">
        <v>14</v>
      </c>
      <c r="E15" s="92" t="n">
        <f>SUMIFS('平台消耗统计'!I:I,'平台消耗统计'!A:A,$E$2,'平台消耗统计'!C:C,A15)</f>
        <v>730.1</v>
      </c>
      <c r="F15" s="92" t="n">
        <f>SUMIFS('平台消耗统计'!I:I,'平台消耗统计'!A:A,$F$2,'平台消耗统计'!C:C,A15)</f>
        <v>723.8</v>
      </c>
      <c r="G15" s="91" t="n">
        <f>IFERROR((E15-F15)/F15,0)</f>
        <v>0.00870406189555135</v>
      </c>
      <c r="H15" s="4" t="s">
        <v>221</v>
      </c>
      <c r="I15" s="4" t="s">
        <v>222</v>
      </c>
    </row>
    <row r="16" ht="16.5" customHeight="1">
      <c r="A16" s="10" t="n">
        <v>11892329</v>
      </c>
      <c r="B16" s="4" t="s">
        <v>10</v>
      </c>
      <c r="C16" s="4" t="s">
        <v>15</v>
      </c>
      <c r="D16" s="4" t="s">
        <v>11</v>
      </c>
      <c r="E16" s="92" t="n">
        <f>SUMIFS('平台消耗统计'!I:I,'平台消耗统计'!A:A,$E$2,'平台消耗统计'!C:C,A16)</f>
        <v>685.06</v>
      </c>
      <c r="F16" s="92" t="n">
        <f>SUMIFS('平台消耗统计'!I:I,'平台消耗统计'!A:A,$F$2,'平台消耗统计'!C:C,A16)</f>
        <v>521.5</v>
      </c>
      <c r="G16" s="91" t="n">
        <f>IFERROR((E16-F16)/F16,0)</f>
        <v>0.313633748801534</v>
      </c>
      <c r="H16" s="4" t="s">
        <v>223</v>
      </c>
      <c r="I16" s="4" t="s">
        <v>217</v>
      </c>
    </row>
    <row r="17" ht="16.5" customHeight="1">
      <c r="A17" s="10" t="n">
        <v>8094753</v>
      </c>
      <c r="B17" s="4" t="s">
        <v>38</v>
      </c>
      <c r="C17" s="4" t="s">
        <v>26</v>
      </c>
      <c r="D17" s="4" t="s">
        <v>14</v>
      </c>
      <c r="E17" s="92" t="n">
        <f>SUMIFS('平台消耗统计'!I:I,'平台消耗统计'!A:A,$E$2,'平台消耗统计'!C:C,A17)</f>
        <v>649.42</v>
      </c>
      <c r="F17" s="92" t="n">
        <f>SUMIFS('平台消耗统计'!I:I,'平台消耗统计'!A:A,$F$2,'平台消耗统计'!C:C,A17)</f>
        <v>354.55</v>
      </c>
      <c r="G17" s="91" t="n">
        <f>IFERROR((E17-F17)/F17,0)</f>
        <v>0.83167395289804</v>
      </c>
      <c r="H17" s="4" t="s">
        <v>224</v>
      </c>
      <c r="I17" s="4" t="s">
        <v>225</v>
      </c>
    </row>
    <row r="18" ht="16.5" customHeight="1">
      <c r="A18" s="10" t="n">
        <v>8156506</v>
      </c>
      <c r="B18" s="4" t="s">
        <v>27</v>
      </c>
      <c r="C18" s="4" t="s">
        <v>15</v>
      </c>
      <c r="D18" s="4" t="s">
        <v>14</v>
      </c>
      <c r="E18" s="92" t="n">
        <f>SUMIFS('平台消耗统计'!I:I,'平台消耗统计'!A:A,$E$2,'平台消耗统计'!C:C,A18)</f>
        <v>583.1</v>
      </c>
      <c r="F18" s="92" t="n">
        <f>SUMIFS('平台消耗统计'!I:I,'平台消耗统计'!A:A,$F$2,'平台消耗统计'!C:C,A18)</f>
        <v>601.55</v>
      </c>
      <c r="G18" s="91" t="n">
        <f>IFERROR((E18-F18)/F18,0)</f>
        <v>-0.0306707671847725</v>
      </c>
      <c r="H18" s="4" t="s">
        <v>226</v>
      </c>
      <c r="I18" s="4" t="s">
        <v>227</v>
      </c>
    </row>
    <row r="19" ht="16.5" customHeight="1">
      <c r="A19" s="10" t="n">
        <v>1745925</v>
      </c>
      <c r="B19" s="4" t="s">
        <v>13</v>
      </c>
      <c r="C19" s="4" t="s">
        <v>15</v>
      </c>
      <c r="D19" s="4" t="s">
        <v>14</v>
      </c>
      <c r="E19" s="92" t="n">
        <f>SUMIFS('平台消耗统计'!I:I,'平台消耗统计'!A:A,$E$2,'平台消耗统计'!C:C,A19)</f>
        <v>472.2</v>
      </c>
      <c r="F19" s="92" t="n">
        <f>SUMIFS('平台消耗统计'!I:I,'平台消耗统计'!A:A,$F$2,'平台消耗统计'!C:C,A19)</f>
        <v>477.6</v>
      </c>
      <c r="G19" s="91" t="n">
        <f>IFERROR((E19-F19)/F19,0)</f>
        <v>-0.0113065326633166</v>
      </c>
      <c r="H19" s="4" t="s">
        <v>228</v>
      </c>
      <c r="I19" s="4" t="s">
        <v>217</v>
      </c>
    </row>
    <row r="20" ht="16.5" customHeight="1">
      <c r="A20" s="10" t="n">
        <v>7872826</v>
      </c>
      <c r="B20" s="4" t="s">
        <v>30</v>
      </c>
      <c r="C20" s="4" t="s">
        <v>15</v>
      </c>
      <c r="D20" s="4" t="s">
        <v>14</v>
      </c>
      <c r="E20" s="92" t="n">
        <f>SUMIFS('平台消耗统计'!I:I,'平台消耗统计'!A:A,$E$2,'平台消耗统计'!C:C,A20)</f>
        <v>424.41</v>
      </c>
      <c r="F20" s="92" t="n">
        <f>SUMIFS('平台消耗统计'!I:I,'平台消耗统计'!A:A,$F$2,'平台消耗统计'!C:C,A20)</f>
        <v>490.654</v>
      </c>
      <c r="G20" s="91" t="n">
        <f>IFERROR((E20-F20)/F20,0)</f>
        <v>-0.135011637528686</v>
      </c>
      <c r="H20" s="4" t="s">
        <v>229</v>
      </c>
      <c r="I20" s="4" t="s">
        <v>217</v>
      </c>
    </row>
    <row r="21" ht="16.5" customHeight="1">
      <c r="A21" s="10" t="n">
        <v>6395488</v>
      </c>
      <c r="B21" s="4" t="s">
        <v>42</v>
      </c>
      <c r="C21" s="4" t="s">
        <v>15</v>
      </c>
      <c r="D21" s="4" t="s">
        <v>14</v>
      </c>
      <c r="E21" s="92" t="n">
        <f>SUMIFS('平台消耗统计'!I:I,'平台消耗统计'!A:A,$E$2,'平台消耗统计'!C:C,A21)</f>
        <v>420</v>
      </c>
      <c r="F21" s="92" t="n">
        <f>SUMIFS('平台消耗统计'!I:I,'平台消耗统计'!A:A,$F$2,'平台消耗统计'!C:C,A21)</f>
        <v>420</v>
      </c>
      <c r="G21" s="91" t="n">
        <f>IFERROR((E21-F21)/F21,0)</f>
        <v>0</v>
      </c>
      <c r="H21" s="4" t="s">
        <v>230</v>
      </c>
      <c r="I21" s="4" t="s">
        <v>211</v>
      </c>
    </row>
    <row r="22" ht="27.75" customHeight="1">
      <c r="A22" s="10" t="n">
        <v>9297014</v>
      </c>
      <c r="B22" s="4" t="s">
        <v>13</v>
      </c>
      <c r="C22" s="4" t="s">
        <v>26</v>
      </c>
      <c r="D22" s="4" t="s">
        <v>14</v>
      </c>
      <c r="E22" s="92" t="n">
        <f>SUMIFS('平台消耗统计'!I:I,'平台消耗统计'!A:A,$E$2,'平台消耗统计'!C:C,A22)</f>
        <v>407.45</v>
      </c>
      <c r="F22" s="92" t="n">
        <f>SUMIFS('平台消耗统计'!I:I,'平台消耗统计'!A:A,$F$2,'平台消耗统计'!C:C,A22)</f>
        <v>287.49</v>
      </c>
      <c r="G22" s="91" t="n">
        <f>IFERROR((E22-F22)/F22,0)</f>
        <v>0.417266687536958</v>
      </c>
      <c r="H22" s="90" t="s">
        <v>231</v>
      </c>
      <c r="I22" s="4" t="s">
        <v>232</v>
      </c>
    </row>
    <row r="23" ht="16.5" customHeight="1">
      <c r="A23" s="10" t="n">
        <v>11511535</v>
      </c>
      <c r="B23" s="4" t="s">
        <v>75</v>
      </c>
      <c r="C23" s="4" t="s">
        <v>26</v>
      </c>
      <c r="D23" s="4" t="s">
        <v>14</v>
      </c>
      <c r="E23" s="92" t="n">
        <f>SUMIFS('平台消耗统计'!I:I,'平台消耗统计'!A:A,$E$2,'平台消耗统计'!C:C,A23)</f>
        <v>403.08</v>
      </c>
      <c r="F23" s="92" t="n">
        <f>SUMIFS('平台消耗统计'!I:I,'平台消耗统计'!A:A,$F$2,'平台消耗统计'!C:C,A23)</f>
        <v>234.48</v>
      </c>
      <c r="G23" s="91" t="n">
        <f>IFERROR((E23-F23)/F23,0)</f>
        <v>0.719037871033777</v>
      </c>
      <c r="H23" s="4" t="s">
        <v>233</v>
      </c>
      <c r="I23" s="4" t="s">
        <v>234</v>
      </c>
    </row>
    <row r="24" ht="16.5" customHeight="1">
      <c r="A24" s="10" t="n">
        <v>8566541</v>
      </c>
      <c r="B24" s="4" t="s">
        <v>73</v>
      </c>
      <c r="C24" s="4" t="s">
        <v>26</v>
      </c>
      <c r="D24" s="4" t="s">
        <v>14</v>
      </c>
      <c r="E24" s="92" t="n">
        <f>SUMIFS('平台消耗统计'!I:I,'平台消耗统计'!A:A,$E$2,'平台消耗统计'!C:C,A24)</f>
        <v>353.93</v>
      </c>
      <c r="F24" s="92" t="n">
        <f>SUMIFS('平台消耗统计'!I:I,'平台消耗统计'!A:A,$F$2,'平台消耗统计'!C:C,A24)</f>
        <v>183.42</v>
      </c>
      <c r="G24" s="91" t="n">
        <f>IFERROR((E24-F24)/F24,0)</f>
        <v>0.929615091047868</v>
      </c>
      <c r="H24" s="4" t="s">
        <v>233</v>
      </c>
      <c r="I24" s="4" t="s">
        <v>234</v>
      </c>
    </row>
    <row r="25" ht="16.5" customHeight="1">
      <c r="A25" s="10" t="n">
        <v>9333145</v>
      </c>
      <c r="B25" s="4" t="s">
        <v>57</v>
      </c>
      <c r="C25" s="4" t="s">
        <v>26</v>
      </c>
      <c r="D25" s="4" t="s">
        <v>14</v>
      </c>
      <c r="E25" s="92" t="n">
        <f>SUMIFS('平台消耗统计'!I:I,'平台消耗统计'!A:A,$E$2,'平台消耗统计'!C:C,A25)</f>
        <v>333.79</v>
      </c>
      <c r="F25" s="92" t="n">
        <f>SUMIFS('平台消耗统计'!I:I,'平台消耗统计'!A:A,$F$2,'平台消耗统计'!C:C,A25)</f>
        <v>219.5</v>
      </c>
      <c r="G25" s="91" t="n">
        <f>IFERROR((E25-F25)/F25,0)</f>
        <v>0.520683371298406</v>
      </c>
      <c r="H25" s="4" t="s">
        <v>235</v>
      </c>
      <c r="I25" s="4" t="s">
        <v>236</v>
      </c>
    </row>
    <row r="26" ht="16.5" customHeight="1">
      <c r="A26" s="10" t="n">
        <v>2783561</v>
      </c>
      <c r="B26" s="4" t="s">
        <v>41</v>
      </c>
      <c r="C26" s="4" t="s">
        <v>15</v>
      </c>
      <c r="D26" s="4" t="s">
        <v>14</v>
      </c>
      <c r="E26" s="92" t="n">
        <f>SUMIFS('平台消耗统计'!I:I,'平台消耗统计'!A:A,$E$2,'平台消耗统计'!C:C,A26)</f>
        <v>305.94</v>
      </c>
      <c r="F26" s="92" t="n">
        <f>SUMIFS('平台消耗统计'!I:I,'平台消耗统计'!A:A,$F$2,'平台消耗统计'!C:C,A26)</f>
        <v>217.261</v>
      </c>
      <c r="G26" s="91" t="n">
        <f>IFERROR((E26-F26)/F26,0)</f>
        <v>0.408168055932726</v>
      </c>
      <c r="H26" s="4" t="s">
        <v>237</v>
      </c>
      <c r="I26" s="4" t="s">
        <v>238</v>
      </c>
    </row>
    <row r="27" ht="16.5" customHeight="1">
      <c r="A27" s="10" t="n">
        <v>10599681</v>
      </c>
      <c r="B27" s="4" t="s">
        <v>43</v>
      </c>
      <c r="C27" s="4" t="s">
        <v>15</v>
      </c>
      <c r="D27" s="4" t="s">
        <v>14</v>
      </c>
      <c r="E27" s="92" t="n">
        <f>SUMIFS('平台消耗统计'!I:I,'平台消耗统计'!A:A,$E$2,'平台消耗统计'!C:C,A27)</f>
        <v>290.94</v>
      </c>
      <c r="F27" s="92" t="n">
        <f>SUMIFS('平台消耗统计'!I:I,'平台消耗统计'!A:A,$F$2,'平台消耗统计'!C:C,A27)</f>
        <v>313.95</v>
      </c>
      <c r="G27" s="91" t="n">
        <f>IFERROR((E27-F27)/F27,0)</f>
        <v>-0.0732919254658385</v>
      </c>
      <c r="H27" s="4" t="s">
        <v>239</v>
      </c>
      <c r="I27" s="4" t="s">
        <v>238</v>
      </c>
    </row>
    <row r="28" ht="16.5" customHeight="1">
      <c r="A28" s="10" t="n">
        <v>10813123</v>
      </c>
      <c r="B28" s="4" t="s">
        <v>10</v>
      </c>
      <c r="C28" s="4" t="s">
        <v>12</v>
      </c>
      <c r="D28" s="4" t="s">
        <v>11</v>
      </c>
      <c r="E28" s="92" t="n">
        <f>SUMIFS('平台消耗统计'!I:I,'平台消耗统计'!A:A,$E$2,'平台消耗统计'!C:C,A28)</f>
        <v>279.2833</v>
      </c>
      <c r="F28" s="92" t="n">
        <f>SUMIFS('平台消耗统计'!I:I,'平台消耗统计'!A:A,$F$2,'平台消耗统计'!C:C,A28)</f>
        <v>546.1175</v>
      </c>
      <c r="G28" s="91" t="n">
        <f>IFERROR((E28-F28)/F28,0)</f>
        <v>-0.488602178102698</v>
      </c>
      <c r="H28" s="4" t="s">
        <v>240</v>
      </c>
      <c r="I28" s="4" t="s">
        <v>241</v>
      </c>
    </row>
    <row r="29" ht="16.5" customHeight="1">
      <c r="A29" s="10" t="n">
        <v>10298628</v>
      </c>
      <c r="B29" s="4" t="s">
        <v>45</v>
      </c>
      <c r="C29" s="4" t="s">
        <v>26</v>
      </c>
      <c r="D29" s="4" t="s">
        <v>14</v>
      </c>
      <c r="E29" s="92" t="n">
        <f>SUMIFS('平台消耗统计'!I:I,'平台消耗统计'!A:A,$E$2,'平台消耗统计'!C:C,A29)</f>
        <v>275.48</v>
      </c>
      <c r="F29" s="92" t="n">
        <f>SUMIFS('平台消耗统计'!I:I,'平台消耗统计'!A:A,$F$2,'平台消耗统计'!C:C,A29)</f>
        <v>177.95</v>
      </c>
      <c r="G29" s="91" t="n">
        <f>IFERROR((E29-F29)/F29,0)</f>
        <v>0.548075302051138</v>
      </c>
      <c r="H29" s="4" t="s">
        <v>242</v>
      </c>
      <c r="I29" s="4" t="s">
        <v>243</v>
      </c>
    </row>
    <row r="30" ht="16.5" customHeight="1">
      <c r="A30" s="10" t="n">
        <v>91399821</v>
      </c>
      <c r="B30" s="4" t="s">
        <v>43</v>
      </c>
      <c r="C30" s="4" t="s">
        <v>26</v>
      </c>
      <c r="D30" s="4" t="s">
        <v>14</v>
      </c>
      <c r="E30" s="92" t="n">
        <f>SUMIFS('平台消耗统计'!I:I,'平台消耗统计'!A:A,$E$2,'平台消耗统计'!C:C,A30)</f>
        <v>258.2</v>
      </c>
      <c r="F30" s="92" t="n">
        <f>SUMIFS('平台消耗统计'!I:I,'平台消耗统计'!A:A,$F$2,'平台消耗统计'!C:C,A30)</f>
        <v>295.82</v>
      </c>
      <c r="G30" s="91" t="n">
        <f>IFERROR((E30-F30)/F30,0)</f>
        <v>-0.127171928875668</v>
      </c>
      <c r="H30" s="4" t="s">
        <v>244</v>
      </c>
      <c r="I30" s="4" t="s">
        <v>245</v>
      </c>
    </row>
    <row r="31" ht="16.5" customHeight="1">
      <c r="A31" s="10" t="n">
        <v>6425889</v>
      </c>
      <c r="B31" s="4" t="s">
        <v>10</v>
      </c>
      <c r="C31" s="4" t="s">
        <v>15</v>
      </c>
      <c r="D31" s="4" t="s">
        <v>20</v>
      </c>
      <c r="E31" s="92" t="n">
        <f>SUMIFS('平台消耗统计'!I:I,'平台消耗统计'!A:A,$E$2,'平台消耗统计'!C:C,A31)</f>
        <v>246.025</v>
      </c>
      <c r="F31" s="92" t="n">
        <f>SUMIFS('平台消耗统计'!I:I,'平台消耗统计'!A:A,$F$2,'平台消耗统计'!C:C,A31)</f>
        <v>344.55</v>
      </c>
      <c r="G31" s="91" t="n">
        <f>IFERROR((E31-F31)/F31,0)</f>
        <v>-0.285952691916993</v>
      </c>
      <c r="H31" s="90" t="s">
        <v>246</v>
      </c>
      <c r="I31" s="4" t="s">
        <v>247</v>
      </c>
    </row>
    <row r="32" ht="16.5" customHeight="1">
      <c r="A32" s="10" t="n">
        <v>6060965</v>
      </c>
      <c r="B32" s="4" t="s">
        <v>38</v>
      </c>
      <c r="C32" s="4" t="s">
        <v>15</v>
      </c>
      <c r="D32" s="4" t="s">
        <v>14</v>
      </c>
      <c r="E32" s="92" t="n">
        <f>SUMIFS('平台消耗统计'!I:I,'平台消耗统计'!A:A,$E$2,'平台消耗统计'!C:C,A32)</f>
        <v>227.03</v>
      </c>
      <c r="F32" s="92" t="n">
        <f>SUMIFS('平台消耗统计'!I:I,'平台消耗统计'!A:A,$F$2,'平台消耗统计'!C:C,A32)</f>
        <v>365.54</v>
      </c>
      <c r="G32" s="91" t="n">
        <f>IFERROR((E32-F32)/F32,0)</f>
        <v>-0.378918859769109</v>
      </c>
      <c r="H32" s="4" t="s">
        <v>248</v>
      </c>
      <c r="I32" s="4" t="s">
        <v>249</v>
      </c>
    </row>
    <row r="33" ht="16.5" customHeight="1">
      <c r="A33" s="10" t="n">
        <v>7572369</v>
      </c>
      <c r="B33" s="4" t="s">
        <v>10</v>
      </c>
      <c r="C33" s="4" t="s">
        <v>15</v>
      </c>
      <c r="D33" s="4" t="s">
        <v>25</v>
      </c>
      <c r="E33" s="92" t="n">
        <f>SUMIFS('平台消耗统计'!I:I,'平台消耗统计'!A:A,$E$2,'平台消耗统计'!C:C,A33)</f>
        <v>220.89</v>
      </c>
      <c r="F33" s="92" t="n">
        <f>SUMIFS('平台消耗统计'!I:I,'平台消耗统计'!A:A,$F$2,'平台消耗统计'!C:C,A33)</f>
        <v>342.75</v>
      </c>
      <c r="G33" s="91" t="n">
        <f>IFERROR((E33-F33)/F33,0)</f>
        <v>-0.355536105032823</v>
      </c>
      <c r="H33" s="90" t="s">
        <v>246</v>
      </c>
      <c r="I33" s="4" t="s">
        <v>247</v>
      </c>
    </row>
    <row r="34" ht="16.5" customHeight="1">
      <c r="A34" s="10" t="n">
        <v>10599157</v>
      </c>
      <c r="B34" s="4" t="s">
        <v>42</v>
      </c>
      <c r="C34" s="4" t="s">
        <v>15</v>
      </c>
      <c r="D34" s="4" t="s">
        <v>14</v>
      </c>
      <c r="E34" s="92" t="n">
        <f>SUMIFS('平台消耗统计'!I:I,'平台消耗统计'!A:A,$E$2,'平台消耗统计'!C:C,A34)</f>
        <v>219.95</v>
      </c>
      <c r="F34" s="92" t="n">
        <f>SUMIFS('平台消耗统计'!I:I,'平台消耗统计'!A:A,$F$2,'平台消耗统计'!C:C,A34)</f>
        <v>205.8</v>
      </c>
      <c r="G34" s="91" t="n">
        <f>IFERROR((E34-F34)/F34,0)</f>
        <v>0.0687560738581147</v>
      </c>
      <c r="H34" s="4" t="s">
        <v>239</v>
      </c>
      <c r="I34" s="4" t="s">
        <v>238</v>
      </c>
    </row>
    <row r="35" ht="16.5" customHeight="1">
      <c r="A35" s="10" t="n">
        <v>4383473</v>
      </c>
      <c r="B35" s="4" t="s">
        <v>38</v>
      </c>
      <c r="C35" s="4" t="s">
        <v>15</v>
      </c>
      <c r="D35" s="4" t="s">
        <v>14</v>
      </c>
      <c r="E35" s="92" t="n">
        <f>SUMIFS('平台消耗统计'!I:I,'平台消耗统计'!A:A,$E$2,'平台消耗统计'!C:C,A35)</f>
        <v>199.476</v>
      </c>
      <c r="F35" s="92" t="n">
        <f>SUMIFS('平台消耗统计'!I:I,'平台消耗统计'!A:A,$F$2,'平台消耗统计'!C:C,A35)</f>
        <v>192.708</v>
      </c>
      <c r="G35" s="91" t="n">
        <f>IFERROR((E35-F35)/F35,0)</f>
        <v>0.0351204931813936</v>
      </c>
      <c r="H35" s="4" t="s">
        <v>250</v>
      </c>
      <c r="I35" s="4" t="s">
        <v>238</v>
      </c>
    </row>
    <row r="36" ht="16.5" customHeight="1">
      <c r="A36" s="10" t="n">
        <v>7202934</v>
      </c>
      <c r="B36" s="4" t="s">
        <v>22</v>
      </c>
      <c r="C36" s="4" t="s">
        <v>15</v>
      </c>
      <c r="D36" s="4" t="s">
        <v>24</v>
      </c>
      <c r="E36" s="92" t="n">
        <f>SUMIFS('平台消耗统计'!I:I,'平台消耗统计'!A:A,$E$2,'平台消耗统计'!C:C,A36)</f>
        <v>195.57</v>
      </c>
      <c r="F36" s="92" t="n">
        <f>SUMIFS('平台消耗统计'!I:I,'平台消耗统计'!A:A,$F$2,'平台消耗统计'!C:C,A36)</f>
        <v>384.41</v>
      </c>
      <c r="G36" s="91" t="n">
        <f>IFERROR((E36-F36)/F36,0)</f>
        <v>-0.491246325537837</v>
      </c>
      <c r="H36" s="4" t="s">
        <v>251</v>
      </c>
      <c r="I36" s="4" t="s">
        <v>252</v>
      </c>
    </row>
    <row r="37" ht="16.5" customHeight="1">
      <c r="A37" s="10" t="n">
        <v>91551388</v>
      </c>
      <c r="B37" s="4" t="s">
        <v>54</v>
      </c>
      <c r="C37" s="4" t="s">
        <v>12</v>
      </c>
      <c r="D37" s="4" t="s">
        <v>34</v>
      </c>
      <c r="E37" s="92" t="n">
        <f>SUMIFS('平台消耗统计'!I:I,'平台消耗统计'!A:A,$E$2,'平台消耗统计'!C:C,A37)</f>
        <v>175.845</v>
      </c>
      <c r="F37" s="92" t="n">
        <f>SUMIFS('平台消耗统计'!I:I,'平台消耗统计'!A:A,$F$2,'平台消耗统计'!C:C,A37)</f>
        <v>174.816</v>
      </c>
      <c r="G37" s="91" t="n">
        <f>IFERROR((E37-F37)/F37,0)</f>
        <v>0.00588618890719385</v>
      </c>
      <c r="H37" s="4" t="s">
        <v>253</v>
      </c>
      <c r="I37" s="4" t="s">
        <v>254</v>
      </c>
    </row>
    <row r="38" ht="16.5" customHeight="1">
      <c r="A38" s="10" t="n">
        <v>91496146</v>
      </c>
      <c r="B38" s="4" t="s">
        <v>69</v>
      </c>
      <c r="C38" s="4" t="s">
        <v>15</v>
      </c>
      <c r="D38" s="4" t="s">
        <v>47</v>
      </c>
      <c r="E38" s="92" t="n">
        <f>SUMIFS('平台消耗统计'!I:I,'平台消耗统计'!A:A,$E$2,'平台消耗统计'!C:C,A38)</f>
        <v>173.46</v>
      </c>
      <c r="F38" s="92" t="n">
        <f>SUMIFS('平台消耗统计'!I:I,'平台消耗统计'!A:A,$F$2,'平台消耗统计'!C:C,A38)</f>
        <v>184.8</v>
      </c>
      <c r="G38" s="91" t="n">
        <f>IFERROR((E38-F38)/F38,0)</f>
        <v>-0.0613636363636364</v>
      </c>
      <c r="H38" s="4" t="s">
        <v>255</v>
      </c>
      <c r="I38" s="4" t="s">
        <v>256</v>
      </c>
    </row>
    <row r="39" ht="16.5" customHeight="1">
      <c r="A39" s="10" t="n">
        <v>91538334</v>
      </c>
      <c r="B39" s="4" t="s">
        <v>90</v>
      </c>
      <c r="C39" s="4" t="s">
        <v>15</v>
      </c>
      <c r="D39" s="4" t="s">
        <v>18</v>
      </c>
      <c r="E39" s="92" t="n">
        <f>SUMIFS('平台消耗统计'!I:I,'平台消耗统计'!A:A,$E$2,'平台消耗统计'!C:C,A39)</f>
        <v>170.4</v>
      </c>
      <c r="F39" s="92" t="n">
        <f>SUMIFS('平台消耗统计'!I:I,'平台消耗统计'!A:A,$F$2,'平台消耗统计'!C:C,A39)</f>
        <v>103.2</v>
      </c>
      <c r="G39" s="91" t="n">
        <f>IFERROR((E39-F39)/F39,0)</f>
        <v>0.651162790697675</v>
      </c>
      <c r="H39" s="4" t="s">
        <v>257</v>
      </c>
      <c r="I39" s="4" t="s">
        <v>133</v>
      </c>
    </row>
    <row r="40" ht="16.5" customHeight="1">
      <c r="A40" s="10" t="n">
        <v>91496148</v>
      </c>
      <c r="B40" s="4" t="s">
        <v>69</v>
      </c>
      <c r="C40" s="4" t="s">
        <v>15</v>
      </c>
      <c r="D40" s="4" t="s">
        <v>14</v>
      </c>
      <c r="E40" s="92" t="n">
        <f>SUMIFS('平台消耗统计'!I:I,'平台消耗统计'!A:A,$E$2,'平台消耗统计'!C:C,A40)</f>
        <v>168</v>
      </c>
      <c r="F40" s="92" t="n">
        <f>SUMIFS('平台消耗统计'!I:I,'平台消耗统计'!A:A,$F$2,'平台消耗统计'!C:C,A40)</f>
        <v>273</v>
      </c>
      <c r="G40" s="91" t="n">
        <f>IFERROR((E40-F40)/F40,0)</f>
        <v>-0.384615384615385</v>
      </c>
      <c r="H40" s="4" t="s">
        <v>258</v>
      </c>
      <c r="I40" s="4" t="s">
        <v>259</v>
      </c>
    </row>
    <row r="41" ht="16.5" customHeight="1">
      <c r="A41" s="10" t="n">
        <v>5963400</v>
      </c>
      <c r="B41" s="4" t="s">
        <v>76</v>
      </c>
      <c r="C41" s="4" t="s">
        <v>15</v>
      </c>
      <c r="D41" s="4" t="s">
        <v>79</v>
      </c>
      <c r="E41" s="92" t="n">
        <f>SUMIFS('平台消耗统计'!I:I,'平台消耗统计'!A:A,$E$2,'平台消耗统计'!C:C,A41)</f>
        <v>163.55</v>
      </c>
      <c r="F41" s="92" t="n">
        <f>SUMIFS('平台消耗统计'!I:I,'平台消耗统计'!A:A,$F$2,'平台消耗统计'!C:C,A41)</f>
        <v>793.15</v>
      </c>
      <c r="G41" s="91" t="n">
        <f>IFERROR((E41-F41)/F41,0)</f>
        <v>-0.793796885834962</v>
      </c>
      <c r="H41" s="4" t="s">
        <v>260</v>
      </c>
      <c r="I41" s="4" t="s">
        <v>211</v>
      </c>
    </row>
    <row r="42" ht="16.5" customHeight="1">
      <c r="A42" s="10" t="n">
        <v>91548043</v>
      </c>
      <c r="B42" s="4" t="s">
        <v>28</v>
      </c>
      <c r="C42" s="4" t="s">
        <v>15</v>
      </c>
      <c r="D42" s="4" t="s">
        <v>36</v>
      </c>
      <c r="E42" s="92" t="n">
        <f>SUMIFS('平台消耗统计'!I:I,'平台消耗统计'!A:A,$E$2,'平台消耗统计'!C:C,A42)</f>
        <v>158.4</v>
      </c>
      <c r="F42" s="92" t="n">
        <f>SUMIFS('平台消耗统计'!I:I,'平台消耗统计'!A:A,$F$2,'平台消耗统计'!C:C,A42)</f>
        <v>121.8</v>
      </c>
      <c r="G42" s="91" t="n">
        <f>IFERROR((E42-F42)/F42,0)</f>
        <v>0.300492610837438</v>
      </c>
      <c r="H42" s="4" t="s">
        <v>261</v>
      </c>
      <c r="I42" s="4" t="s">
        <v>213</v>
      </c>
    </row>
    <row r="43" ht="16.5" customHeight="1">
      <c r="A43" s="10" t="n">
        <v>91560709</v>
      </c>
      <c r="B43" s="4" t="s">
        <v>28</v>
      </c>
      <c r="C43" s="4" t="s">
        <v>15</v>
      </c>
      <c r="D43" s="4" t="s">
        <v>37</v>
      </c>
      <c r="E43" s="92" t="n">
        <f>SUMIFS('平台消耗统计'!I:I,'平台消耗统计'!A:A,$E$2,'平台消耗统计'!C:C,A43)</f>
        <v>151.74</v>
      </c>
      <c r="F43" s="92" t="n">
        <f>SUMIFS('平台消耗统计'!I:I,'平台消耗统计'!A:A,$F$2,'平台消耗统计'!C:C,A43)</f>
        <v>0</v>
      </c>
      <c r="G43" s="91" t="n">
        <f>IFERROR((E43-F43)/F43,0)</f>
        <v>0</v>
      </c>
      <c r="H43" s="4" t="s">
        <v>262</v>
      </c>
    </row>
    <row r="44" ht="16.5" customHeight="1">
      <c r="A44" s="10" t="n">
        <v>6439005</v>
      </c>
      <c r="B44" s="4" t="s">
        <v>10</v>
      </c>
      <c r="C44" s="4" t="s">
        <v>21</v>
      </c>
      <c r="D44" s="4" t="s">
        <v>20</v>
      </c>
      <c r="E44" s="92" t="n">
        <f>SUMIFS('平台消耗统计'!I:I,'平台消耗统计'!A:A,$E$2,'平台消耗统计'!C:C,A44)</f>
        <v>149.5</v>
      </c>
      <c r="F44" s="92" t="n">
        <f>SUMIFS('平台消耗统计'!I:I,'平台消耗统计'!A:A,$F$2,'平台消耗统计'!C:C,A44)</f>
        <v>128.5</v>
      </c>
      <c r="G44" s="91" t="n">
        <f>IFERROR((E44-F44)/F44,0)</f>
        <v>0.163424124513619</v>
      </c>
      <c r="H44" s="4" t="s">
        <v>263</v>
      </c>
      <c r="I44" s="4" t="s">
        <v>217</v>
      </c>
    </row>
    <row r="45" ht="16.5" customHeight="1">
      <c r="A45" s="10" t="n">
        <v>91467820</v>
      </c>
      <c r="B45" s="4" t="s">
        <v>69</v>
      </c>
      <c r="C45" s="4" t="s">
        <v>15</v>
      </c>
      <c r="D45" s="4" t="s">
        <v>39</v>
      </c>
      <c r="E45" s="92" t="n">
        <f>SUMIFS('平台消耗统计'!I:I,'平台消耗统计'!A:A,$E$2,'平台消耗统计'!C:C,A45)</f>
        <v>140</v>
      </c>
      <c r="F45" s="92" t="n">
        <f>SUMIFS('平台消耗统计'!I:I,'平台消耗统计'!A:A,$F$2,'平台消耗统计'!C:C,A45)</f>
        <v>323.1</v>
      </c>
      <c r="G45" s="91" t="n">
        <f>IFERROR((E45-F45)/F45,0)</f>
        <v>-0.566697616836893</v>
      </c>
      <c r="H45" s="4" t="s">
        <v>264</v>
      </c>
      <c r="I45" s="4" t="s">
        <v>211</v>
      </c>
    </row>
    <row r="46" ht="16.5" customHeight="1">
      <c r="A46" s="10" t="n">
        <v>8819666</v>
      </c>
      <c r="B46" s="4" t="s">
        <v>27</v>
      </c>
      <c r="C46" s="4" t="s">
        <v>12</v>
      </c>
      <c r="D46" s="4" t="s">
        <v>14</v>
      </c>
      <c r="E46" s="92" t="n">
        <f>SUMIFS('平台消耗统计'!I:I,'平台消耗统计'!A:A,$E$2,'平台消耗统计'!C:C,A46)</f>
        <v>139.2306</v>
      </c>
      <c r="F46" s="92" t="n">
        <f>SUMIFS('平台消耗统计'!I:I,'平台消耗统计'!A:A,$F$2,'平台消耗统计'!C:C,A46)</f>
        <v>138.0552</v>
      </c>
      <c r="G46" s="91" t="n">
        <f>IFERROR((E46-F46)/F46,0)</f>
        <v>0.0085139857100638</v>
      </c>
      <c r="H46" s="4" t="s">
        <v>265</v>
      </c>
      <c r="I46" s="4" t="s">
        <v>213</v>
      </c>
    </row>
    <row r="47" ht="16.5" customHeight="1">
      <c r="A47" s="10" t="n">
        <v>9686529</v>
      </c>
      <c r="B47" s="4" t="s">
        <v>76</v>
      </c>
      <c r="C47" s="4" t="s">
        <v>15</v>
      </c>
      <c r="D47" s="4" t="s">
        <v>78</v>
      </c>
      <c r="E47" s="92" t="n">
        <f>SUMIFS('平台消耗统计'!I:I,'平台消耗统计'!A:A,$E$2,'平台消耗统计'!C:C,A47)</f>
        <v>135.5</v>
      </c>
      <c r="F47" s="92" t="n">
        <f>SUMIFS('平台消耗统计'!I:I,'平台消耗统计'!A:A,$F$2,'平台消耗统计'!C:C,A47)</f>
        <v>125.5</v>
      </c>
      <c r="G47" s="91" t="n">
        <f>IFERROR((E47-F47)/F47,0)</f>
        <v>0.0796812749003984</v>
      </c>
      <c r="H47" s="4" t="s">
        <v>266</v>
      </c>
      <c r="I47" s="4" t="s">
        <v>215</v>
      </c>
    </row>
    <row r="48" ht="16.5" customHeight="1">
      <c r="A48" s="10" t="n">
        <v>91496147</v>
      </c>
      <c r="B48" s="4" t="s">
        <v>69</v>
      </c>
      <c r="C48" s="4" t="s">
        <v>15</v>
      </c>
      <c r="D48" s="4" t="s">
        <v>11</v>
      </c>
      <c r="E48" s="92" t="n">
        <f>SUMIFS('平台消耗统计'!I:I,'平台消耗统计'!A:A,$E$2,'平台消耗统计'!C:C,A48)</f>
        <v>125.45</v>
      </c>
      <c r="F48" s="92" t="n">
        <f>SUMIFS('平台消耗统计'!I:I,'平台消耗统计'!A:A,$F$2,'平台消耗统计'!C:C,A48)</f>
        <v>129.35</v>
      </c>
      <c r="G48" s="91" t="n">
        <f>IFERROR((E48-F48)/F48,0)</f>
        <v>-0.0301507537688441</v>
      </c>
      <c r="H48" s="4" t="s">
        <v>265</v>
      </c>
      <c r="I48" s="4" t="s">
        <v>256</v>
      </c>
    </row>
    <row r="49" ht="16.5" customHeight="1">
      <c r="A49" s="10" t="n">
        <v>12011132</v>
      </c>
      <c r="B49" s="4" t="s">
        <v>85</v>
      </c>
      <c r="C49" s="4" t="s">
        <v>15</v>
      </c>
      <c r="D49" s="4" t="s">
        <v>14</v>
      </c>
      <c r="E49" s="92" t="n">
        <f>SUMIFS('平台消耗统计'!I:I,'平台消耗统计'!A:A,$E$2,'平台消耗统计'!C:C,A49)</f>
        <v>120</v>
      </c>
      <c r="F49" s="92" t="n">
        <f>SUMIFS('平台消耗统计'!I:I,'平台消耗统计'!A:A,$F$2,'平台消耗统计'!C:C,A49)</f>
        <v>0</v>
      </c>
      <c r="G49" s="91" t="n">
        <f>IFERROR((E49-F49)/F49,0)</f>
        <v>0</v>
      </c>
      <c r="H49" s="4" t="s">
        <v>267</v>
      </c>
    </row>
    <row r="50" ht="16.5" customHeight="1">
      <c r="A50" s="10" t="n">
        <v>91467821</v>
      </c>
      <c r="B50" s="4" t="s">
        <v>69</v>
      </c>
      <c r="C50" s="4" t="s">
        <v>15</v>
      </c>
      <c r="D50" s="4" t="s">
        <v>17</v>
      </c>
      <c r="E50" s="92" t="n">
        <f>SUMIFS('平台消耗统计'!I:I,'平台消耗统计'!A:A,$E$2,'平台消耗统计'!C:C,A50)</f>
        <v>119</v>
      </c>
      <c r="F50" s="92" t="n">
        <f>SUMIFS('平台消耗统计'!I:I,'平台消耗统计'!A:A,$F$2,'平台消耗统计'!C:C,A50)</f>
        <v>117.81</v>
      </c>
      <c r="G50" s="91" t="n">
        <f>IFERROR((E50-F50)/F50,0)</f>
        <v>0.0101010101010101</v>
      </c>
      <c r="H50" s="4" t="s">
        <v>268</v>
      </c>
      <c r="I50" s="4" t="s">
        <v>256</v>
      </c>
    </row>
    <row r="51" ht="16.5" customHeight="1">
      <c r="A51" s="10" t="n">
        <v>6951600</v>
      </c>
      <c r="B51" s="4" t="s">
        <v>16</v>
      </c>
      <c r="C51" s="4" t="s">
        <v>15</v>
      </c>
      <c r="D51" s="4" t="s">
        <v>17</v>
      </c>
      <c r="E51" s="92" t="n">
        <f>SUMIFS('平台消耗统计'!I:I,'平台消耗统计'!A:A,$E$2,'平台消耗统计'!C:C,A51)</f>
        <v>113.866</v>
      </c>
      <c r="F51" s="92" t="n">
        <f>SUMIFS('平台消耗统计'!I:I,'平台消耗统计'!A:A,$F$2,'平台消耗统计'!C:C,A51)</f>
        <v>98.396</v>
      </c>
      <c r="G51" s="91" t="n">
        <f>IFERROR((E51-F51)/F51,0)</f>
        <v>0.157221838286109</v>
      </c>
      <c r="H51" s="4" t="s">
        <v>269</v>
      </c>
      <c r="I51" s="4" t="s">
        <v>213</v>
      </c>
    </row>
    <row r="52" ht="16.5" customHeight="1">
      <c r="A52" s="10" t="n">
        <v>10765365</v>
      </c>
      <c r="B52" s="4" t="s">
        <v>70</v>
      </c>
      <c r="C52" s="4" t="s">
        <v>15</v>
      </c>
      <c r="D52" s="4" t="s">
        <v>63</v>
      </c>
      <c r="E52" s="92" t="n">
        <f>SUMIFS('平台消耗统计'!I:I,'平台消耗统计'!A:A,$E$2,'平台消耗统计'!C:C,A52)</f>
        <v>111.24</v>
      </c>
      <c r="F52" s="92" t="n">
        <f>SUMIFS('平台消耗统计'!I:I,'平台消耗统计'!A:A,$F$2,'平台消耗统计'!C:C,A52)</f>
        <v>88.98</v>
      </c>
      <c r="G52" s="91" t="n">
        <f>IFERROR((E52-F52)/F52,0)</f>
        <v>0.250168577208361</v>
      </c>
      <c r="H52" s="4" t="s">
        <v>270</v>
      </c>
      <c r="I52" s="4" t="s">
        <v>271</v>
      </c>
    </row>
    <row r="53" ht="16.5" customHeight="1">
      <c r="A53" s="10" t="n">
        <v>91532857</v>
      </c>
      <c r="B53" s="4" t="s">
        <v>48</v>
      </c>
      <c r="C53" s="4" t="s">
        <v>12</v>
      </c>
      <c r="D53" s="4" t="s">
        <v>14</v>
      </c>
      <c r="E53" s="92" t="n">
        <f>SUMIFS('平台消耗统计'!I:I,'平台消耗统计'!A:A,$E$2,'平台消耗统计'!C:C,A53)</f>
        <v>99.9776</v>
      </c>
      <c r="F53" s="92" t="n">
        <f>SUMIFS('平台消耗统计'!I:I,'平台消耗统计'!A:A,$F$2,'平台消耗统计'!C:C,A53)</f>
        <v>72.7499</v>
      </c>
      <c r="G53" s="91" t="n">
        <f>IFERROR((E53-F53)/F53,0)</f>
        <v>0.374264431978601</v>
      </c>
      <c r="H53" s="4" t="s">
        <v>235</v>
      </c>
      <c r="I53" s="4" t="s">
        <v>272</v>
      </c>
    </row>
    <row r="54" ht="16.5" customHeight="1">
      <c r="A54" s="10" t="n">
        <v>2937658</v>
      </c>
      <c r="B54" s="4" t="s">
        <v>75</v>
      </c>
      <c r="C54" s="4" t="s">
        <v>15</v>
      </c>
      <c r="D54" s="4" t="s">
        <v>14</v>
      </c>
      <c r="E54" s="92" t="n">
        <f>SUMIFS('平台消耗统计'!I:I,'平台消耗统计'!A:A,$E$2,'平台消耗统计'!C:C,A54)</f>
        <v>86.1</v>
      </c>
      <c r="F54" s="92" t="n">
        <f>SUMIFS('平台消耗统计'!I:I,'平台消耗统计'!A:A,$F$2,'平台消耗统计'!C:C,A54)</f>
        <v>86.162</v>
      </c>
      <c r="G54" s="91" t="n">
        <f>IFERROR((E54-F54)/F54,0)</f>
        <v>-7.19574754532297e-4</v>
      </c>
      <c r="H54" s="4" t="s">
        <v>230</v>
      </c>
      <c r="I54" s="4" t="s">
        <v>211</v>
      </c>
    </row>
    <row r="55" ht="16.5" customHeight="1">
      <c r="A55" s="10" t="n">
        <v>8566084</v>
      </c>
      <c r="B55" s="4" t="s">
        <v>74</v>
      </c>
      <c r="C55" s="4" t="s">
        <v>15</v>
      </c>
      <c r="D55" s="4" t="s">
        <v>29</v>
      </c>
      <c r="E55" s="92" t="n">
        <f>SUMIFS('平台消耗统计'!I:I,'平台消耗统计'!A:A,$E$2,'平台消耗统计'!C:C,A55)</f>
        <v>84</v>
      </c>
      <c r="F55" s="92" t="n">
        <f>SUMIFS('平台消耗统计'!I:I,'平台消耗统计'!A:A,$F$2,'平台消耗统计'!C:C,A55)</f>
        <v>64.56</v>
      </c>
      <c r="G55" s="91" t="n">
        <f>IFERROR((E55-F55)/F55,0)</f>
        <v>0.301115241635688</v>
      </c>
      <c r="H55" s="4" t="s">
        <v>273</v>
      </c>
      <c r="I55" s="4" t="s">
        <v>211</v>
      </c>
    </row>
    <row r="56" ht="16.5" customHeight="1">
      <c r="A56" s="10" t="n">
        <v>6706444</v>
      </c>
      <c r="B56" s="4" t="s">
        <v>76</v>
      </c>
      <c r="C56" s="4" t="s">
        <v>12</v>
      </c>
      <c r="D56" s="4" t="s">
        <v>77</v>
      </c>
      <c r="E56" s="92" t="n">
        <f>SUMIFS('平台消耗统计'!I:I,'平台消耗统计'!A:A,$E$2,'平台消耗统计'!C:C,A56)</f>
        <v>83.595</v>
      </c>
      <c r="F56" s="92" t="n">
        <f>SUMIFS('平台消耗统计'!I:I,'平台消耗统计'!A:A,$F$2,'平台消耗统计'!C:C,A56)</f>
        <v>69.2401</v>
      </c>
      <c r="G56" s="91" t="n">
        <f>IFERROR((E56-F56)/F56,0)</f>
        <v>0.207320613344002</v>
      </c>
      <c r="H56" s="4" t="s">
        <v>274</v>
      </c>
      <c r="I56" s="4" t="s">
        <v>275</v>
      </c>
    </row>
    <row r="57" ht="16.5" customHeight="1">
      <c r="A57" s="10" t="n">
        <v>11690183</v>
      </c>
      <c r="B57" s="4" t="s">
        <v>41</v>
      </c>
      <c r="C57" s="4" t="s">
        <v>15</v>
      </c>
      <c r="D57" s="4" t="s">
        <v>14</v>
      </c>
      <c r="E57" s="92" t="n">
        <f>SUMIFS('平台消耗统计'!I:I,'平台消耗统计'!A:A,$E$2,'平台消耗统计'!C:C,A57)</f>
        <v>82.2</v>
      </c>
      <c r="F57" s="92" t="n">
        <f>SUMIFS('平台消耗统计'!I:I,'平台消耗统计'!A:A,$F$2,'平台消耗统计'!C:C,A57)</f>
        <v>70.5</v>
      </c>
      <c r="G57" s="91" t="n">
        <f>IFERROR((E57-F57)/F57,0)</f>
        <v>0.165957446808511</v>
      </c>
      <c r="H57" s="90" t="s">
        <v>276</v>
      </c>
      <c r="I57" s="4" t="s">
        <v>277</v>
      </c>
    </row>
    <row r="58" ht="16.5" customHeight="1">
      <c r="A58" s="10" t="n">
        <v>91550293</v>
      </c>
      <c r="B58" s="4" t="s">
        <v>55</v>
      </c>
      <c r="C58" s="4" t="s">
        <v>15</v>
      </c>
      <c r="D58" s="4" t="s">
        <v>56</v>
      </c>
      <c r="E58" s="92" t="n">
        <f>SUMIFS('平台消耗统计'!I:I,'平台消耗统计'!A:A,$E$2,'平台消耗统计'!C:C,A58)</f>
        <v>80.5</v>
      </c>
      <c r="F58" s="92" t="n">
        <f>SUMIFS('平台消耗统计'!I:I,'平台消耗统计'!A:A,$F$2,'平台消耗统计'!C:C,A58)</f>
        <v>126</v>
      </c>
      <c r="G58" s="91" t="n">
        <f>IFERROR((E58-F58)/F58,0)</f>
        <v>-0.361111111111111</v>
      </c>
      <c r="H58" s="4" t="s">
        <v>278</v>
      </c>
      <c r="I58" s="4" t="s">
        <v>279</v>
      </c>
    </row>
    <row r="59" ht="16.5" customHeight="1">
      <c r="A59" s="10" t="n">
        <v>91407542</v>
      </c>
      <c r="B59" s="4" t="s">
        <v>28</v>
      </c>
      <c r="C59" s="4" t="s">
        <v>15</v>
      </c>
      <c r="D59" s="4" t="s">
        <v>39</v>
      </c>
      <c r="E59" s="92" t="n">
        <f>SUMIFS('平台消耗统计'!I:I,'平台消耗统计'!A:A,$E$2,'平台消耗统计'!C:C,A59)</f>
        <v>78.86</v>
      </c>
      <c r="F59" s="92" t="n">
        <f>SUMIFS('平台消耗统计'!I:I,'平台消耗统计'!A:A,$F$2,'平台消耗统计'!C:C,A59)</f>
        <v>37.27</v>
      </c>
      <c r="G59" s="91" t="n">
        <f>IFERROR((E59-F59)/F59,0)</f>
        <v>1.11591092031124</v>
      </c>
      <c r="H59" s="4" t="s">
        <v>280</v>
      </c>
      <c r="I59" s="4" t="s">
        <v>238</v>
      </c>
    </row>
    <row r="60" ht="16.5" customHeight="1">
      <c r="A60" s="10" t="n">
        <v>11924259</v>
      </c>
      <c r="B60" s="4" t="s">
        <v>72</v>
      </c>
      <c r="C60" s="4" t="s">
        <v>15</v>
      </c>
      <c r="D60" s="4" t="s">
        <v>39</v>
      </c>
      <c r="E60" s="92" t="n">
        <f>SUMIFS('平台消耗统计'!I:I,'平台消耗统计'!A:A,$E$2,'平台消耗统计'!C:C,A60)</f>
        <v>78.6</v>
      </c>
      <c r="F60" s="92" t="n">
        <f>SUMIFS('平台消耗统计'!I:I,'平台消耗统计'!A:A,$F$2,'平台消耗统计'!C:C,A60)</f>
        <v>16.44</v>
      </c>
      <c r="G60" s="91" t="n">
        <f>IFERROR((E60-F60)/F60,0)</f>
        <v>3.78102189781022</v>
      </c>
      <c r="H60" s="4" t="s">
        <v>281</v>
      </c>
      <c r="I60" s="4" t="s">
        <v>282</v>
      </c>
    </row>
    <row r="61" ht="16.5" customHeight="1">
      <c r="A61" s="10" t="n">
        <v>91540124</v>
      </c>
      <c r="B61" s="4" t="s">
        <v>33</v>
      </c>
      <c r="C61" s="4" t="s">
        <v>12</v>
      </c>
      <c r="D61" s="4" t="s">
        <v>34</v>
      </c>
      <c r="E61" s="92" t="n">
        <f>SUMIFS('平台消耗统计'!I:I,'平台消耗统计'!A:A,$E$2,'平台消耗统计'!C:C,A61)</f>
        <v>74.4955</v>
      </c>
      <c r="F61" s="92" t="n">
        <f>SUMIFS('平台消耗统计'!I:I,'平台消耗统计'!A:A,$F$2,'平台消耗统计'!C:C,A61)</f>
        <v>72.5207</v>
      </c>
      <c r="G61" s="91" t="n">
        <f>IFERROR((E61-F61)/F61,0)</f>
        <v>0.027230845813678</v>
      </c>
      <c r="H61" s="4" t="s">
        <v>283</v>
      </c>
      <c r="I61" s="4" t="s">
        <v>217</v>
      </c>
    </row>
    <row r="62" ht="16.5" customHeight="1">
      <c r="A62" s="10" t="n">
        <v>11078963</v>
      </c>
      <c r="B62" s="4" t="s">
        <v>75</v>
      </c>
      <c r="C62" s="4" t="s">
        <v>15</v>
      </c>
      <c r="D62" s="4" t="s">
        <v>14</v>
      </c>
      <c r="E62" s="92" t="n">
        <f>SUMIFS('平台消耗统计'!I:I,'平台消耗统计'!A:A,$E$2,'平台消耗统计'!C:C,A62)</f>
        <v>70</v>
      </c>
      <c r="F62" s="92" t="n">
        <f>SUMIFS('平台消耗统计'!I:I,'平台消耗统计'!A:A,$F$2,'平台消耗统计'!C:C,A62)</f>
        <v>96.4</v>
      </c>
      <c r="G62" s="91" t="n">
        <f>IFERROR((E62-F62)/F62,0)</f>
        <v>-0.273858921161826</v>
      </c>
      <c r="H62" s="90" t="s">
        <v>284</v>
      </c>
      <c r="I62" s="4" t="s">
        <v>285</v>
      </c>
    </row>
    <row r="63" ht="16.5" customHeight="1">
      <c r="A63" s="10" t="n">
        <v>91410799</v>
      </c>
      <c r="B63" s="4" t="s">
        <v>28</v>
      </c>
      <c r="C63" s="4" t="s">
        <v>15</v>
      </c>
      <c r="D63" s="4" t="s">
        <v>29</v>
      </c>
      <c r="E63" s="92" t="n">
        <f>SUMIFS('平台消耗统计'!I:I,'平台消耗统计'!A:A,$E$2,'平台消耗统计'!C:C,A63)</f>
        <v>69.98</v>
      </c>
      <c r="F63" s="92" t="n">
        <f>SUMIFS('平台消耗统计'!I:I,'平台消耗统计'!A:A,$F$2,'平台消耗统计'!C:C,A63)</f>
        <v>64.38</v>
      </c>
      <c r="G63" s="91" t="n">
        <f>IFERROR((E63-F63)/F63,0)</f>
        <v>0.0869835352593975</v>
      </c>
      <c r="H63" s="4" t="s">
        <v>268</v>
      </c>
      <c r="I63" s="4" t="s">
        <v>215</v>
      </c>
    </row>
    <row r="64" ht="16.5" customHeight="1">
      <c r="A64" s="10" t="n">
        <v>10210818</v>
      </c>
      <c r="B64" s="4" t="s">
        <v>27</v>
      </c>
      <c r="C64" s="4" t="s">
        <v>26</v>
      </c>
      <c r="D64" s="4" t="s">
        <v>14</v>
      </c>
      <c r="E64" s="92" t="n">
        <f>SUMIFS('平台消耗统计'!I:I,'平台消耗统计'!A:A,$E$2,'平台消耗统计'!C:C,A64)</f>
        <v>67.75</v>
      </c>
      <c r="F64" s="92" t="n">
        <f>SUMIFS('平台消耗统计'!I:I,'平台消耗统计'!A:A,$F$2,'平台消耗统计'!C:C,A64)</f>
        <v>95.23</v>
      </c>
      <c r="G64" s="91" t="n">
        <f>IFERROR((E64-F64)/F64,0)</f>
        <v>-0.288564527984879</v>
      </c>
      <c r="H64" s="4" t="s">
        <v>286</v>
      </c>
      <c r="I64" s="4" t="s">
        <v>217</v>
      </c>
    </row>
    <row r="65" ht="27.75" customHeight="1">
      <c r="A65" s="10" t="n">
        <v>11924419</v>
      </c>
      <c r="B65" s="4" t="s">
        <v>72</v>
      </c>
      <c r="C65" s="4" t="s">
        <v>26</v>
      </c>
      <c r="D65" s="4" t="s">
        <v>39</v>
      </c>
      <c r="E65" s="92" t="n">
        <f>SUMIFS('平台消耗统计'!I:I,'平台消耗统计'!A:A,$E$2,'平台消耗统计'!C:C,A65)</f>
        <v>65.06</v>
      </c>
      <c r="F65" s="92" t="n">
        <f>SUMIFS('平台消耗统计'!I:I,'平台消耗统计'!A:A,$F$2,'平台消耗统计'!C:C,A65)</f>
        <v>6.16</v>
      </c>
      <c r="G65" s="91" t="n">
        <f>IFERROR((E65-F65)/F65,0)</f>
        <v>9.56168831168831</v>
      </c>
      <c r="H65" s="90" t="s">
        <v>287</v>
      </c>
      <c r="I65" s="4" t="s">
        <v>288</v>
      </c>
    </row>
    <row r="66" ht="16.5" customHeight="1">
      <c r="A66" s="10" t="n">
        <v>5365722</v>
      </c>
      <c r="B66" s="4" t="s">
        <v>83</v>
      </c>
      <c r="C66" s="4" t="s">
        <v>12</v>
      </c>
      <c r="D66" s="4" t="s">
        <v>84</v>
      </c>
      <c r="E66" s="92" t="n">
        <f>SUMIFS('平台消耗统计'!I:I,'平台消耗统计'!A:A,$E$2,'平台消耗统计'!C:C,A66)</f>
        <v>53.4009</v>
      </c>
      <c r="F66" s="92" t="n">
        <f>SUMIFS('平台消耗统计'!I:I,'平台消耗统计'!A:A,$F$2,'平台消耗统计'!C:C,A66)</f>
        <v>28.9722</v>
      </c>
      <c r="G66" s="91" t="n">
        <f>IFERROR((E66-F66)/F66,0)</f>
        <v>0.843177252676704</v>
      </c>
      <c r="H66" s="4" t="s">
        <v>289</v>
      </c>
      <c r="I66" s="4" t="s">
        <v>215</v>
      </c>
    </row>
    <row r="67" ht="16.5" customHeight="1">
      <c r="A67" s="10" t="n">
        <v>91399437</v>
      </c>
      <c r="B67" s="4" t="s">
        <v>65</v>
      </c>
      <c r="C67" s="4" t="s">
        <v>15</v>
      </c>
      <c r="D67" s="4" t="s">
        <v>63</v>
      </c>
      <c r="E67" s="92" t="n">
        <f>SUMIFS('平台消耗统计'!I:I,'平台消耗统计'!A:A,$E$2,'平台消耗统计'!C:C,A67)</f>
        <v>52.5</v>
      </c>
      <c r="F67" s="92" t="n">
        <f>SUMIFS('平台消耗统计'!I:I,'平台消耗统计'!A:A,$F$2,'平台消耗统计'!C:C,A67)</f>
        <v>52.35</v>
      </c>
      <c r="G67" s="91" t="n">
        <f>IFERROR((E67-F67)/F67,0)</f>
        <v>0.00286532951289396</v>
      </c>
      <c r="H67" s="4" t="s">
        <v>290</v>
      </c>
      <c r="I67" s="4" t="s">
        <v>256</v>
      </c>
    </row>
    <row r="68" ht="16.5" customHeight="1">
      <c r="A68" s="10" t="n">
        <v>91496145</v>
      </c>
      <c r="B68" s="4" t="s">
        <v>69</v>
      </c>
      <c r="C68" s="4" t="s">
        <v>15</v>
      </c>
      <c r="D68" s="4" t="s">
        <v>63</v>
      </c>
      <c r="E68" s="92" t="n">
        <f>SUMIFS('平台消耗统计'!I:I,'平台消耗统计'!A:A,$E$2,'平台消耗统计'!C:C,A68)</f>
        <v>52.5</v>
      </c>
      <c r="F68" s="92" t="n">
        <f>SUMIFS('平台消耗统计'!I:I,'平台消耗统计'!A:A,$F$2,'平台消耗统计'!C:C,A68)</f>
        <v>52.5</v>
      </c>
      <c r="G68" s="91" t="n">
        <f>IFERROR((E68-F68)/F68,0)</f>
        <v>0</v>
      </c>
      <c r="H68" s="4" t="s">
        <v>230</v>
      </c>
      <c r="I68" s="4" t="s">
        <v>256</v>
      </c>
    </row>
    <row r="69" ht="16.5" customHeight="1">
      <c r="A69" s="10" t="n">
        <v>5623760</v>
      </c>
      <c r="B69" s="4" t="s">
        <v>81</v>
      </c>
      <c r="C69" s="4" t="s">
        <v>15</v>
      </c>
      <c r="D69" s="4" t="s">
        <v>14</v>
      </c>
      <c r="E69" s="92" t="n">
        <f>SUMIFS('平台消耗统计'!I:I,'平台消耗统计'!A:A,$E$2,'平台消耗统计'!C:C,A69)</f>
        <v>52.5</v>
      </c>
      <c r="F69" s="92" t="n">
        <f>SUMIFS('平台消耗统计'!I:I,'平台消耗统计'!A:A,$F$2,'平台消耗统计'!C:C,A69)</f>
        <v>60.25</v>
      </c>
      <c r="G69" s="91" t="n">
        <f>IFERROR((E69-F69)/F69,0)</f>
        <v>-0.128630705394191</v>
      </c>
      <c r="H69" s="4" t="s">
        <v>291</v>
      </c>
      <c r="I69" s="4" t="s">
        <v>211</v>
      </c>
    </row>
    <row r="70" ht="16.5" customHeight="1">
      <c r="A70" s="10" t="n">
        <v>9415350</v>
      </c>
      <c r="B70" s="4" t="s">
        <v>40</v>
      </c>
      <c r="C70" s="4" t="s">
        <v>26</v>
      </c>
      <c r="D70" s="4" t="s">
        <v>14</v>
      </c>
      <c r="E70" s="92" t="n">
        <f>SUMIFS('平台消耗统计'!I:I,'平台消耗统计'!A:A,$E$2,'平台消耗统计'!C:C,A70)</f>
        <v>45.4</v>
      </c>
      <c r="F70" s="92" t="n">
        <f>SUMIFS('平台消耗统计'!I:I,'平台消耗统计'!A:A,$F$2,'平台消耗统计'!C:C,A70)</f>
        <v>38.25</v>
      </c>
      <c r="G70" s="91" t="n">
        <f>IFERROR((E70-F70)/F70,0)</f>
        <v>0.186928104575163</v>
      </c>
      <c r="H70" s="4" t="s">
        <v>292</v>
      </c>
      <c r="I70" s="4" t="s">
        <v>238</v>
      </c>
    </row>
    <row r="71" ht="16.5" customHeight="1">
      <c r="A71" s="10" t="n">
        <v>91557347</v>
      </c>
      <c r="B71" s="4" t="s">
        <v>58</v>
      </c>
      <c r="C71" s="4" t="s">
        <v>15</v>
      </c>
      <c r="D71" s="4" t="s">
        <v>14</v>
      </c>
      <c r="E71" s="92" t="n">
        <f>SUMIFS('平台消耗统计'!I:I,'平台消耗统计'!A:A,$E$2,'平台消耗统计'!C:C,A71)</f>
        <v>44.8</v>
      </c>
      <c r="F71" s="92" t="n">
        <f>SUMIFS('平台消耗统计'!I:I,'平台消耗统计'!A:A,$F$2,'平台消耗统计'!C:C,A71)</f>
        <v>2.5</v>
      </c>
      <c r="G71" s="91" t="n">
        <f>IFERROR((E71-F71)/F71,0)</f>
        <v>16.92</v>
      </c>
      <c r="H71" s="4" t="s">
        <v>293</v>
      </c>
      <c r="I71" s="4" t="s">
        <v>294</v>
      </c>
    </row>
    <row r="72" ht="16.5" customHeight="1">
      <c r="A72" s="10" t="n">
        <v>91560708</v>
      </c>
      <c r="B72" s="4" t="s">
        <v>28</v>
      </c>
      <c r="C72" s="4" t="s">
        <v>15</v>
      </c>
      <c r="D72" s="4" t="s">
        <v>36</v>
      </c>
      <c r="E72" s="92" t="n">
        <f>SUMIFS('平台消耗统计'!I:I,'平台消耗统计'!A:A,$E$2,'平台消耗统计'!C:C,A72)</f>
        <v>43.29</v>
      </c>
      <c r="F72" s="92" t="n">
        <f>SUMIFS('平台消耗统计'!I:I,'平台消耗统计'!A:A,$F$2,'平台消耗统计'!C:C,A72)</f>
        <v>0</v>
      </c>
      <c r="G72" s="91" t="n">
        <f>IFERROR((E72-F72)/F72,0)</f>
        <v>0</v>
      </c>
      <c r="H72" s="4" t="s">
        <v>295</v>
      </c>
    </row>
    <row r="73" ht="16.5" customHeight="1">
      <c r="A73" s="10" t="n">
        <v>8998645</v>
      </c>
      <c r="B73" s="4" t="s">
        <v>28</v>
      </c>
      <c r="C73" s="4" t="s">
        <v>15</v>
      </c>
      <c r="D73" s="4" t="s">
        <v>17</v>
      </c>
      <c r="E73" s="92" t="n">
        <f>SUMIFS('平台消耗统计'!I:I,'平台消耗统计'!A:A,$E$2,'平台消耗统计'!C:C,A73)</f>
        <v>43.133</v>
      </c>
      <c r="F73" s="92" t="n">
        <f>SUMIFS('平台消耗统计'!I:I,'平台消耗统计'!A:A,$F$2,'平台消耗统计'!C:C,A73)</f>
        <v>33.768</v>
      </c>
      <c r="G73" s="91" t="n">
        <f>IFERROR((E73-F73)/F73,0)</f>
        <v>0.277333570244018</v>
      </c>
      <c r="H73" s="4" t="s">
        <v>296</v>
      </c>
      <c r="I73" s="4" t="s">
        <v>238</v>
      </c>
    </row>
    <row r="74" ht="16.5" customHeight="1">
      <c r="A74" s="10" t="n">
        <v>9298539</v>
      </c>
      <c r="B74" s="4" t="s">
        <v>57</v>
      </c>
      <c r="C74" s="4" t="s">
        <v>15</v>
      </c>
      <c r="D74" s="4" t="s">
        <v>14</v>
      </c>
      <c r="E74" s="92" t="n">
        <f>SUMIFS('平台消耗统计'!I:I,'平台消耗统计'!A:A,$E$2,'平台消耗统计'!C:C,A74)</f>
        <v>33.92</v>
      </c>
      <c r="F74" s="92" t="n">
        <f>SUMIFS('平台消耗统计'!I:I,'平台消耗统计'!A:A,$F$2,'平台消耗统计'!C:C,A74)</f>
        <v>114</v>
      </c>
      <c r="G74" s="91" t="n">
        <f>IFERROR((E74-F74)/F74,0)</f>
        <v>-0.702456140350877</v>
      </c>
      <c r="H74" s="4" t="s">
        <v>297</v>
      </c>
      <c r="I74" s="4" t="s">
        <v>133</v>
      </c>
    </row>
    <row r="75" ht="16.5" customHeight="1">
      <c r="A75" s="10" t="n">
        <v>12039225</v>
      </c>
      <c r="B75" s="4" t="s">
        <v>88</v>
      </c>
      <c r="C75" s="4" t="s">
        <v>15</v>
      </c>
      <c r="D75" s="4" t="s">
        <v>39</v>
      </c>
      <c r="E75" s="92" t="n">
        <f>SUMIFS('平台消耗统计'!I:I,'平台消耗统计'!A:A,$E$2,'平台消耗统计'!C:C,A75)</f>
        <v>30</v>
      </c>
      <c r="F75" s="92" t="n">
        <f>SUMIFS('平台消耗统计'!I:I,'平台消耗统计'!A:A,$F$2,'平台消耗统计'!C:C,A75)</f>
        <v>0</v>
      </c>
      <c r="G75" s="91" t="n">
        <f>IFERROR((E75-F75)/F75,0)</f>
        <v>0</v>
      </c>
      <c r="H75" s="4" t="s">
        <v>298</v>
      </c>
    </row>
    <row r="76" ht="16.5" customHeight="1">
      <c r="A76" s="10" t="n">
        <v>8312006</v>
      </c>
      <c r="B76" s="4" t="s">
        <v>68</v>
      </c>
      <c r="C76" s="4" t="s">
        <v>15</v>
      </c>
      <c r="D76" s="4" t="s">
        <v>14</v>
      </c>
      <c r="E76" s="92" t="n">
        <f>SUMIFS('平台消耗统计'!I:I,'平台消耗统计'!A:A,$E$2,'平台消耗统计'!C:C,A76)</f>
        <v>29.52</v>
      </c>
      <c r="F76" s="92" t="n">
        <f>SUMIFS('平台消耗统计'!I:I,'平台消耗统计'!A:A,$F$2,'平台消耗统计'!C:C,A76)</f>
        <v>26.64</v>
      </c>
      <c r="G76" s="91" t="n">
        <f>IFERROR((E76-F76)/F76,0)</f>
        <v>0.108108108108108</v>
      </c>
      <c r="H76" s="4" t="s">
        <v>255</v>
      </c>
      <c r="I76" s="4" t="s">
        <v>256</v>
      </c>
    </row>
    <row r="77" ht="16.5" customHeight="1">
      <c r="A77" s="10" t="n">
        <v>91545519</v>
      </c>
      <c r="B77" s="4" t="s">
        <v>53</v>
      </c>
      <c r="C77" s="4" t="s">
        <v>15</v>
      </c>
      <c r="D77" s="4" t="s">
        <v>47</v>
      </c>
      <c r="E77" s="92" t="n">
        <f>SUMIFS('平台消耗统计'!I:I,'平台消耗统计'!A:A,$E$2,'平台消耗统计'!C:C,A77)</f>
        <v>27.6</v>
      </c>
      <c r="F77" s="92" t="n">
        <f>SUMIFS('平台消耗统计'!I:I,'平台消耗统计'!A:A,$F$2,'平台消耗统计'!C:C,A77)</f>
        <v>66.58</v>
      </c>
      <c r="G77" s="91" t="n">
        <f>IFERROR((E77-F77)/F77,0)</f>
        <v>-0.585461099429258</v>
      </c>
      <c r="H77" s="4" t="s">
        <v>299</v>
      </c>
      <c r="I77" s="4" t="s">
        <v>300</v>
      </c>
    </row>
    <row r="78" ht="16.5" customHeight="1">
      <c r="A78" s="10" t="n">
        <v>10080665</v>
      </c>
      <c r="B78" s="4" t="s">
        <v>76</v>
      </c>
      <c r="C78" s="4" t="s">
        <v>15</v>
      </c>
      <c r="D78" s="4" t="s">
        <v>80</v>
      </c>
      <c r="E78" s="92" t="n">
        <f>SUMIFS('平台消耗统计'!I:I,'平台消耗统计'!A:A,$E$2,'平台消耗统计'!C:C,A78)</f>
        <v>27.36</v>
      </c>
      <c r="F78" s="92" t="n">
        <f>SUMIFS('平台消耗统计'!I:I,'平台消耗统计'!A:A,$F$2,'平台消耗统计'!C:C,A78)</f>
        <v>29.64</v>
      </c>
      <c r="G78" s="91" t="n">
        <f>IFERROR((E78-F78)/F78,0)</f>
        <v>-0.0769230769230769</v>
      </c>
      <c r="H78" s="4" t="s">
        <v>301</v>
      </c>
      <c r="I78" s="4" t="s">
        <v>215</v>
      </c>
    </row>
    <row r="79" ht="16.5" customHeight="1">
      <c r="A79" s="10" t="n">
        <v>91564896</v>
      </c>
      <c r="B79" s="4" t="s">
        <v>60</v>
      </c>
      <c r="C79" s="4" t="s">
        <v>15</v>
      </c>
      <c r="D79" s="4" t="s">
        <v>14</v>
      </c>
      <c r="E79" s="92" t="n">
        <f>SUMIFS('平台消耗统计'!I:I,'平台消耗统计'!A:A,$E$2,'平台消耗统计'!C:C,A79)</f>
        <v>25.9</v>
      </c>
      <c r="F79" s="92" t="n">
        <f>SUMIFS('平台消耗统计'!I:I,'平台消耗统计'!A:A,$F$2,'平台消耗统计'!C:C,A79)</f>
        <v>0</v>
      </c>
      <c r="G79" s="91" t="n">
        <f>IFERROR((E79-F79)/F79,0)</f>
        <v>0</v>
      </c>
      <c r="H79" s="4" t="s">
        <v>302</v>
      </c>
      <c r="I79" s="4" t="s">
        <v>133</v>
      </c>
    </row>
    <row r="80" ht="16.5" customHeight="1">
      <c r="A80" s="10" t="n">
        <v>91399439</v>
      </c>
      <c r="B80" s="4" t="s">
        <v>64</v>
      </c>
      <c r="C80" s="4" t="s">
        <v>15</v>
      </c>
      <c r="D80" s="4" t="s">
        <v>29</v>
      </c>
      <c r="E80" s="92" t="n">
        <f>SUMIFS('平台消耗统计'!I:I,'平台消耗统计'!A:A,$E$2,'平台消耗统计'!C:C,A80)</f>
        <v>21.7</v>
      </c>
      <c r="F80" s="92" t="n">
        <f>SUMIFS('平台消耗统计'!I:I,'平台消耗统计'!A:A,$F$2,'平台消耗统计'!C:C,A80)</f>
        <v>23.6</v>
      </c>
      <c r="G80" s="91" t="n">
        <f>IFERROR((E80-F80)/F80,0)</f>
        <v>-0.0805084745762712</v>
      </c>
      <c r="H80" s="4" t="s">
        <v>303</v>
      </c>
      <c r="I80" s="4" t="s">
        <v>304</v>
      </c>
    </row>
    <row r="81" ht="16.5" customHeight="1">
      <c r="A81" s="10" t="n">
        <v>9311355</v>
      </c>
      <c r="B81" s="4" t="s">
        <v>31</v>
      </c>
      <c r="C81" s="4" t="s">
        <v>15</v>
      </c>
      <c r="D81" s="4" t="s">
        <v>14</v>
      </c>
      <c r="E81" s="92" t="n">
        <f>SUMIFS('平台消耗统计'!I:I,'平台消耗统计'!A:A,$E$2,'平台消耗统计'!C:C,A81)</f>
        <v>21</v>
      </c>
      <c r="F81" s="92" t="n">
        <f>SUMIFS('平台消耗统计'!I:I,'平台消耗统计'!A:A,$F$2,'平台消耗统计'!C:C,A81)</f>
        <v>21</v>
      </c>
      <c r="G81" s="91" t="n">
        <f>IFERROR((E81-F81)/F81,0)</f>
        <v>0</v>
      </c>
      <c r="H81" s="4" t="s">
        <v>268</v>
      </c>
      <c r="I81" s="4" t="s">
        <v>215</v>
      </c>
    </row>
    <row r="82" ht="16.5" customHeight="1">
      <c r="A82" s="10" t="n">
        <v>8531973</v>
      </c>
      <c r="B82" s="4" t="s">
        <v>16</v>
      </c>
      <c r="C82" s="4" t="s">
        <v>26</v>
      </c>
      <c r="D82" s="4" t="s">
        <v>18</v>
      </c>
      <c r="E82" s="92" t="n">
        <f>SUMIFS('平台消耗统计'!I:I,'平台消耗统计'!A:A,$E$2,'平台消耗统计'!C:C,A82)</f>
        <v>19.74</v>
      </c>
      <c r="F82" s="92" t="n">
        <f>SUMIFS('平台消耗统计'!I:I,'平台消耗统计'!A:A,$F$2,'平台消耗统计'!C:C,A82)</f>
        <v>14.87</v>
      </c>
      <c r="G82" s="91" t="n">
        <f>IFERROR((E82-F82)/F82,0)</f>
        <v>0.327505043712172</v>
      </c>
      <c r="H82" s="4" t="s">
        <v>305</v>
      </c>
      <c r="I82" s="4" t="s">
        <v>294</v>
      </c>
    </row>
    <row r="83" ht="16.5" customHeight="1">
      <c r="A83" s="10" t="n">
        <v>5619156</v>
      </c>
      <c r="B83" s="4" t="s">
        <v>10</v>
      </c>
      <c r="C83" s="4" t="s">
        <v>12</v>
      </c>
      <c r="D83" s="4" t="s">
        <v>19</v>
      </c>
      <c r="E83" s="92" t="n">
        <f>SUMIFS('平台消耗统计'!I:I,'平台消耗统计'!A:A,$E$2,'平台消耗统计'!C:C,A83)</f>
        <v>17.5363</v>
      </c>
      <c r="F83" s="92" t="n">
        <f>SUMIFS('平台消耗统计'!I:I,'平台消耗统计'!A:A,$F$2,'平台消耗统计'!C:C,A83)</f>
        <v>40.6533</v>
      </c>
      <c r="G83" s="91" t="n">
        <f>IFERROR((E83-F83)/F83,0)</f>
        <v>-0.56863772436678</v>
      </c>
      <c r="H83" s="4" t="s">
        <v>306</v>
      </c>
      <c r="I83" s="4" t="s">
        <v>307</v>
      </c>
    </row>
    <row r="84" ht="27.75" customHeight="1">
      <c r="A84" s="10" t="n">
        <v>5556054</v>
      </c>
      <c r="B84" s="4" t="s">
        <v>66</v>
      </c>
      <c r="C84" s="4" t="s">
        <v>15</v>
      </c>
      <c r="D84" s="4" t="s">
        <v>39</v>
      </c>
      <c r="E84" s="92" t="n">
        <f>SUMIFS('平台消耗统计'!I:I,'平台消耗统计'!A:A,$E$2,'平台消耗统计'!C:C,A84)</f>
        <v>13.207</v>
      </c>
      <c r="F84" s="92" t="n">
        <f>SUMIFS('平台消耗统计'!I:I,'平台消耗统计'!A:A,$F$2,'平台消耗统计'!C:C,A84)</f>
        <v>27.872</v>
      </c>
      <c r="G84" s="91" t="n">
        <f>IFERROR((E84-F84)/F84,0)</f>
        <v>-0.526155281285878</v>
      </c>
      <c r="H84" s="90" t="s">
        <v>308</v>
      </c>
      <c r="I84" s="4" t="s">
        <v>294</v>
      </c>
    </row>
    <row r="85" ht="16.5" customHeight="1">
      <c r="A85" s="10" t="n">
        <v>91534913</v>
      </c>
      <c r="B85" s="4" t="s">
        <v>49</v>
      </c>
      <c r="C85" s="4" t="s">
        <v>15</v>
      </c>
      <c r="D85" s="4" t="s">
        <v>50</v>
      </c>
      <c r="E85" s="92" t="n">
        <f>SUMIFS('平台消耗统计'!I:I,'平台消耗统计'!A:A,$E$2,'平台消耗统计'!C:C,A85)</f>
        <v>13</v>
      </c>
      <c r="F85" s="92" t="n">
        <f>SUMIFS('平台消耗统计'!I:I,'平台消耗统计'!A:A,$F$2,'平台消耗统计'!C:C,A85)</f>
        <v>80</v>
      </c>
      <c r="G85" s="91" t="n">
        <f>IFERROR((E85-F85)/F85,0)</f>
        <v>-0.8375</v>
      </c>
      <c r="H85" s="4" t="s">
        <v>309</v>
      </c>
      <c r="I85" s="4" t="s">
        <v>300</v>
      </c>
    </row>
    <row r="86" ht="16.5" customHeight="1">
      <c r="A86" s="10" t="n">
        <v>5847496</v>
      </c>
      <c r="B86" s="4" t="s">
        <v>10</v>
      </c>
      <c r="C86" s="4" t="s">
        <v>12</v>
      </c>
      <c r="D86" s="4" t="s">
        <v>25</v>
      </c>
      <c r="E86" s="92" t="n">
        <f>SUMIFS('平台消耗统计'!I:I,'平台消耗统计'!A:A,$E$2,'平台消耗统计'!C:C,A86)</f>
        <v>12.0427</v>
      </c>
      <c r="F86" s="92" t="n">
        <f>SUMIFS('平台消耗统计'!I:I,'平台消耗统计'!A:A,$F$2,'平台消耗统计'!C:C,A86)</f>
        <v>89.7474</v>
      </c>
      <c r="G86" s="91" t="n">
        <f>IFERROR((E86-F86)/F86,0)</f>
        <v>-0.865815611371472</v>
      </c>
      <c r="H86" s="4" t="s">
        <v>306</v>
      </c>
      <c r="I86" s="4" t="s">
        <v>307</v>
      </c>
    </row>
    <row r="87" ht="16.5" customHeight="1">
      <c r="A87" s="10" t="n">
        <v>11987622</v>
      </c>
      <c r="B87" s="4" t="s">
        <v>10</v>
      </c>
      <c r="C87" s="4" t="s">
        <v>32</v>
      </c>
      <c r="D87" s="4" t="s">
        <v>11</v>
      </c>
      <c r="E87" s="92" t="n">
        <f>SUMIFS('平台消耗统计'!I:I,'平台消耗统计'!A:A,$E$2,'平台消耗统计'!C:C,A87)</f>
        <v>10.22</v>
      </c>
      <c r="F87" s="92" t="n">
        <f>SUMIFS('平台消耗统计'!I:I,'平台消耗统计'!A:A,$F$2,'平台消耗统计'!C:C,A87)</f>
        <v>0</v>
      </c>
      <c r="G87" s="91" t="n">
        <f>IFERROR((E87-F87)/F87,0)</f>
        <v>0</v>
      </c>
      <c r="H87" s="4" t="s">
        <v>310</v>
      </c>
    </row>
    <row r="88" ht="16.5" customHeight="1">
      <c r="A88" s="10" t="n">
        <v>6061077</v>
      </c>
      <c r="B88" s="4" t="s">
        <v>38</v>
      </c>
      <c r="C88" s="4" t="s">
        <v>15</v>
      </c>
      <c r="D88" s="4" t="s">
        <v>14</v>
      </c>
      <c r="E88" s="92" t="n">
        <f>SUMIFS('平台消耗统计'!I:I,'平台消耗统计'!A:A,$E$2,'平台消耗统计'!C:C,A88)</f>
        <v>9.071</v>
      </c>
      <c r="F88" s="92" t="n">
        <f>SUMIFS('平台消耗统计'!I:I,'平台消耗统计'!A:A,$F$2,'平台消耗统计'!C:C,A88)</f>
        <v>6.731</v>
      </c>
      <c r="G88" s="91" t="n">
        <f>IFERROR((E88-F88)/F88,0)</f>
        <v>0.347645223592334</v>
      </c>
      <c r="H88" s="4" t="s">
        <v>296</v>
      </c>
    </row>
    <row r="89" ht="16.5" customHeight="1">
      <c r="A89" s="10" t="n">
        <v>11324493</v>
      </c>
      <c r="B89" s="4" t="s">
        <v>28</v>
      </c>
      <c r="C89" s="4" t="s">
        <v>15</v>
      </c>
      <c r="D89" s="4" t="s">
        <v>17</v>
      </c>
      <c r="E89" s="92" t="n">
        <f>SUMIFS('平台消耗统计'!I:I,'平台消耗统计'!A:A,$E$2,'平台消耗统计'!C:C,A89)</f>
        <v>8.1</v>
      </c>
      <c r="F89" s="92" t="n">
        <f>SUMIFS('平台消耗统计'!I:I,'平台消耗统计'!A:A,$F$2,'平台消耗统计'!C:C,A89)</f>
        <v>5.18</v>
      </c>
      <c r="G89" s="91" t="n">
        <f>IFERROR((E89-F89)/F89,0)</f>
        <v>0.563706563706564</v>
      </c>
      <c r="H89" s="4" t="s">
        <v>311</v>
      </c>
      <c r="I89" s="4" t="s">
        <v>312</v>
      </c>
    </row>
    <row r="90" ht="16.5" customHeight="1">
      <c r="A90" s="10" t="n">
        <v>10501490</v>
      </c>
      <c r="B90" s="4" t="s">
        <v>13</v>
      </c>
      <c r="C90" s="4" t="s">
        <v>15</v>
      </c>
      <c r="D90" s="4" t="s">
        <v>14</v>
      </c>
      <c r="E90" s="92" t="n">
        <f>SUMIFS('平台消耗统计'!I:I,'平台消耗统计'!A:A,$E$2,'平台消耗统计'!C:C,A90)</f>
        <v>7.8</v>
      </c>
      <c r="F90" s="92" t="n">
        <f>SUMIFS('平台消耗统计'!I:I,'平台消耗统计'!A:A,$F$2,'平台消耗统计'!C:C,A90)</f>
        <v>8.06</v>
      </c>
      <c r="G90" s="91" t="n">
        <f>IFERROR((E90-F90)/F90,0)</f>
        <v>-0.0322580645161292</v>
      </c>
      <c r="H90" s="4" t="s">
        <v>311</v>
      </c>
      <c r="I90" s="4" t="s">
        <v>312</v>
      </c>
    </row>
    <row r="91" ht="16.5" customHeight="1">
      <c r="A91" s="10" t="n">
        <v>8670368</v>
      </c>
      <c r="B91" s="4" t="s">
        <v>16</v>
      </c>
      <c r="C91" s="4" t="s">
        <v>32</v>
      </c>
      <c r="D91" s="4" t="s">
        <v>11</v>
      </c>
      <c r="E91" s="92" t="n">
        <f>SUMIFS('平台消耗统计'!I:I,'平台消耗统计'!A:A,$E$2,'平台消耗统计'!C:C,A91)</f>
        <v>7.23</v>
      </c>
      <c r="F91" s="92" t="n">
        <f>SUMIFS('平台消耗统计'!I:I,'平台消耗统计'!A:A,$F$2,'平台消耗统计'!C:C,A91)</f>
        <v>8.89</v>
      </c>
      <c r="G91" s="91" t="n">
        <f>IFERROR((E91-F91)/F91,0)</f>
        <v>-0.186726659167604</v>
      </c>
      <c r="H91" s="90"/>
    </row>
    <row r="92" ht="16.5" customHeight="1">
      <c r="A92" s="10" t="n">
        <v>91538336</v>
      </c>
      <c r="B92" s="4" t="s">
        <v>90</v>
      </c>
      <c r="C92" s="4" t="s">
        <v>15</v>
      </c>
      <c r="D92" s="4" t="s">
        <v>36</v>
      </c>
      <c r="E92" s="92" t="n">
        <f>SUMIFS('平台消耗统计'!I:I,'平台消耗统计'!A:A,$E$2,'平台消耗统计'!C:C,A92)</f>
        <v>7.2</v>
      </c>
      <c r="F92" s="92" t="n">
        <f>SUMIFS('平台消耗统计'!I:I,'平台消耗统计'!A:A,$F$2,'平台消耗统计'!C:C,A92)</f>
        <v>7.2</v>
      </c>
      <c r="G92" s="91" t="n">
        <f>IFERROR((E92-F92)/F92,0)</f>
        <v>0</v>
      </c>
      <c r="H92" s="4" t="s">
        <v>257</v>
      </c>
      <c r="I92" s="4" t="s">
        <v>133</v>
      </c>
    </row>
    <row r="93" ht="16.5" customHeight="1">
      <c r="A93" s="10" t="n">
        <v>91533906</v>
      </c>
      <c r="B93" s="4" t="s">
        <v>51</v>
      </c>
      <c r="C93" s="4" t="s">
        <v>15</v>
      </c>
      <c r="D93" s="4" t="s">
        <v>52</v>
      </c>
      <c r="E93" s="92" t="n">
        <f>SUMIFS('平台消耗统计'!I:I,'平台消耗统计'!A:A,$E$2,'平台消耗统计'!C:C,A93)</f>
        <v>7</v>
      </c>
      <c r="F93" s="92" t="n">
        <f>SUMIFS('平台消耗统计'!I:I,'平台消耗统计'!A:A,$F$2,'平台消耗统计'!C:C,A93)</f>
        <v>27</v>
      </c>
      <c r="G93" s="91" t="n">
        <f>IFERROR((E93-F93)/F93,0)</f>
        <v>-0.740740740740741</v>
      </c>
      <c r="H93" s="4" t="s">
        <v>309</v>
      </c>
      <c r="I93" s="4" t="s">
        <v>300</v>
      </c>
    </row>
    <row r="94" ht="16.5" customHeight="1">
      <c r="A94" s="10" t="n">
        <v>12072287</v>
      </c>
      <c r="B94" s="4" t="s">
        <v>75</v>
      </c>
      <c r="C94" s="4" t="s">
        <v>15</v>
      </c>
      <c r="D94" s="4" t="s">
        <v>14</v>
      </c>
      <c r="E94" s="92" t="n">
        <f>SUMIFS('平台消耗统计'!I:I,'平台消耗统计'!A:A,$E$2,'平台消耗统计'!C:C,A94)</f>
        <v>6.279</v>
      </c>
      <c r="F94" s="92" t="n">
        <f>SUMIFS('平台消耗统计'!I:I,'平台消耗统计'!A:A,$F$2,'平台消耗统计'!C:C,A94)</f>
        <v>0</v>
      </c>
      <c r="G94" s="91" t="n">
        <f>IFERROR((E94-F94)/F94,0)</f>
        <v>0</v>
      </c>
      <c r="H94" s="4" t="s">
        <v>313</v>
      </c>
    </row>
    <row r="95" ht="16.5" customHeight="1">
      <c r="A95" s="10" t="n">
        <v>7203110</v>
      </c>
      <c r="B95" s="4" t="s">
        <v>22</v>
      </c>
      <c r="C95" s="4" t="s">
        <v>15</v>
      </c>
      <c r="D95" s="4" t="s">
        <v>23</v>
      </c>
      <c r="E95" s="92" t="n">
        <f>SUMIFS('平台消耗统计'!I:I,'平台消耗统计'!A:A,$E$2,'平台消耗统计'!C:C,A95)</f>
        <v>5.4</v>
      </c>
      <c r="F95" s="92" t="n">
        <f>SUMIFS('平台消耗统计'!I:I,'平台消耗统计'!A:A,$F$2,'平台消耗统计'!C:C,A95)</f>
        <v>21.3</v>
      </c>
      <c r="G95" s="91" t="n">
        <f>IFERROR((E95-F95)/F95,0)</f>
        <v>-0.746478873239437</v>
      </c>
      <c r="H95" s="4" t="s">
        <v>314</v>
      </c>
      <c r="I95" s="4" t="s">
        <v>315</v>
      </c>
    </row>
    <row r="96" ht="16.5" customHeight="1">
      <c r="A96" s="10" t="n">
        <v>91535331</v>
      </c>
      <c r="B96" s="4" t="s">
        <v>28</v>
      </c>
      <c r="C96" s="4" t="s">
        <v>15</v>
      </c>
      <c r="D96" s="4" t="s">
        <v>29</v>
      </c>
      <c r="E96" s="92" t="n">
        <f>SUMIFS('平台消耗统计'!I:I,'平台消耗统计'!A:A,$E$2,'平台消耗统计'!C:C,A96)</f>
        <v>5.36</v>
      </c>
      <c r="F96" s="92" t="n">
        <f>SUMIFS('平台消耗统计'!I:I,'平台消耗统计'!A:A,$F$2,'平台消耗统计'!C:C,A96)</f>
        <v>2.22</v>
      </c>
      <c r="G96" s="91" t="n">
        <f>IFERROR((E96-F96)/F96,0)</f>
        <v>1.41441441441441</v>
      </c>
      <c r="H96" s="4" t="s">
        <v>311</v>
      </c>
      <c r="I96" s="4" t="s">
        <v>312</v>
      </c>
    </row>
    <row r="97" ht="16.5" customHeight="1">
      <c r="A97" s="10" t="n">
        <v>91538300</v>
      </c>
      <c r="B97" s="4" t="s">
        <v>69</v>
      </c>
      <c r="C97" s="4" t="s">
        <v>15</v>
      </c>
      <c r="D97" s="4" t="s">
        <v>39</v>
      </c>
      <c r="E97" s="92" t="n">
        <f>SUMIFS('平台消耗统计'!I:I,'平台消耗统计'!A:A,$E$2,'平台消耗统计'!C:C,A97)</f>
        <v>4.76</v>
      </c>
      <c r="F97" s="92" t="n">
        <f>SUMIFS('平台消耗统计'!I:I,'平台消耗统计'!A:A,$F$2,'平台消耗统计'!C:C,A97)</f>
        <v>4.2</v>
      </c>
      <c r="G97" s="91" t="n">
        <f>IFERROR((E97-F97)/F97,0)</f>
        <v>0.133333333333333</v>
      </c>
      <c r="H97" s="4" t="s">
        <v>316</v>
      </c>
      <c r="I97" s="4" t="s">
        <v>285</v>
      </c>
    </row>
    <row r="98" ht="16.5" customHeight="1">
      <c r="A98" s="10" t="n">
        <v>10815258</v>
      </c>
      <c r="B98" s="4" t="s">
        <v>44</v>
      </c>
      <c r="C98" s="4" t="s">
        <v>15</v>
      </c>
      <c r="D98" s="4" t="s">
        <v>14</v>
      </c>
      <c r="E98" s="92" t="n">
        <f>SUMIFS('平台消耗统计'!I:I,'平台消耗统计'!A:A,$E$2,'平台消耗统计'!C:C,A98)</f>
        <v>4.333</v>
      </c>
      <c r="F98" s="92" t="n">
        <f>SUMIFS('平台消耗统计'!I:I,'平台消耗统计'!A:A,$F$2,'平台消耗统计'!C:C,A98)</f>
        <v>7.917</v>
      </c>
      <c r="G98" s="91" t="n">
        <f>IFERROR((E98-F98)/F98,0)</f>
        <v>-0.452696728558798</v>
      </c>
      <c r="H98" s="4" t="s">
        <v>317</v>
      </c>
    </row>
    <row r="99" ht="16.5" customHeight="1">
      <c r="A99" s="10" t="n">
        <v>91535229</v>
      </c>
      <c r="B99" s="4" t="s">
        <v>28</v>
      </c>
      <c r="C99" s="4" t="s">
        <v>15</v>
      </c>
      <c r="D99" s="4" t="s">
        <v>39</v>
      </c>
      <c r="E99" s="92" t="n">
        <f>SUMIFS('平台消耗统计'!I:I,'平台消耗统计'!A:A,$E$2,'平台消耗统计'!C:C,A99)</f>
        <v>4.04</v>
      </c>
      <c r="F99" s="92" t="n">
        <f>SUMIFS('平台消耗统计'!I:I,'平台消耗统计'!A:A,$F$2,'平台消耗统计'!C:C,A99)</f>
        <v>0.92</v>
      </c>
      <c r="G99" s="91" t="n">
        <f>IFERROR((E99-F99)/F99,0)</f>
        <v>3.39130434782609</v>
      </c>
      <c r="H99" s="4" t="s">
        <v>311</v>
      </c>
      <c r="I99" s="4" t="s">
        <v>312</v>
      </c>
    </row>
    <row r="100" ht="16.5" customHeight="1">
      <c r="A100" s="10" t="n">
        <v>12038500</v>
      </c>
      <c r="B100" s="4" t="s">
        <v>71</v>
      </c>
      <c r="C100" s="4" t="s">
        <v>15</v>
      </c>
      <c r="D100" s="4" t="s">
        <v>14</v>
      </c>
      <c r="E100" s="92" t="n">
        <f>SUMIFS('平台消耗统计'!I:I,'平台消耗统计'!A:A,$E$2,'平台消耗统计'!C:C,A100)</f>
        <v>4</v>
      </c>
      <c r="F100" s="92" t="n">
        <f>SUMIFS('平台消耗统计'!I:I,'平台消耗统计'!A:A,$F$2,'平台消耗统计'!C:C,A100)</f>
        <v>0</v>
      </c>
      <c r="G100" s="91" t="n">
        <f>IFERROR((E100-F100)/F100,0)</f>
        <v>0</v>
      </c>
      <c r="H100" s="4" t="s">
        <v>318</v>
      </c>
      <c r="I100" s="4" t="s">
        <v>285</v>
      </c>
    </row>
    <row r="101" ht="16.5" customHeight="1">
      <c r="A101" s="10" t="n">
        <v>11080098</v>
      </c>
      <c r="B101" s="4" t="s">
        <v>22</v>
      </c>
      <c r="C101" s="4" t="s">
        <v>15</v>
      </c>
      <c r="D101" s="4" t="s">
        <v>24</v>
      </c>
      <c r="E101" s="92" t="n">
        <f>SUMIFS('平台消耗统计'!I:I,'平台消耗统计'!A:A,$E$2,'平台消耗统计'!C:C,A101)</f>
        <v>3.6</v>
      </c>
      <c r="F101" s="92" t="n">
        <f>SUMIFS('平台消耗统计'!I:I,'平台消耗统计'!A:A,$F$2,'平台消耗统计'!C:C,A101)</f>
        <v>1.86</v>
      </c>
      <c r="G101" s="91" t="n">
        <f>IFERROR((E101-F101)/F101,0)</f>
        <v>0.935483870967742</v>
      </c>
      <c r="H101" s="4" t="s">
        <v>319</v>
      </c>
      <c r="I101" s="4" t="s">
        <v>285</v>
      </c>
    </row>
    <row r="102" ht="16.5" customHeight="1">
      <c r="A102" s="10" t="n">
        <v>91554853</v>
      </c>
      <c r="B102" s="4" t="s">
        <v>53</v>
      </c>
      <c r="C102" s="4" t="s">
        <v>21</v>
      </c>
      <c r="D102" s="4" t="s">
        <v>39</v>
      </c>
      <c r="E102" s="92" t="n">
        <f>SUMIFS('平台消耗统计'!I:I,'平台消耗统计'!A:A,$E$2,'平台消耗统计'!C:C,A102)</f>
        <v>3.6</v>
      </c>
      <c r="F102" s="92" t="n">
        <f>SUMIFS('平台消耗统计'!I:I,'平台消耗统计'!A:A,$F$2,'平台消耗统计'!C:C,A102)</f>
        <v>6.902</v>
      </c>
      <c r="G102" s="91" t="n">
        <f>IFERROR((E102-F102)/F102,0)</f>
        <v>-0.478412054476963</v>
      </c>
      <c r="H102" s="4" t="s">
        <v>320</v>
      </c>
      <c r="I102" s="4" t="s">
        <v>133</v>
      </c>
    </row>
    <row r="103" ht="16.5" customHeight="1">
      <c r="A103" s="10" t="n">
        <v>91538301</v>
      </c>
      <c r="B103" s="4" t="s">
        <v>69</v>
      </c>
      <c r="C103" s="4" t="s">
        <v>15</v>
      </c>
      <c r="D103" s="4" t="s">
        <v>14</v>
      </c>
      <c r="E103" s="92" t="n">
        <f>SUMIFS('平台消耗统计'!I:I,'平台消耗统计'!A:A,$E$2,'平台消耗统计'!C:C,A103)</f>
        <v>3.52</v>
      </c>
      <c r="F103" s="92" t="n">
        <f>SUMIFS('平台消耗统计'!I:I,'平台消耗统计'!A:A,$F$2,'平台消耗统计'!C:C,A103)</f>
        <v>6.82</v>
      </c>
      <c r="G103" s="91" t="n">
        <f>IFERROR((E103-F103)/F103,0)</f>
        <v>-0.483870967741935</v>
      </c>
      <c r="H103" s="4" t="s">
        <v>316</v>
      </c>
      <c r="I103" s="4" t="s">
        <v>285</v>
      </c>
    </row>
    <row r="104" ht="16.5" customHeight="1">
      <c r="A104" s="10" t="n">
        <v>11792342</v>
      </c>
      <c r="B104" s="4" t="s">
        <v>82</v>
      </c>
      <c r="C104" s="4" t="s">
        <v>15</v>
      </c>
      <c r="D104" s="4" t="s">
        <v>29</v>
      </c>
      <c r="E104" s="92" t="n">
        <f>SUMIFS('平台消耗统计'!I:I,'平台消耗统计'!A:A,$E$2,'平台消耗统计'!C:C,A104)</f>
        <v>3</v>
      </c>
      <c r="F104" s="92" t="n">
        <f>SUMIFS('平台消耗统计'!I:I,'平台消耗统计'!A:A,$F$2,'平台消耗统计'!C:C,A104)</f>
        <v>0.4</v>
      </c>
      <c r="G104" s="91" t="n">
        <f>IFERROR((E104-F104)/F104,0)</f>
        <v>6.5</v>
      </c>
      <c r="H104" s="4" t="s">
        <v>321</v>
      </c>
      <c r="I104" s="4" t="s">
        <v>215</v>
      </c>
    </row>
    <row r="105" ht="16.5" customHeight="1">
      <c r="A105" s="10" t="n">
        <v>91538306</v>
      </c>
      <c r="B105" s="4" t="s">
        <v>69</v>
      </c>
      <c r="C105" s="4" t="s">
        <v>15</v>
      </c>
      <c r="D105" s="4" t="s">
        <v>63</v>
      </c>
      <c r="E105" s="92" t="n">
        <f>SUMIFS('平台消耗统计'!I:I,'平台消耗统计'!A:A,$E$2,'平台消耗统计'!C:C,A105)</f>
        <v>2.34</v>
      </c>
      <c r="F105" s="92" t="n">
        <f>SUMIFS('平台消耗统计'!I:I,'平台消耗统计'!A:A,$F$2,'平台消耗统计'!C:C,A105)</f>
        <v>1.98</v>
      </c>
      <c r="G105" s="91" t="n">
        <f>IFERROR((E105-F105)/F105,0)</f>
        <v>0.181818181818182</v>
      </c>
      <c r="H105" s="4" t="s">
        <v>316</v>
      </c>
      <c r="I105" s="4" t="s">
        <v>285</v>
      </c>
    </row>
    <row r="106" ht="16.5" customHeight="1">
      <c r="A106" s="10" t="n">
        <v>11078827</v>
      </c>
      <c r="B106" s="4" t="s">
        <v>76</v>
      </c>
      <c r="C106" s="4" t="s">
        <v>15</v>
      </c>
      <c r="D106" s="4" t="s">
        <v>79</v>
      </c>
      <c r="E106" s="92" t="n">
        <f>SUMIFS('平台消耗统计'!I:I,'平台消耗统计'!A:A,$E$2,'平台消耗统计'!C:C,A106)</f>
        <v>1.8</v>
      </c>
      <c r="F106" s="92" t="n">
        <f>SUMIFS('平台消耗统计'!I:I,'平台消耗统计'!A:A,$F$2,'平台消耗统计'!C:C,A106)</f>
        <v>0.3</v>
      </c>
      <c r="G106" s="91" t="n">
        <f>IFERROR((E106-F106)/F106,0)</f>
        <v>5</v>
      </c>
      <c r="H106" s="4" t="s">
        <v>316</v>
      </c>
      <c r="I106" s="4" t="s">
        <v>285</v>
      </c>
    </row>
    <row r="107" ht="16.5" customHeight="1">
      <c r="A107" s="10" t="n">
        <v>11763482</v>
      </c>
      <c r="B107" s="4" t="s">
        <v>46</v>
      </c>
      <c r="C107" s="4" t="s">
        <v>12</v>
      </c>
      <c r="D107" s="4" t="s">
        <v>14</v>
      </c>
      <c r="E107" s="92" t="n">
        <f>SUMIFS('平台消耗统计'!I:I,'平台消耗统计'!A:A,$E$2,'平台消耗统计'!C:C,A107)</f>
        <v>1.7599</v>
      </c>
      <c r="F107" s="92" t="n">
        <f>SUMIFS('平台消耗统计'!I:I,'平台消耗统计'!A:A,$F$2,'平台消耗统计'!C:C,A107)</f>
        <v>2.3486</v>
      </c>
      <c r="G107" s="91" t="n">
        <f>IFERROR((E107-F107)/F107,0)</f>
        <v>-0.250659967640296</v>
      </c>
      <c r="H107" s="4" t="s">
        <v>322</v>
      </c>
      <c r="I107" s="4" t="s">
        <v>323</v>
      </c>
    </row>
    <row r="108" ht="16.5" customHeight="1">
      <c r="A108" s="10" t="n">
        <v>11836152</v>
      </c>
      <c r="B108" s="4" t="s">
        <v>67</v>
      </c>
      <c r="C108" s="4" t="s">
        <v>15</v>
      </c>
      <c r="D108" s="4" t="s">
        <v>39</v>
      </c>
      <c r="E108" s="92" t="n">
        <f>SUMIFS('平台消耗统计'!I:I,'平台消耗统计'!A:A,$E$2,'平台消耗统计'!C:C,A108)</f>
        <v>1.71</v>
      </c>
      <c r="F108" s="92" t="n">
        <f>SUMIFS('平台消耗统计'!I:I,'平台消耗统计'!A:A,$F$2,'平台消耗统计'!C:C,A108)</f>
        <v>0.27</v>
      </c>
      <c r="G108" s="91" t="n">
        <f>IFERROR((E108-F108)/F108,0)</f>
        <v>5.33333333333333</v>
      </c>
      <c r="H108" s="4" t="s">
        <v>318</v>
      </c>
      <c r="I108" s="4" t="s">
        <v>285</v>
      </c>
    </row>
    <row r="109" ht="16.5" customHeight="1">
      <c r="A109" s="10" t="n">
        <v>91538309</v>
      </c>
      <c r="B109" s="4" t="s">
        <v>69</v>
      </c>
      <c r="C109" s="4" t="s">
        <v>15</v>
      </c>
      <c r="D109" s="4" t="s">
        <v>47</v>
      </c>
      <c r="E109" s="92" t="n">
        <f>SUMIFS('平台消耗统计'!I:I,'平台消耗统计'!A:A,$E$2,'平台消耗统计'!C:C,A109)</f>
        <v>1.62</v>
      </c>
      <c r="F109" s="92" t="n">
        <f>SUMIFS('平台消耗统计'!I:I,'平台消耗统计'!A:A,$F$2,'平台消耗统计'!C:C,A109)</f>
        <v>1.44</v>
      </c>
      <c r="G109" s="91" t="n">
        <f>IFERROR((E109-F109)/F109,0)</f>
        <v>0.125</v>
      </c>
      <c r="H109" s="4" t="s">
        <v>316</v>
      </c>
      <c r="I109" s="4" t="s">
        <v>285</v>
      </c>
    </row>
    <row r="110" ht="16.5" customHeight="1">
      <c r="A110" s="10" t="n">
        <v>11655595</v>
      </c>
      <c r="B110" s="4" t="s">
        <v>46</v>
      </c>
      <c r="C110" s="4" t="s">
        <v>26</v>
      </c>
      <c r="D110" s="4" t="s">
        <v>14</v>
      </c>
      <c r="E110" s="92" t="n">
        <f>SUMIFS('平台消耗统计'!I:I,'平台消耗统计'!A:A,$E$2,'平台消耗统计'!C:C,A110)</f>
        <v>1.13</v>
      </c>
      <c r="F110" s="92" t="n">
        <f>SUMIFS('平台消耗统计'!I:I,'平台消耗统计'!A:A,$F$2,'平台消耗统计'!C:C,A110)</f>
        <v>3.31</v>
      </c>
      <c r="G110" s="91" t="n">
        <f>IFERROR((E110-F110)/F110,0)</f>
        <v>-0.658610271903323</v>
      </c>
      <c r="H110" s="4" t="s">
        <v>322</v>
      </c>
      <c r="I110" s="4" t="s">
        <v>323</v>
      </c>
    </row>
    <row r="111" ht="16.5" customHeight="1">
      <c r="A111" s="10" t="n">
        <v>10842514</v>
      </c>
      <c r="B111" s="4" t="s">
        <v>44</v>
      </c>
      <c r="C111" s="4" t="s">
        <v>26</v>
      </c>
      <c r="D111" s="4" t="s">
        <v>14</v>
      </c>
      <c r="E111" s="92" t="n">
        <f>SUMIFS('平台消耗统计'!I:I,'平台消耗统计'!A:A,$E$2,'平台消耗统计'!C:C,A111)</f>
        <v>1.03</v>
      </c>
      <c r="F111" s="92" t="n">
        <f>SUMIFS('平台消耗统计'!I:I,'平台消耗统计'!A:A,$F$2,'平台消耗统计'!C:C,A111)</f>
        <v>0.81</v>
      </c>
      <c r="G111" s="91" t="n">
        <f>IFERROR((E111-F111)/F111,0)</f>
        <v>0.271604938271605</v>
      </c>
      <c r="H111" s="4" t="s">
        <v>324</v>
      </c>
      <c r="I111" s="4" t="s">
        <v>325</v>
      </c>
    </row>
    <row r="112" ht="16.5" customHeight="1">
      <c r="A112" s="10" t="n">
        <v>11924654</v>
      </c>
      <c r="B112" s="4" t="s">
        <v>83</v>
      </c>
      <c r="C112" s="4" t="s">
        <v>12</v>
      </c>
      <c r="D112" s="4" t="s">
        <v>84</v>
      </c>
      <c r="E112" s="92" t="n">
        <f>SUMIFS('平台消耗统计'!I:I,'平台消耗统计'!A:A,$E$2,'平台消耗统计'!C:C,A112)</f>
        <v>0.9211</v>
      </c>
      <c r="F112" s="92" t="n">
        <f>SUMIFS('平台消耗统计'!I:I,'平台消耗统计'!A:A,$F$2,'平台消耗统计'!C:C,A112)</f>
        <v>0.3646</v>
      </c>
      <c r="G112" s="91" t="n">
        <f>IFERROR((E112-F112)/F112,0)</f>
        <v>1.526330224904</v>
      </c>
      <c r="H112" s="4" t="s">
        <v>319</v>
      </c>
      <c r="I112" s="4" t="s">
        <v>215</v>
      </c>
    </row>
    <row r="113" ht="16.5" customHeight="1">
      <c r="A113" s="10" t="n">
        <v>11715627</v>
      </c>
      <c r="B113" s="4" t="s">
        <v>31</v>
      </c>
      <c r="C113" s="4" t="s">
        <v>15</v>
      </c>
      <c r="D113" s="4" t="s">
        <v>14</v>
      </c>
      <c r="E113" s="92" t="n">
        <f>SUMIFS('平台消耗统计'!I:I,'平台消耗统计'!A:A,$E$2,'平台消耗统计'!C:C,A113)</f>
        <v>0.8</v>
      </c>
      <c r="F113" s="92" t="n">
        <f>SUMIFS('平台消耗统计'!I:I,'平台消耗统计'!A:A,$F$2,'平台消耗统计'!C:C,A113)</f>
        <v>0</v>
      </c>
      <c r="G113" s="91" t="n">
        <f>IFERROR((E113-F113)/F113,0)</f>
        <v>0</v>
      </c>
      <c r="H113" s="4" t="s">
        <v>319</v>
      </c>
      <c r="I113" s="4" t="s">
        <v>215</v>
      </c>
    </row>
    <row r="114" ht="16.5" customHeight="1">
      <c r="A114" s="10" t="n">
        <v>91550294</v>
      </c>
      <c r="B114" s="4" t="s">
        <v>87</v>
      </c>
      <c r="C114" s="4" t="s">
        <v>15</v>
      </c>
      <c r="D114" s="4" t="s">
        <v>34</v>
      </c>
      <c r="E114" s="92" t="n">
        <f>SUMIFS('平台消耗统计'!I:I,'平台消耗统计'!A:A,$E$2,'平台消耗统计'!C:C,A114)</f>
        <v>0.8</v>
      </c>
      <c r="F114" s="92" t="n">
        <f>SUMIFS('平台消耗统计'!I:I,'平台消耗统计'!A:A,$F$2,'平台消耗统计'!C:C,A114)</f>
        <v>17.6</v>
      </c>
      <c r="G114" s="91" t="n">
        <f>IFERROR((E114-F114)/F114,0)</f>
        <v>-0.954545454545455</v>
      </c>
      <c r="H114" s="4" t="s">
        <v>257</v>
      </c>
      <c r="I114" s="4" t="s">
        <v>133</v>
      </c>
    </row>
    <row r="115" ht="16.5" customHeight="1">
      <c r="A115" s="10" t="n">
        <v>9751142</v>
      </c>
      <c r="B115" s="4" t="s">
        <v>93</v>
      </c>
      <c r="C115" s="4" t="s">
        <v>32</v>
      </c>
      <c r="D115" s="4" t="s">
        <v>11</v>
      </c>
      <c r="E115" s="92" t="n">
        <f>SUMIFS('平台消耗统计'!I:I,'平台消耗统计'!A:A,$E$2,'平台消耗统计'!C:C,A115)</f>
        <v>0.7</v>
      </c>
      <c r="F115" s="92" t="n">
        <f>SUMIFS('平台消耗统计'!I:I,'平台消耗统计'!A:A,$F$2,'平台消耗统计'!C:C,A115)</f>
        <v>17.89</v>
      </c>
      <c r="G115" s="91" t="n">
        <f>IFERROR((E115-F115)/F115,0)</f>
        <v>-0.960871995528228</v>
      </c>
      <c r="H115" s="4" t="s">
        <v>326</v>
      </c>
    </row>
    <row r="116" ht="16.5" customHeight="1">
      <c r="A116" s="10" t="n">
        <v>91548042</v>
      </c>
      <c r="B116" s="4" t="s">
        <v>13</v>
      </c>
      <c r="C116" s="4" t="s">
        <v>12</v>
      </c>
      <c r="D116" s="4" t="s">
        <v>14</v>
      </c>
      <c r="E116" s="92" t="n">
        <f>SUMIFS('平台消耗统计'!I:I,'平台消耗统计'!A:A,$E$2,'平台消耗统计'!C:C,A116)</f>
        <v>0.6341</v>
      </c>
      <c r="F116" s="92" t="n">
        <f>SUMIFS('平台消耗统计'!I:I,'平台消耗统计'!A:A,$F$2,'平台消耗统计'!C:C,A116)</f>
        <v>0.5139</v>
      </c>
      <c r="G116" s="91" t="n">
        <f>IFERROR((E116-F116)/F116,0)</f>
        <v>0.233897645456314</v>
      </c>
      <c r="H116" s="4" t="s">
        <v>319</v>
      </c>
      <c r="I116" s="4" t="s">
        <v>285</v>
      </c>
    </row>
    <row r="117" ht="16.5" customHeight="1">
      <c r="A117" s="10" t="n">
        <v>12115625</v>
      </c>
      <c r="B117" s="4" t="s">
        <v>59</v>
      </c>
      <c r="C117" s="4" t="s">
        <v>15</v>
      </c>
      <c r="D117" s="4" t="s">
        <v>14</v>
      </c>
      <c r="E117" s="92" t="n">
        <f>SUMIFS('平台消耗统计'!I:I,'平台消耗统计'!A:A,$E$2,'平台消耗统计'!C:C,A117)</f>
        <v>0.6</v>
      </c>
      <c r="F117" s="92" t="n">
        <f>SUMIFS('平台消耗统计'!I:I,'平台消耗统计'!A:A,$F$2,'平台消耗统计'!C:C,A117)</f>
        <v>0</v>
      </c>
      <c r="G117" s="91" t="n">
        <f>IFERROR((E117-F117)/F117,0)</f>
        <v>0</v>
      </c>
      <c r="H117" s="4" t="s">
        <v>302</v>
      </c>
      <c r="I117" s="4" t="s">
        <v>133</v>
      </c>
    </row>
    <row r="118" ht="16.5" customHeight="1">
      <c r="A118" s="10" t="n">
        <v>8057746</v>
      </c>
      <c r="B118" s="4" t="s">
        <v>28</v>
      </c>
      <c r="C118" s="4" t="s">
        <v>15</v>
      </c>
      <c r="D118" s="4" t="s">
        <v>47</v>
      </c>
      <c r="E118" s="92" t="n">
        <f>SUMIFS('平台消耗统计'!I:I,'平台消耗统计'!A:A,$E$2,'平台消耗统计'!C:C,A118)</f>
        <v>0.56</v>
      </c>
      <c r="F118" s="92" t="n">
        <f>SUMIFS('平台消耗统计'!I:I,'平台消耗统计'!A:A,$F$2,'平台消耗统计'!C:C,A118)</f>
        <v>0.56</v>
      </c>
      <c r="G118" s="91" t="n">
        <f>IFERROR((E118-F118)/F118,0)</f>
        <v>0</v>
      </c>
      <c r="H118" s="4" t="s">
        <v>319</v>
      </c>
      <c r="I118" s="4" t="s">
        <v>285</v>
      </c>
    </row>
    <row r="119" ht="16.5" customHeight="1">
      <c r="A119" s="10" t="n">
        <v>11862336</v>
      </c>
      <c r="B119" s="4" t="s">
        <v>64</v>
      </c>
      <c r="C119" s="4" t="s">
        <v>15</v>
      </c>
      <c r="D119" s="4" t="s">
        <v>29</v>
      </c>
      <c r="E119" s="92" t="n">
        <f>SUMIFS('平台消耗统计'!I:I,'平台消耗统计'!A:A,$E$2,'平台消耗统计'!C:C,A119)</f>
        <v>0.4</v>
      </c>
      <c r="F119" s="92" t="n">
        <f>SUMIFS('平台消耗统计'!I:I,'平台消耗统计'!A:A,$F$2,'平台消耗统计'!C:C,A119)</f>
        <v>0.1</v>
      </c>
      <c r="G119" s="91" t="n">
        <f>IFERROR((E119-F119)/F119,0)</f>
        <v>3</v>
      </c>
      <c r="H119" s="4" t="s">
        <v>318</v>
      </c>
      <c r="I119" s="4" t="s">
        <v>285</v>
      </c>
    </row>
    <row r="120" ht="16.5" customHeight="1">
      <c r="A120" s="10" t="n">
        <v>91520433</v>
      </c>
      <c r="B120" s="4" t="s">
        <v>69</v>
      </c>
      <c r="C120" s="4" t="s">
        <v>15</v>
      </c>
      <c r="D120" s="4" t="s">
        <v>14</v>
      </c>
      <c r="E120" s="92" t="n">
        <f>SUMIFS('平台消耗统计'!I:I,'平台消耗统计'!A:A,$E$2,'平台消耗统计'!C:C,A120)</f>
        <v>0.32</v>
      </c>
      <c r="F120" s="92" t="n">
        <f>SUMIFS('平台消耗统计'!I:I,'平台消耗统计'!A:A,$F$2,'平台消耗统计'!C:C,A120)</f>
        <v>3.2</v>
      </c>
      <c r="G120" s="91" t="n">
        <f>IFERROR((E120-F120)/F120,0)</f>
        <v>-0.9</v>
      </c>
      <c r="H120" s="4" t="s">
        <v>327</v>
      </c>
      <c r="I120" s="4" t="s">
        <v>328</v>
      </c>
    </row>
    <row r="121" ht="16.5" customHeight="1">
      <c r="A121" s="10" t="n">
        <v>11729927</v>
      </c>
      <c r="B121" s="4" t="s">
        <v>10</v>
      </c>
      <c r="C121" s="4" t="s">
        <v>15</v>
      </c>
      <c r="D121" s="4" t="s">
        <v>20</v>
      </c>
      <c r="E121" s="92" t="n">
        <f>SUMIFS('平台消耗统计'!I:I,'平台消耗统计'!A:A,$E$2,'平台消耗统计'!C:C,A121)</f>
        <v>0.25</v>
      </c>
      <c r="F121" s="92" t="n">
        <f>SUMIFS('平台消耗统计'!I:I,'平台消耗统计'!A:A,$F$2,'平台消耗统计'!C:C,A121)</f>
        <v>74.125</v>
      </c>
      <c r="G121" s="91" t="n">
        <f>IFERROR((E121-F121)/F121,0)</f>
        <v>-0.996627318718381</v>
      </c>
      <c r="H121" s="4" t="s">
        <v>319</v>
      </c>
      <c r="I121" s="4" t="s">
        <v>285</v>
      </c>
    </row>
    <row r="122" ht="16.5" customHeight="1">
      <c r="A122" s="10" t="n">
        <v>91555309</v>
      </c>
      <c r="B122" s="4" t="s">
        <v>53</v>
      </c>
      <c r="C122" s="4" t="s">
        <v>15</v>
      </c>
      <c r="D122" s="4" t="s">
        <v>39</v>
      </c>
      <c r="E122" s="92" t="n">
        <f>SUMIFS('平台消耗统计'!I:I,'平台消耗统计'!A:A,$E$2,'平台消耗统计'!C:C,A122)</f>
        <v>0.2</v>
      </c>
      <c r="F122" s="92" t="n">
        <f>SUMIFS('平台消耗统计'!I:I,'平台消耗统计'!A:A,$F$2,'平台消耗统计'!C:C,A122)</f>
        <v>71.4</v>
      </c>
      <c r="G122" s="91" t="n">
        <f>IFERROR((E122-F122)/F122,0)</f>
        <v>-0.997198879551821</v>
      </c>
      <c r="H122" s="4" t="s">
        <v>320</v>
      </c>
      <c r="I122" s="4" t="s">
        <v>133</v>
      </c>
    </row>
    <row r="123" ht="16.5" customHeight="1">
      <c r="A123" s="10" t="n">
        <v>9535696</v>
      </c>
      <c r="B123" s="4" t="s">
        <v>89</v>
      </c>
      <c r="C123" s="4" t="s">
        <v>15</v>
      </c>
      <c r="D123" s="4" t="s">
        <v>39</v>
      </c>
      <c r="E123" s="92" t="n">
        <f>SUMIFS('平台消耗统计'!I:I,'平台消耗统计'!A:A,$E$2,'平台消耗统计'!C:C,A123)</f>
        <v>0.2</v>
      </c>
      <c r="F123" s="92" t="n">
        <f>SUMIFS('平台消耗统计'!I:I,'平台消耗统计'!A:A,$F$2,'平台消耗统计'!C:C,A123)</f>
        <v>0</v>
      </c>
      <c r="G123" s="91" t="n">
        <f>IFERROR((E123-F123)/F123,0)</f>
        <v>0</v>
      </c>
      <c r="H123" s="4" t="s">
        <v>329</v>
      </c>
    </row>
    <row r="124" ht="16.5" customHeight="1">
      <c r="A124" s="10" t="n">
        <v>11715655</v>
      </c>
      <c r="B124" s="4" t="s">
        <v>16</v>
      </c>
      <c r="C124" s="4" t="s">
        <v>15</v>
      </c>
      <c r="D124" s="4" t="s">
        <v>11</v>
      </c>
      <c r="E124" s="92" t="n">
        <f>SUMIFS('平台消耗统计'!I:I,'平台消耗统计'!A:A,$E$2,'平台消耗统计'!C:C,A124)</f>
        <v>0.15</v>
      </c>
      <c r="F124" s="92" t="n">
        <f>SUMIFS('平台消耗统计'!I:I,'平台消耗统计'!A:A,$F$2,'平台消耗统计'!C:C,A124)</f>
        <v>0</v>
      </c>
      <c r="G124" s="91" t="n">
        <f>IFERROR((E124-F124)/F124,0)</f>
        <v>0</v>
      </c>
      <c r="H124" s="4" t="s">
        <v>319</v>
      </c>
      <c r="I124" s="4" t="s">
        <v>285</v>
      </c>
    </row>
    <row r="125" ht="16.5" customHeight="1">
      <c r="A125" s="10" t="n">
        <v>91557333</v>
      </c>
      <c r="B125" s="4" t="s">
        <v>91</v>
      </c>
      <c r="C125" s="4" t="s">
        <v>12</v>
      </c>
      <c r="D125" s="4" t="s">
        <v>14</v>
      </c>
      <c r="E125" s="92" t="n">
        <f>SUMIFS('平台消耗统计'!I:I,'平台消耗统计'!A:A,$E$2,'平台消耗统计'!C:C,A125)</f>
        <v>0.1359</v>
      </c>
      <c r="F125" s="92" t="n">
        <f>SUMIFS('平台消耗统计'!I:I,'平台消耗统计'!A:A,$F$2,'平台消耗统计'!C:C,A125)</f>
        <v>6.804</v>
      </c>
      <c r="G125" s="91" t="n">
        <f>IFERROR((E125-F125)/F125,0)</f>
        <v>-0.980026455026455</v>
      </c>
    </row>
    <row r="126" ht="16.5" customHeight="1">
      <c r="A126" s="10" t="n">
        <v>91557161</v>
      </c>
      <c r="B126" s="4" t="s">
        <v>86</v>
      </c>
      <c r="C126" s="4" t="s">
        <v>12</v>
      </c>
      <c r="D126" s="4" t="s">
        <v>14</v>
      </c>
      <c r="E126" s="92" t="n">
        <f>SUMIFS('平台消耗统计'!I:I,'平台消耗统计'!A:A,$E$2,'平台消耗统计'!C:C,A126)</f>
        <v>0.08</v>
      </c>
      <c r="F126" s="92" t="n">
        <f>SUMIFS('平台消耗统计'!I:I,'平台消耗统计'!A:A,$F$2,'平台消耗统计'!C:C,A126)</f>
        <v>5.7254</v>
      </c>
      <c r="G126" s="91" t="n">
        <f>IFERROR((E126-F126)/F126,0)</f>
        <v>-0.986027177140462</v>
      </c>
      <c r="H126" s="4" t="s">
        <v>330</v>
      </c>
    </row>
    <row r="127" ht="16.5" customHeight="1">
      <c r="A127" s="10" t="n">
        <v>11729830</v>
      </c>
      <c r="B127" s="4" t="s">
        <v>10</v>
      </c>
      <c r="C127" s="4" t="s">
        <v>12</v>
      </c>
      <c r="D127" s="4" t="s">
        <v>11</v>
      </c>
      <c r="E127" s="92" t="n">
        <f>SUMIFS('平台消耗统计'!I:I,'平台消耗统计'!A:A,$E$2,'平台消耗统计'!C:C,A127)</f>
        <v>0.0477</v>
      </c>
      <c r="F127" s="92" t="n">
        <f>SUMIFS('平台消耗统计'!I:I,'平台消耗统计'!A:A,$F$2,'平台消耗统计'!C:C,A127)</f>
        <v>0.0174</v>
      </c>
      <c r="G127" s="91" t="n">
        <f>IFERROR((E127-F127)/F127,0)</f>
        <v>1.74137931034483</v>
      </c>
      <c r="H127" s="4" t="s">
        <v>319</v>
      </c>
      <c r="I127" s="4" t="s">
        <v>285</v>
      </c>
    </row>
    <row r="128" ht="16.5" customHeight="1">
      <c r="A128" s="10" t="n">
        <v>91557162</v>
      </c>
      <c r="B128" s="4" t="s">
        <v>35</v>
      </c>
      <c r="C128" s="4" t="s">
        <v>12</v>
      </c>
      <c r="D128" s="4" t="s">
        <v>14</v>
      </c>
      <c r="E128" s="92" t="n">
        <f>SUMIFS('平台消耗统计'!I:I,'平台消耗统计'!A:A,$E$2,'平台消耗统计'!C:C,A128)</f>
        <v>0.0243</v>
      </c>
      <c r="F128" s="92" t="n">
        <f>SUMIFS('平台消耗统计'!I:I,'平台消耗统计'!A:A,$F$2,'平台消耗统计'!C:C,A128)</f>
        <v>5.0506</v>
      </c>
      <c r="G128" s="91" t="n">
        <f>IFERROR((E128-F128)/F128,0)</f>
        <v>-0.99518869045262</v>
      </c>
      <c r="H128" s="4" t="s">
        <v>331</v>
      </c>
    </row>
    <row r="129" ht="16.5" customHeight="1">
      <c r="A129" s="10" t="n">
        <v>11655596</v>
      </c>
      <c r="B129" s="4" t="s">
        <v>46</v>
      </c>
      <c r="C129" s="4" t="s">
        <v>12</v>
      </c>
      <c r="D129" s="4" t="s">
        <v>14</v>
      </c>
      <c r="E129" s="92" t="n">
        <f>SUMIFS('平台消耗统计'!I:I,'平台消耗统计'!A:A,$E$2,'平台消耗统计'!C:C,A129)</f>
        <v>0.0115</v>
      </c>
      <c r="F129" s="92" t="n">
        <f>SUMIFS('平台消耗统计'!I:I,'平台消耗统计'!A:A,$F$2,'平台消耗统计'!C:C,A129)</f>
        <v>0.0673</v>
      </c>
      <c r="G129" s="91" t="n">
        <f>IFERROR((E129-F129)/F129,0)</f>
        <v>-0.829123328380386</v>
      </c>
      <c r="H129" s="4" t="s">
        <v>322</v>
      </c>
      <c r="I129" s="4" t="s">
        <v>323</v>
      </c>
    </row>
    <row r="130" ht="16.5" customHeight="1">
      <c r="A130" s="10" t="n">
        <v>11715811</v>
      </c>
      <c r="B130" s="4" t="s">
        <v>16</v>
      </c>
      <c r="C130" s="4" t="s">
        <v>15</v>
      </c>
      <c r="D130" s="4" t="s">
        <v>17</v>
      </c>
      <c r="E130" s="92" t="n">
        <f>SUMIFS('平台消耗统计'!I:I,'平台消耗统计'!A:A,$E$2,'平台消耗统计'!C:C,A130)</f>
        <v>0</v>
      </c>
      <c r="F130" s="92" t="n">
        <f>SUMIFS('平台消耗统计'!I:I,'平台消耗统计'!A:A,$F$2,'平台消耗统计'!C:C,A130)</f>
        <v>0</v>
      </c>
      <c r="G130" s="91" t="n">
        <f>IFERROR((E130-F130)/F130,0)</f>
        <v>0</v>
      </c>
      <c r="H130" s="4" t="s">
        <v>319</v>
      </c>
      <c r="I130" s="4" t="s">
        <v>285</v>
      </c>
    </row>
    <row r="131" ht="16.5" customHeight="1">
      <c r="A131" s="10" t="n">
        <v>11729820</v>
      </c>
      <c r="B131" s="4" t="s">
        <v>10</v>
      </c>
      <c r="C131" s="4" t="s">
        <v>15</v>
      </c>
      <c r="D131" s="4" t="s">
        <v>25</v>
      </c>
      <c r="E131" s="92" t="n">
        <f>SUMIFS('平台消耗统计'!I:I,'平台消耗统计'!A:A,$E$2,'平台消耗统计'!C:C,A131)</f>
        <v>0</v>
      </c>
      <c r="F131" s="92" t="n">
        <f>SUMIFS('平台消耗统计'!I:I,'平台消耗统计'!A:A,$F$2,'平台消耗统计'!C:C,A131)</f>
        <v>0</v>
      </c>
      <c r="G131" s="91" t="n">
        <f>IFERROR((E131-F131)/F131,0)</f>
        <v>0</v>
      </c>
      <c r="H131" s="4" t="s">
        <v>319</v>
      </c>
      <c r="I131" s="4" t="s">
        <v>285</v>
      </c>
    </row>
    <row r="132" ht="16.5" customHeight="1">
      <c r="A132" s="10" t="n">
        <v>12064281</v>
      </c>
      <c r="B132" s="4" t="s">
        <v>16</v>
      </c>
      <c r="C132" s="4" t="s">
        <v>15</v>
      </c>
      <c r="D132" s="4" t="s">
        <v>18</v>
      </c>
      <c r="E132" s="92" t="n">
        <f>SUMIFS('平台消耗统计'!I:I,'平台消耗统计'!A:A,$E$2,'平台消耗统计'!C:C,A132)</f>
        <v>0</v>
      </c>
      <c r="F132" s="92" t="n">
        <f>SUMIFS('平台消耗统计'!I:I,'平台消耗统计'!A:A,$F$2,'平台消耗统计'!C:C,A132)</f>
        <v>0</v>
      </c>
      <c r="G132" s="91" t="n">
        <f>IFERROR((E132-F132)/F132,0)</f>
        <v>0</v>
      </c>
      <c r="H132" s="4" t="s">
        <v>319</v>
      </c>
      <c r="I132" s="4" t="s">
        <v>285</v>
      </c>
    </row>
    <row r="133" ht="16.5" customHeight="1">
      <c r="A133" s="10" t="n">
        <v>91564897</v>
      </c>
      <c r="B133" s="4" t="s">
        <v>33</v>
      </c>
      <c r="C133" s="4" t="s">
        <v>15</v>
      </c>
      <c r="D133" s="4" t="s">
        <v>56</v>
      </c>
      <c r="E133" s="92" t="n">
        <f>SUMIFS('平台消耗统计'!I:I,'平台消耗统计'!A:A,$E$2,'平台消耗统计'!C:C,A133)</f>
        <v>0</v>
      </c>
      <c r="F133" s="92" t="n">
        <f>SUMIFS('平台消耗统计'!I:I,'平台消耗统计'!A:A,$F$2,'平台消耗统计'!C:C,A133)</f>
        <v>0</v>
      </c>
      <c r="G133" s="91" t="n">
        <f>IFERROR((E133-F133)/F133,0)</f>
        <v>0</v>
      </c>
      <c r="H133" s="4" t="s">
        <v>319</v>
      </c>
      <c r="I133" s="4" t="s">
        <v>285</v>
      </c>
    </row>
    <row r="134" ht="16.5" customHeight="1">
      <c r="A134" s="10" t="n">
        <v>10295313</v>
      </c>
      <c r="B134" s="4" t="s">
        <v>68</v>
      </c>
      <c r="C134" s="4" t="s">
        <v>15</v>
      </c>
      <c r="D134" s="4" t="s">
        <v>14</v>
      </c>
      <c r="E134" s="92" t="n">
        <f>SUMIFS('平台消耗统计'!I:I,'平台消耗统计'!A:A,$E$2,'平台消耗统计'!C:C,A134)</f>
        <v>0</v>
      </c>
      <c r="F134" s="92" t="n">
        <f>SUMIFS('平台消耗统计'!I:I,'平台消耗统计'!A:A,$F$2,'平台消耗统计'!C:C,A134)</f>
        <v>0</v>
      </c>
      <c r="G134" s="91" t="n">
        <f>IFERROR((E134-F134)/F134,0)</f>
        <v>0</v>
      </c>
      <c r="H134" s="4" t="s">
        <v>319</v>
      </c>
      <c r="I134" s="4" t="s">
        <v>285</v>
      </c>
    </row>
    <row r="135" ht="16.5" customHeight="1">
      <c r="A135" s="10" t="n">
        <v>11079953</v>
      </c>
      <c r="B135" s="4" t="s">
        <v>66</v>
      </c>
      <c r="C135" s="4" t="s">
        <v>15</v>
      </c>
      <c r="D135" s="4" t="s">
        <v>39</v>
      </c>
      <c r="E135" s="92" t="n">
        <f>SUMIFS('平台消耗统计'!I:I,'平台消耗统计'!A:A,$E$2,'平台消耗统计'!C:C,A135)</f>
        <v>0</v>
      </c>
      <c r="F135" s="92" t="n">
        <f>SUMIFS('平台消耗统计'!I:I,'平台消耗统计'!A:A,$F$2,'平台消耗统计'!C:C,A135)</f>
        <v>0</v>
      </c>
      <c r="G135" s="91" t="n">
        <f>IFERROR((E135-F135)/F135,0)</f>
        <v>0</v>
      </c>
      <c r="H135" s="4" t="s">
        <v>319</v>
      </c>
      <c r="I135" s="4" t="s">
        <v>285</v>
      </c>
    </row>
    <row r="136" ht="16.5" customHeight="1">
      <c r="A136" s="10" t="n">
        <v>11078981</v>
      </c>
      <c r="B136" s="4" t="s">
        <v>76</v>
      </c>
      <c r="C136" s="4" t="s">
        <v>15</v>
      </c>
      <c r="D136" s="4" t="s">
        <v>77</v>
      </c>
      <c r="E136" s="92" t="n">
        <f>SUMIFS('平台消耗统计'!I:I,'平台消耗统计'!A:A,$E$2,'平台消耗统计'!C:C,A136)</f>
        <v>0</v>
      </c>
      <c r="F136" s="92" t="n">
        <f>SUMIFS('平台消耗统计'!I:I,'平台消耗统计'!A:A,$F$2,'平台消耗统计'!C:C,A136)</f>
        <v>0</v>
      </c>
      <c r="G136" s="91" t="n">
        <f>IFERROR((E136-F136)/F136,0)</f>
        <v>0</v>
      </c>
      <c r="H136" s="4" t="s">
        <v>319</v>
      </c>
      <c r="I136" s="4" t="s">
        <v>285</v>
      </c>
    </row>
    <row r="137" ht="16.5" customHeight="1">
      <c r="A137" s="10" t="n">
        <v>11080833</v>
      </c>
      <c r="B137" s="4" t="s">
        <v>76</v>
      </c>
      <c r="C137" s="4" t="s">
        <v>15</v>
      </c>
      <c r="D137" s="4" t="s">
        <v>78</v>
      </c>
      <c r="E137" s="92" t="n">
        <f>SUMIFS('平台消耗统计'!I:I,'平台消耗统计'!A:A,$E$2,'平台消耗统计'!C:C,A137)</f>
        <v>0</v>
      </c>
      <c r="F137" s="92" t="n">
        <f>SUMIFS('平台消耗统计'!I:I,'平台消耗统计'!A:A,$F$2,'平台消耗统计'!C:C,A137)</f>
        <v>0</v>
      </c>
      <c r="G137" s="91" t="n">
        <f>IFERROR((E137-F137)/F137,0)</f>
        <v>0</v>
      </c>
      <c r="H137" s="4" t="s">
        <v>319</v>
      </c>
      <c r="I137" s="4" t="s">
        <v>285</v>
      </c>
    </row>
    <row r="138" ht="16.5" customHeight="1">
      <c r="A138" s="10" t="n">
        <v>11081056</v>
      </c>
      <c r="B138" s="4" t="s">
        <v>76</v>
      </c>
      <c r="C138" s="4" t="s">
        <v>15</v>
      </c>
      <c r="D138" s="4" t="s">
        <v>80</v>
      </c>
      <c r="E138" s="92" t="n">
        <f>SUMIFS('平台消耗统计'!I:I,'平台消耗统计'!A:A,$E$2,'平台消耗统计'!C:C,A138)</f>
        <v>0</v>
      </c>
      <c r="F138" s="92" t="n">
        <f>SUMIFS('平台消耗统计'!I:I,'平台消耗统计'!A:A,$F$2,'平台消耗统计'!C:C,A138)</f>
        <v>0</v>
      </c>
      <c r="G138" s="91" t="n">
        <f>IFERROR((E138-F138)/F138,0)</f>
        <v>0</v>
      </c>
      <c r="H138" s="4" t="s">
        <v>319</v>
      </c>
      <c r="I138" s="4" t="s">
        <v>285</v>
      </c>
    </row>
    <row r="139" ht="16.5" customHeight="1">
      <c r="A139" s="10" t="n">
        <v>91538307</v>
      </c>
      <c r="B139" s="4" t="s">
        <v>69</v>
      </c>
      <c r="C139" s="4" t="s">
        <v>15</v>
      </c>
      <c r="D139" s="4" t="s">
        <v>17</v>
      </c>
      <c r="E139" s="92" t="n">
        <f>SUMIFS('平台消耗统计'!I:I,'平台消耗统计'!A:A,$E$2,'平台消耗统计'!C:C,A139)</f>
        <v>0</v>
      </c>
      <c r="F139" s="92" t="n">
        <f>SUMIFS('平台消耗统计'!I:I,'平台消耗统计'!A:A,$F$2,'平台消耗统计'!C:C,A139)</f>
        <v>0</v>
      </c>
      <c r="G139" s="91" t="n">
        <f>IFERROR((E139-F139)/F139,0)</f>
        <v>0</v>
      </c>
      <c r="H139" s="4" t="s">
        <v>319</v>
      </c>
      <c r="I139" s="4" t="s">
        <v>285</v>
      </c>
    </row>
    <row r="140" ht="16.5" customHeight="1">
      <c r="A140" s="10" t="n">
        <v>91538308</v>
      </c>
      <c r="B140" s="4" t="s">
        <v>69</v>
      </c>
      <c r="C140" s="4" t="s">
        <v>15</v>
      </c>
      <c r="D140" s="4" t="s">
        <v>11</v>
      </c>
      <c r="E140" s="92" t="n">
        <f>SUMIFS('平台消耗统计'!I:I,'平台消耗统计'!A:A,$E$2,'平台消耗统计'!C:C,A140)</f>
        <v>0</v>
      </c>
      <c r="F140" s="92" t="n">
        <f>SUMIFS('平台消耗统计'!I:I,'平台消耗统计'!A:A,$F$2,'平台消耗统计'!C:C,A140)</f>
        <v>0</v>
      </c>
      <c r="G140" s="91" t="n">
        <f>IFERROR((E140-F140)/F140,0)</f>
        <v>0</v>
      </c>
      <c r="H140" s="4" t="s">
        <v>319</v>
      </c>
      <c r="I140" s="4" t="s">
        <v>285</v>
      </c>
    </row>
    <row r="141" ht="16.5" customHeight="1">
      <c r="A141" s="10" t="n">
        <v>91557160</v>
      </c>
      <c r="B141" s="4" t="s">
        <v>92</v>
      </c>
      <c r="C141" s="4" t="s">
        <v>15</v>
      </c>
      <c r="D141" s="4" t="s">
        <v>11</v>
      </c>
      <c r="E141" s="92" t="n">
        <f>SUMIFS('平台消耗统计'!I:I,'平台消耗统计'!A:A,$E$2,'平台消耗统计'!C:C,A141)</f>
        <v>0</v>
      </c>
      <c r="F141" s="92" t="n">
        <f>SUMIFS('平台消耗统计'!I:I,'平台消耗统计'!A:A,$F$2,'平台消耗统计'!C:C,A141)</f>
        <v>7.2</v>
      </c>
      <c r="G141" s="91" t="n">
        <f>IFERROR((E141-F141)/F141,0)</f>
        <v>-1</v>
      </c>
      <c r="H141" s="4" t="s">
        <v>326</v>
      </c>
      <c r="I141" s="4" t="s">
        <v>133</v>
      </c>
    </row>
    <row r="142" ht="16.5" customHeight="1">
      <c r="A142" s="10" t="n">
        <v>11079265</v>
      </c>
      <c r="B142" s="4" t="s">
        <v>93</v>
      </c>
      <c r="C142" s="4" t="s">
        <v>32</v>
      </c>
      <c r="D142" s="4" t="s">
        <v>11</v>
      </c>
      <c r="E142" s="92" t="n">
        <f>SUMIFS('平台消耗统计'!I:I,'平台消耗统计'!A:A,$E$2,'平台消耗统计'!C:C,A142)</f>
        <v>0</v>
      </c>
      <c r="F142" s="92" t="n">
        <f>SUMIFS('平台消耗统计'!I:I,'平台消耗统计'!A:A,$F$2,'平台消耗统计'!C:C,A142)</f>
        <v>1.72</v>
      </c>
      <c r="G142" s="91" t="n">
        <f>IFERROR((E142-F142)/F142,0)</f>
        <v>-1</v>
      </c>
      <c r="H142" s="4" t="s">
        <v>326</v>
      </c>
    </row>
    <row r="143" ht="16.5" customHeight="1">
      <c r="A143" s="10" t="n">
        <v>91528810</v>
      </c>
      <c r="B143" s="4" t="s">
        <v>94</v>
      </c>
      <c r="C143" s="4" t="s">
        <v>15</v>
      </c>
      <c r="D143" s="4" t="s">
        <v>14</v>
      </c>
      <c r="E143" s="92" t="n">
        <f>SUMIFS('平台消耗统计'!I:I,'平台消耗统计'!A:A,$E$2,'平台消耗统计'!C:C,A143)</f>
        <v>0</v>
      </c>
      <c r="F143" s="92" t="n">
        <f>SUMIFS('平台消耗统计'!I:I,'平台消耗统计'!A:A,$F$2,'平台消耗统计'!C:C,A143)</f>
        <v>6.2</v>
      </c>
      <c r="G143" s="91" t="n">
        <f>IFERROR((E143-F143)/F143,0)</f>
        <v>-1</v>
      </c>
      <c r="H143" s="4" t="s">
        <v>332</v>
      </c>
    </row>
    <row r="144" ht="16.5" customHeight="1">
      <c r="G144" s="91"/>
    </row>
    <row r="145" ht="16.5" customHeight="1">
      <c r="G145" s="91"/>
    </row>
    <row r="146" ht="16.5" customHeight="1">
      <c r="G146" s="91"/>
    </row>
    <row r="147" ht="16.5" customHeight="1">
      <c r="G147" s="91"/>
    </row>
    <row r="148" ht="16.5" customHeight="1">
      <c r="G148" s="91"/>
    </row>
    <row r="149" ht="16.5" customHeight="1">
      <c r="G149" s="91"/>
    </row>
    <row r="150" ht="16.5" customHeight="1">
      <c r="G150" s="91"/>
    </row>
  </sheetData>
  <mergeCells count="1">
    <mergeCell ref="E1:F1"/>
  </mergeCells>
  <phoneticPr fontId="1" type="noConversion"/>
  <conditionalFormatting sqref="A1:A2">
    <cfRule priority="1" type="duplicateValues" dxfId="0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3" activePane="bottomRight" state="frozen" ySplit="2"/>
    </sheetView>
  </sheetViews>
  <sheetFormatPr baseColWidth="10" defaultColWidth="9.9990234375" defaultRowHeight="16.5" customHeight="1"/>
  <cols>
    <col min="1" max="1" width="8.8740234375" customWidth="1"/>
    <col min="2" max="2" width="21.75" customWidth="1"/>
    <col min="3" max="3" width="7.3740234375" customWidth="1"/>
    <col min="4" max="4" width="6.6240234375" customWidth="1"/>
    <col min="5" max="5" width="7.5" customWidth="1" style="92"/>
    <col min="6" max="6" width="8.25" customWidth="1" style="92"/>
    <col min="7" max="7" width="9.375" customWidth="1"/>
    <col min="8" max="8" width="56.1240234375" customWidth="1"/>
    <col min="9" max="9" width="43.875" customWidth="1"/>
    <col min="10" max="10" width="33.375" customWidth="1"/>
  </cols>
  <sheetData>
    <row r="1" ht="16.5" customHeight="1">
      <c r="A1" s="82"/>
      <c r="C1" s="82"/>
      <c r="D1" s="10"/>
      <c r="E1" s="93" t="s">
        <v>0</v>
      </c>
      <c r="F1" s="94"/>
      <c r="G1" s="10"/>
      <c r="H1" s="89"/>
    </row>
    <row r="2" ht="81.75" customHeight="1">
      <c r="A2" s="88" t="s">
        <v>2</v>
      </c>
      <c r="B2" s="85" t="s">
        <v>3</v>
      </c>
      <c r="C2" s="88" t="s">
        <v>5</v>
      </c>
      <c r="D2" s="84" t="s">
        <v>4</v>
      </c>
      <c r="E2" s="96" t="n">
        <v>36</v>
      </c>
      <c r="F2" s="96" t="n">
        <v>35</v>
      </c>
      <c r="G2" s="86" t="s">
        <v>199</v>
      </c>
      <c r="H2" s="103" t="s">
        <v>200</v>
      </c>
      <c r="I2" s="104" t="s">
        <v>201</v>
      </c>
    </row>
    <row r="3" ht="27.75" customHeight="1">
      <c r="A3" s="4" t="n">
        <v>7815836</v>
      </c>
      <c r="B3" s="4" t="s">
        <v>67</v>
      </c>
      <c r="C3" s="4" t="s">
        <v>15</v>
      </c>
      <c r="D3" s="4" t="s">
        <v>39</v>
      </c>
      <c r="E3" s="92" t="n">
        <f>SUMIFS('平台消耗统计'!I:I,'平台消耗统计'!A:A,$E$2,'平台消耗统计'!C:C,A3)</f>
        <v>2308.63</v>
      </c>
      <c r="F3" s="92" t="n">
        <f>VLOOKUP(A3,'数据透视表'!J:N,5,FALSE)</f>
        <v>2711.24</v>
      </c>
      <c r="G3" s="91" t="n">
        <f>IFERROR((E3-F3)/F3,0)</f>
        <v>-0.148496628848792</v>
      </c>
      <c r="H3" s="90" t="s">
        <v>333</v>
      </c>
      <c r="I3" s="4" t="s">
        <v>334</v>
      </c>
    </row>
    <row r="4" ht="16.5" customHeight="1">
      <c r="A4" s="4" t="n">
        <v>5464039</v>
      </c>
      <c r="B4" s="4" t="s">
        <v>28</v>
      </c>
      <c r="C4" s="4" t="s">
        <v>15</v>
      </c>
      <c r="D4" s="4" t="s">
        <v>47</v>
      </c>
      <c r="E4" s="92" t="n">
        <f>SUMIFS('平台消耗统计'!I:I,'平台消耗统计'!A:A,$E$2,'平台消耗统计'!C:C,A4)</f>
        <v>2285.57</v>
      </c>
      <c r="F4" s="92" t="n">
        <f>VLOOKUP(A4,'数据透视表'!J:N,5,FALSE)</f>
        <v>2521.29</v>
      </c>
      <c r="G4" s="91" t="n">
        <f>IFERROR((E4-F4)/F4,0)</f>
        <v>-0.0934918236299672</v>
      </c>
      <c r="H4" s="4" t="s">
        <v>335</v>
      </c>
      <c r="I4" s="4" t="s">
        <v>336</v>
      </c>
    </row>
    <row r="5" ht="16.5" customHeight="1">
      <c r="A5" s="4" t="n">
        <v>5497580</v>
      </c>
      <c r="B5" s="4" t="s">
        <v>28</v>
      </c>
      <c r="C5" s="4" t="s">
        <v>15</v>
      </c>
      <c r="D5" s="4" t="s">
        <v>17</v>
      </c>
      <c r="E5" s="92" t="n">
        <f>SUMIFS('平台消耗统计'!I:I,'平台消耗统计'!A:A,$E$2,'平台消耗统计'!C:C,A5)</f>
        <v>2143.948</v>
      </c>
      <c r="F5" s="92" t="n">
        <f>VLOOKUP(A5,'数据透视表'!J:N,5,FALSE)</f>
        <v>2182.83</v>
      </c>
      <c r="G5" s="91" t="n">
        <f>IFERROR((E5-F5)/F5,0)</f>
        <v>-0.0178126560474247</v>
      </c>
      <c r="H5" s="4" t="s">
        <v>337</v>
      </c>
      <c r="I5" s="4" t="s">
        <v>205</v>
      </c>
    </row>
    <row r="6" ht="27.75" customHeight="1">
      <c r="A6" s="4" t="n">
        <v>8628042</v>
      </c>
      <c r="B6" s="4" t="s">
        <v>30</v>
      </c>
      <c r="C6" s="4" t="s">
        <v>26</v>
      </c>
      <c r="D6" s="4" t="s">
        <v>14</v>
      </c>
      <c r="E6" s="92" t="n">
        <f>SUMIFS('平台消耗统计'!I:I,'平台消耗统计'!A:A,$E$2,'平台消耗统计'!C:C,A6)</f>
        <v>2123.53</v>
      </c>
      <c r="F6" s="92" t="n">
        <f>VLOOKUP(A6,'数据透视表'!J:N,5,FALSE)</f>
        <v>622.39</v>
      </c>
      <c r="G6" s="91" t="n">
        <f>IFERROR((E6-F6)/F6,0)</f>
        <v>2.41189607802182</v>
      </c>
      <c r="H6" s="90" t="s">
        <v>338</v>
      </c>
      <c r="I6" s="4" t="s">
        <v>339</v>
      </c>
    </row>
    <row r="7" ht="16.5" customHeight="1">
      <c r="A7" s="4" t="n">
        <v>8291713</v>
      </c>
      <c r="B7" s="4" t="s">
        <v>43</v>
      </c>
      <c r="C7" s="4" t="s">
        <v>15</v>
      </c>
      <c r="D7" s="4" t="s">
        <v>14</v>
      </c>
      <c r="E7" s="92" t="n">
        <f>SUMIFS('平台消耗统计'!I:I,'平台消耗统计'!A:A,$E$2,'平台消耗统计'!C:C,A7)</f>
        <v>1468.57</v>
      </c>
      <c r="F7" s="92" t="n">
        <f>VLOOKUP(A7,'数据透视表'!J:N,5,FALSE)</f>
        <v>1395.8</v>
      </c>
      <c r="G7" s="91" t="n">
        <f>IFERROR((E7-F7)/F7,0)</f>
        <v>0.0521349763576444</v>
      </c>
      <c r="H7" s="4" t="s">
        <v>340</v>
      </c>
      <c r="I7" s="4" t="s">
        <v>341</v>
      </c>
    </row>
    <row r="8" ht="16.5" customHeight="1">
      <c r="A8" s="4" t="n">
        <v>5963354</v>
      </c>
      <c r="B8" s="4" t="s">
        <v>76</v>
      </c>
      <c r="C8" s="4" t="s">
        <v>15</v>
      </c>
      <c r="D8" s="4" t="s">
        <v>77</v>
      </c>
      <c r="E8" s="92" t="n">
        <f>SUMIFS('平台消耗统计'!I:I,'平台消耗统计'!A:A,$E$2,'平台消耗统计'!C:C,A8)</f>
        <v>1396.642</v>
      </c>
      <c r="F8" s="92" t="n">
        <f>VLOOKUP(A8,'数据透视表'!J:N,5,FALSE)</f>
        <v>1159.41</v>
      </c>
      <c r="G8" s="91" t="n">
        <f>IFERROR((E8-F8)/F8,0)</f>
        <v>0.204614415952942</v>
      </c>
      <c r="H8" s="4" t="s">
        <v>342</v>
      </c>
      <c r="I8" s="4" t="s">
        <v>343</v>
      </c>
    </row>
    <row r="9" ht="16.5" customHeight="1">
      <c r="A9" s="4" t="n">
        <v>10912510</v>
      </c>
      <c r="B9" s="4" t="s">
        <v>10</v>
      </c>
      <c r="C9" s="4" t="s">
        <v>32</v>
      </c>
      <c r="D9" s="4" t="s">
        <v>11</v>
      </c>
      <c r="E9" s="92" t="n">
        <f>SUMIFS('平台消耗统计'!I:I,'平台消耗统计'!A:A,$E$2,'平台消耗统计'!C:C,A9)</f>
        <v>1259.13</v>
      </c>
      <c r="F9" s="92" t="n">
        <f>VLOOKUP(A9,'数据透视表'!J:N,5,FALSE)</f>
        <v>498.08</v>
      </c>
      <c r="G9" s="91" t="n">
        <f>IFERROR((E9-F9)/F9,0)</f>
        <v>1.52796739479602</v>
      </c>
      <c r="H9" s="4" t="s">
        <v>344</v>
      </c>
      <c r="I9" s="4" t="s">
        <v>345</v>
      </c>
    </row>
    <row r="10" ht="16.5" customHeight="1">
      <c r="A10" s="4" t="n">
        <v>2732727</v>
      </c>
      <c r="B10" s="4" t="s">
        <v>10</v>
      </c>
      <c r="C10" s="4" t="s">
        <v>15</v>
      </c>
      <c r="D10" s="4" t="s">
        <v>19</v>
      </c>
      <c r="E10" s="92" t="n">
        <f>SUMIFS('平台消耗统计'!I:I,'平台消耗统计'!A:A,$E$2,'平台消耗统计'!C:C,A10)</f>
        <v>1000.725</v>
      </c>
      <c r="F10" s="92" t="n">
        <f>VLOOKUP(A10,'数据透视表'!J:N,5,FALSE)</f>
        <v>1013.9</v>
      </c>
      <c r="G10" s="91" t="n">
        <f>IFERROR((E10-F10)/F10,0)</f>
        <v>-0.0129943781438012</v>
      </c>
      <c r="H10" s="4" t="s">
        <v>346</v>
      </c>
      <c r="I10" s="4" t="s">
        <v>347</v>
      </c>
    </row>
    <row r="11" ht="16.5" customHeight="1">
      <c r="A11" s="4" t="n">
        <v>8460883</v>
      </c>
      <c r="B11" s="4" t="s">
        <v>16</v>
      </c>
      <c r="C11" s="4" t="s">
        <v>15</v>
      </c>
      <c r="D11" s="4" t="s">
        <v>11</v>
      </c>
      <c r="E11" s="92" t="n">
        <f>SUMIFS('平台消耗统计'!I:I,'平台消耗统计'!A:A,$E$2,'平台消耗统计'!C:C,A11)</f>
        <v>988.918</v>
      </c>
      <c r="F11" s="92" t="n">
        <f>VLOOKUP(A11,'数据透视表'!J:N,5,FALSE)</f>
        <v>1214.332</v>
      </c>
      <c r="G11" s="91" t="n">
        <f>IFERROR((E11-F11)/F11,0)</f>
        <v>-0.185627983121585</v>
      </c>
      <c r="H11" s="4" t="s">
        <v>348</v>
      </c>
      <c r="I11" s="4" t="s">
        <v>349</v>
      </c>
    </row>
    <row r="12" ht="16.5" customHeight="1">
      <c r="A12" s="4" t="n">
        <v>6951594</v>
      </c>
      <c r="B12" s="4" t="s">
        <v>16</v>
      </c>
      <c r="C12" s="4" t="s">
        <v>15</v>
      </c>
      <c r="D12" s="4" t="s">
        <v>18</v>
      </c>
      <c r="E12" s="92" t="n">
        <f>SUMIFS('平台消耗统计'!I:I,'平台消耗统计'!A:A,$E$2,'平台消耗统计'!C:C,A12)</f>
        <v>950.85</v>
      </c>
      <c r="F12" s="92" t="n">
        <f>VLOOKUP(A12,'数据透视表'!J:N,5,FALSE)</f>
        <v>1145.725</v>
      </c>
      <c r="G12" s="91" t="n">
        <f>IFERROR((E12-F12)/F12,0)</f>
        <v>-0.17008880839643</v>
      </c>
      <c r="H12" s="4" t="s">
        <v>350</v>
      </c>
      <c r="I12" s="4" t="s">
        <v>351</v>
      </c>
    </row>
    <row r="13" ht="16.5" customHeight="1">
      <c r="A13" s="4" t="n">
        <v>6607117</v>
      </c>
      <c r="B13" s="4" t="s">
        <v>38</v>
      </c>
      <c r="C13" s="4" t="s">
        <v>15</v>
      </c>
      <c r="D13" s="4" t="s">
        <v>14</v>
      </c>
      <c r="E13" s="92" t="n">
        <f>SUMIFS('平台消耗统计'!I:I,'平台消耗统计'!A:A,$E$2,'平台消耗统计'!C:C,A13)</f>
        <v>927.809</v>
      </c>
      <c r="F13" s="92" t="n">
        <f>VLOOKUP(A13,'数据透视表'!J:N,5,FALSE)</f>
        <v>1374.971</v>
      </c>
      <c r="G13" s="91" t="n">
        <f>IFERROR((E13-F13)/F13,0)</f>
        <v>-0.325215586365094</v>
      </c>
      <c r="H13" s="4" t="s">
        <v>352</v>
      </c>
      <c r="I13" s="4" t="s">
        <v>238</v>
      </c>
    </row>
    <row r="14" ht="16.5" customHeight="1">
      <c r="A14" s="4" t="n">
        <v>5963400</v>
      </c>
      <c r="B14" s="4" t="s">
        <v>76</v>
      </c>
      <c r="C14" s="4" t="s">
        <v>15</v>
      </c>
      <c r="D14" s="4" t="s">
        <v>79</v>
      </c>
      <c r="E14" s="92" t="n">
        <f>SUMIFS('平台消耗统计'!I:I,'平台消耗统计'!A:A,$E$2,'平台消耗统计'!C:C,A14)</f>
        <v>793.15</v>
      </c>
      <c r="F14" s="92" t="n">
        <f>VLOOKUP(A14,'数据透视表'!J:N,5,FALSE)</f>
        <v>495.22</v>
      </c>
      <c r="G14" s="91" t="n">
        <f>IFERROR((E14-F14)/F14,0)</f>
        <v>0.601611405032107</v>
      </c>
      <c r="H14" s="4" t="s">
        <v>353</v>
      </c>
      <c r="I14" s="4" t="s">
        <v>354</v>
      </c>
    </row>
    <row r="15" ht="16.5" customHeight="1">
      <c r="A15" s="4" t="n">
        <v>11690181</v>
      </c>
      <c r="B15" s="4" t="s">
        <v>71</v>
      </c>
      <c r="C15" s="4" t="s">
        <v>15</v>
      </c>
      <c r="D15" s="4" t="s">
        <v>14</v>
      </c>
      <c r="E15" s="92" t="n">
        <f>SUMIFS('平台消耗统计'!I:I,'平台消耗统计'!A:A,$E$2,'平台消耗统计'!C:C,A15)</f>
        <v>745.14</v>
      </c>
      <c r="F15" s="92" t="n">
        <f>VLOOKUP(A15,'数据透视表'!J:N,5,FALSE)</f>
        <v>540</v>
      </c>
      <c r="G15" s="91" t="n">
        <f>IFERROR((E15-F15)/F15,0)</f>
        <v>0.379888888888889</v>
      </c>
      <c r="H15" s="4" t="s">
        <v>355</v>
      </c>
      <c r="I15" s="4" t="s">
        <v>259</v>
      </c>
    </row>
    <row r="16" ht="16.5" customHeight="1">
      <c r="A16" s="4" t="n">
        <v>10514860</v>
      </c>
      <c r="B16" s="4" t="s">
        <v>46</v>
      </c>
      <c r="C16" s="4" t="s">
        <v>15</v>
      </c>
      <c r="D16" s="4" t="s">
        <v>14</v>
      </c>
      <c r="E16" s="92" t="n">
        <f>SUMIFS('平台消耗统计'!I:I,'平台消耗统计'!A:A,$E$2,'平台消耗统计'!C:C,A16)</f>
        <v>723.8</v>
      </c>
      <c r="F16" s="92" t="n">
        <f>VLOOKUP(A16,'数据透视表'!J:N,5,FALSE)</f>
        <v>553.25</v>
      </c>
      <c r="G16" s="91" t="n">
        <f>IFERROR((E16-F16)/F16,0)</f>
        <v>0.308269317668324</v>
      </c>
      <c r="H16" s="4" t="s">
        <v>356</v>
      </c>
      <c r="I16" s="4" t="s">
        <v>222</v>
      </c>
    </row>
    <row r="17" ht="16.5" customHeight="1">
      <c r="A17" s="4" t="n">
        <v>8156506</v>
      </c>
      <c r="B17" s="4" t="s">
        <v>27</v>
      </c>
      <c r="C17" s="4" t="s">
        <v>15</v>
      </c>
      <c r="D17" s="4" t="s">
        <v>14</v>
      </c>
      <c r="E17" s="92" t="n">
        <f>SUMIFS('平台消耗统计'!I:I,'平台消耗统计'!A:A,$E$2,'平台消耗统计'!C:C,A17)</f>
        <v>601.55</v>
      </c>
      <c r="F17" s="92" t="n">
        <f>VLOOKUP(A17,'数据透视表'!J:N,5,FALSE)</f>
        <v>640.85</v>
      </c>
      <c r="G17" s="91" t="n">
        <f>IFERROR((E17-F17)/F17,0)</f>
        <v>-0.0613248029960211</v>
      </c>
      <c r="H17" s="4" t="s">
        <v>357</v>
      </c>
      <c r="I17" s="4" t="s">
        <v>259</v>
      </c>
    </row>
    <row r="18" ht="16.5" customHeight="1">
      <c r="A18" s="4" t="n">
        <v>10813123</v>
      </c>
      <c r="B18" s="4" t="s">
        <v>10</v>
      </c>
      <c r="C18" s="4" t="s">
        <v>12</v>
      </c>
      <c r="D18" s="4" t="s">
        <v>11</v>
      </c>
      <c r="E18" s="92" t="n">
        <f>SUMIFS('平台消耗统计'!I:I,'平台消耗统计'!A:A,$E$2,'平台消耗统计'!C:C,A18)</f>
        <v>546.1175</v>
      </c>
      <c r="F18" s="92" t="n">
        <f>VLOOKUP(A18,'数据透视表'!J:N,5,FALSE)</f>
        <v>95.0468</v>
      </c>
      <c r="G18" s="91" t="n">
        <f>IFERROR((E18-F18)/F18,0)</f>
        <v>4.74577471308871</v>
      </c>
      <c r="H18" s="4" t="s">
        <v>358</v>
      </c>
      <c r="I18" s="4" t="s">
        <v>345</v>
      </c>
    </row>
    <row r="19" ht="16.5" customHeight="1">
      <c r="A19" s="4" t="n">
        <v>11892329</v>
      </c>
      <c r="B19" s="4" t="s">
        <v>10</v>
      </c>
      <c r="C19" s="4" t="s">
        <v>15</v>
      </c>
      <c r="D19" s="4" t="s">
        <v>11</v>
      </c>
      <c r="E19" s="92" t="n">
        <f>SUMIFS('平台消耗统计'!I:I,'平台消耗统计'!A:A,$E$2,'平台消耗统计'!C:C,A19)</f>
        <v>521.5</v>
      </c>
      <c r="F19" s="92" t="n">
        <f>IFERROR(VLOOKUP(A19,'数据透视表'!J:N,5,FALSE),0)</f>
        <v>0</v>
      </c>
      <c r="G19" s="91" t="n">
        <f>IFERROR((E19-F19)/F19,0)</f>
        <v>0</v>
      </c>
      <c r="H19" s="4" t="s">
        <v>359</v>
      </c>
    </row>
    <row r="20" ht="16.5" customHeight="1">
      <c r="A20" s="4" t="n">
        <v>7872826</v>
      </c>
      <c r="B20" s="4" t="s">
        <v>30</v>
      </c>
      <c r="C20" s="4" t="s">
        <v>15</v>
      </c>
      <c r="D20" s="4" t="s">
        <v>14</v>
      </c>
      <c r="E20" s="92" t="n">
        <f>SUMIFS('平台消耗统计'!I:I,'平台消耗统计'!A:A,$E$2,'平台消耗统计'!C:C,A20)</f>
        <v>490.654</v>
      </c>
      <c r="F20" s="92" t="n">
        <f>IFERROR(VLOOKUP(A20,'数据透视表'!J:N,5,FALSE),0)</f>
        <v>530.599</v>
      </c>
      <c r="G20" s="91" t="n">
        <f>IFERROR((E20-F20)/F20,0)</f>
        <v>-0.0752828407139857</v>
      </c>
      <c r="H20" s="4" t="s">
        <v>360</v>
      </c>
      <c r="I20" s="4" t="s">
        <v>345</v>
      </c>
    </row>
    <row r="21" ht="16.5" customHeight="1">
      <c r="A21" s="4" t="n">
        <v>1745925</v>
      </c>
      <c r="B21" s="4" t="s">
        <v>13</v>
      </c>
      <c r="C21" s="4" t="s">
        <v>15</v>
      </c>
      <c r="D21" s="4" t="s">
        <v>14</v>
      </c>
      <c r="E21" s="92" t="n">
        <f>SUMIFS('平台消耗统计'!I:I,'平台消耗统计'!A:A,$E$2,'平台消耗统计'!C:C,A21)</f>
        <v>477.6</v>
      </c>
      <c r="F21" s="92" t="n">
        <f>IFERROR(VLOOKUP(A21,'数据透视表'!J:N,5,FALSE),0)</f>
        <v>248.1</v>
      </c>
      <c r="G21" s="91" t="n">
        <f>IFERROR((E21-F21)/F21,0)</f>
        <v>0.92503022974607</v>
      </c>
      <c r="H21" s="4" t="s">
        <v>361</v>
      </c>
      <c r="I21" s="4" t="s">
        <v>362</v>
      </c>
    </row>
    <row r="22" ht="16.5" customHeight="1">
      <c r="A22" s="4" t="n">
        <v>6395488</v>
      </c>
      <c r="B22" s="4" t="s">
        <v>42</v>
      </c>
      <c r="C22" s="4" t="s">
        <v>15</v>
      </c>
      <c r="D22" s="4" t="s">
        <v>14</v>
      </c>
      <c r="E22" s="92" t="n">
        <f>SUMIFS('平台消耗统计'!I:I,'平台消耗统计'!A:A,$E$2,'平台消耗统计'!C:C,A22)</f>
        <v>420</v>
      </c>
      <c r="F22" s="92" t="n">
        <f>IFERROR(VLOOKUP(A22,'数据透视表'!J:N,5,FALSE),0)</f>
        <v>420</v>
      </c>
      <c r="G22" s="91" t="n">
        <f>IFERROR((E22-F22)/F22,0)</f>
        <v>0</v>
      </c>
      <c r="H22" s="4" t="s">
        <v>363</v>
      </c>
      <c r="I22" s="4" t="s">
        <v>362</v>
      </c>
    </row>
    <row r="23" ht="16.5" customHeight="1">
      <c r="A23" s="4" t="n">
        <v>7202934</v>
      </c>
      <c r="B23" s="4" t="s">
        <v>22</v>
      </c>
      <c r="C23" s="4" t="s">
        <v>15</v>
      </c>
      <c r="D23" s="4" t="s">
        <v>24</v>
      </c>
      <c r="E23" s="92" t="n">
        <f>SUMIFS('平台消耗统计'!I:I,'平台消耗统计'!A:A,$E$2,'平台消耗统计'!C:C,A23)</f>
        <v>384.41</v>
      </c>
      <c r="F23" s="92" t="n">
        <f>IFERROR(VLOOKUP(A23,'数据透视表'!J:N,5,FALSE),0)</f>
        <v>498.96</v>
      </c>
      <c r="G23" s="91" t="n">
        <f>IFERROR((E23-F23)/F23,0)</f>
        <v>-0.229577521244188</v>
      </c>
      <c r="H23" s="4" t="s">
        <v>364</v>
      </c>
      <c r="I23" s="4" t="s">
        <v>365</v>
      </c>
    </row>
    <row r="24" ht="16.5" customHeight="1">
      <c r="A24" s="4" t="n">
        <v>6060965</v>
      </c>
      <c r="B24" s="4" t="s">
        <v>38</v>
      </c>
      <c r="C24" s="4" t="s">
        <v>15</v>
      </c>
      <c r="D24" s="4" t="s">
        <v>14</v>
      </c>
      <c r="E24" s="92" t="n">
        <f>SUMIFS('平台消耗统计'!I:I,'平台消耗统计'!A:A,$E$2,'平台消耗统计'!C:C,A24)</f>
        <v>365.54</v>
      </c>
      <c r="F24" s="92" t="n">
        <f>IFERROR(VLOOKUP(A24,'数据透视表'!J:N,5,FALSE),0)</f>
        <v>289.69</v>
      </c>
      <c r="G24" s="91" t="n">
        <f>IFERROR((E24-F24)/F24,0)</f>
        <v>0.261831613103663</v>
      </c>
      <c r="H24" s="4" t="s">
        <v>366</v>
      </c>
      <c r="I24" s="4" t="s">
        <v>367</v>
      </c>
    </row>
    <row r="25" ht="16.5" customHeight="1">
      <c r="A25" s="4" t="n">
        <v>8094753</v>
      </c>
      <c r="B25" s="4" t="s">
        <v>38</v>
      </c>
      <c r="C25" s="4" t="s">
        <v>26</v>
      </c>
      <c r="D25" s="4" t="s">
        <v>14</v>
      </c>
      <c r="E25" s="92" t="n">
        <f>SUMIFS('平台消耗统计'!I:I,'平台消耗统计'!A:A,$E$2,'平台消耗统计'!C:C,A25)</f>
        <v>354.55</v>
      </c>
      <c r="F25" s="92" t="n">
        <f>IFERROR(VLOOKUP(A25,'数据透视表'!J:N,5,FALSE),0)</f>
        <v>244.71</v>
      </c>
      <c r="G25" s="91" t="n">
        <f>IFERROR((E25-F25)/F25,0)</f>
        <v>0.448857831719178</v>
      </c>
      <c r="H25" s="4" t="s">
        <v>368</v>
      </c>
      <c r="I25" s="4" t="s">
        <v>369</v>
      </c>
    </row>
    <row r="26" ht="16.5" customHeight="1">
      <c r="A26" s="4" t="n">
        <v>6425889</v>
      </c>
      <c r="B26" s="4" t="s">
        <v>10</v>
      </c>
      <c r="C26" s="4" t="s">
        <v>15</v>
      </c>
      <c r="D26" s="4" t="s">
        <v>20</v>
      </c>
      <c r="E26" s="92" t="n">
        <f>SUMIFS('平台消耗统计'!I:I,'平台消耗统计'!A:A,$E$2,'平台消耗统计'!C:C,A26)</f>
        <v>344.55</v>
      </c>
      <c r="F26" s="92" t="n">
        <f>IFERROR(VLOOKUP(A26,'数据透视表'!J:N,5,FALSE),0)</f>
        <v>366.55</v>
      </c>
      <c r="G26" s="91" t="n">
        <f>IFERROR((E26-F26)/F26,0)</f>
        <v>-0.0600190969854044</v>
      </c>
      <c r="H26" s="4" t="s">
        <v>370</v>
      </c>
      <c r="I26" s="4" t="s">
        <v>345</v>
      </c>
    </row>
    <row r="27" ht="16.5" customHeight="1">
      <c r="A27" s="4" t="n">
        <v>7572369</v>
      </c>
      <c r="B27" s="4" t="s">
        <v>10</v>
      </c>
      <c r="C27" s="4" t="s">
        <v>15</v>
      </c>
      <c r="D27" s="4" t="s">
        <v>25</v>
      </c>
      <c r="E27" s="92" t="n">
        <f>SUMIFS('平台消耗统计'!I:I,'平台消耗统计'!A:A,$E$2,'平台消耗统计'!C:C,A27)</f>
        <v>342.75</v>
      </c>
      <c r="F27" s="92" t="n">
        <f>IFERROR(VLOOKUP(A27,'数据透视表'!J:N,5,FALSE),0)</f>
        <v>432.69</v>
      </c>
      <c r="G27" s="91" t="n">
        <f>IFERROR((E27-F27)/F27,0)</f>
        <v>-0.207862441933024</v>
      </c>
      <c r="H27" s="4" t="s">
        <v>370</v>
      </c>
      <c r="I27" s="4" t="s">
        <v>345</v>
      </c>
    </row>
    <row r="28" ht="16.5" customHeight="1">
      <c r="A28" s="4" t="n">
        <v>91467820</v>
      </c>
      <c r="B28" s="4" t="s">
        <v>69</v>
      </c>
      <c r="C28" s="4" t="s">
        <v>15</v>
      </c>
      <c r="D28" s="4" t="s">
        <v>39</v>
      </c>
      <c r="E28" s="92" t="n">
        <f>SUMIFS('平台消耗统计'!I:I,'平台消耗统计'!A:A,$E$2,'平台消耗统计'!C:C,A28)</f>
        <v>323.1</v>
      </c>
      <c r="F28" s="92" t="n">
        <f>IFERROR(VLOOKUP(A28,'数据透视表'!J:N,5,FALSE),0)</f>
        <v>271.3</v>
      </c>
      <c r="G28" s="91" t="n">
        <f>IFERROR((E28-F28)/F28,0)</f>
        <v>0.190932546995945</v>
      </c>
      <c r="H28" s="4" t="s">
        <v>371</v>
      </c>
      <c r="I28" s="4" t="s">
        <v>259</v>
      </c>
    </row>
    <row r="29" ht="16.5" customHeight="1">
      <c r="A29" s="4" t="n">
        <v>10599681</v>
      </c>
      <c r="B29" s="4" t="s">
        <v>43</v>
      </c>
      <c r="C29" s="4" t="s">
        <v>15</v>
      </c>
      <c r="D29" s="4" t="s">
        <v>14</v>
      </c>
      <c r="E29" s="92" t="n">
        <f>SUMIFS('平台消耗统计'!I:I,'平台消耗统计'!A:A,$E$2,'平台消耗统计'!C:C,A29)</f>
        <v>313.95</v>
      </c>
      <c r="F29" s="92" t="n">
        <f>IFERROR(VLOOKUP(A29,'数据透视表'!J:N,5,FALSE),0)</f>
        <v>246.74</v>
      </c>
      <c r="G29" s="91" t="n">
        <f>IFERROR((E29-F29)/F29,0)</f>
        <v>0.272391991570074</v>
      </c>
      <c r="H29" s="4" t="s">
        <v>372</v>
      </c>
      <c r="I29" s="4" t="s">
        <v>367</v>
      </c>
    </row>
    <row r="30" ht="16.5" customHeight="1">
      <c r="A30" s="4" t="n">
        <v>91399821</v>
      </c>
      <c r="B30" s="4" t="s">
        <v>43</v>
      </c>
      <c r="C30" s="4" t="s">
        <v>26</v>
      </c>
      <c r="D30" s="4" t="s">
        <v>14</v>
      </c>
      <c r="E30" s="92" t="n">
        <f>SUMIFS('平台消耗统计'!I:I,'平台消耗统计'!A:A,$E$2,'平台消耗统计'!C:C,A30)</f>
        <v>295.82</v>
      </c>
      <c r="F30" s="92" t="n">
        <f>IFERROR(VLOOKUP(A30,'数据透视表'!J:N,5,FALSE),0)</f>
        <v>185.98</v>
      </c>
      <c r="G30" s="91" t="n">
        <f>IFERROR((E30-F30)/F30,0)</f>
        <v>0.590601139907517</v>
      </c>
      <c r="H30" s="4" t="s">
        <v>373</v>
      </c>
      <c r="I30" s="4" t="s">
        <v>222</v>
      </c>
    </row>
    <row r="31" ht="27.75" customHeight="1">
      <c r="A31" s="4" t="n">
        <v>9297014</v>
      </c>
      <c r="B31" s="4" t="s">
        <v>13</v>
      </c>
      <c r="C31" s="4" t="s">
        <v>26</v>
      </c>
      <c r="D31" s="4" t="s">
        <v>14</v>
      </c>
      <c r="E31" s="92" t="n">
        <f>SUMIFS('平台消耗统计'!I:I,'平台消耗统计'!A:A,$E$2,'平台消耗统计'!C:C,A31)</f>
        <v>287.49</v>
      </c>
      <c r="F31" s="92" t="n">
        <f>IFERROR(VLOOKUP(A31,'数据透视表'!J:N,5,FALSE),0)</f>
        <v>241.67</v>
      </c>
      <c r="G31" s="91" t="n">
        <f>IFERROR((E31-F31)/F31,0)</f>
        <v>0.189597384863657</v>
      </c>
      <c r="H31" s="90" t="s">
        <v>374</v>
      </c>
      <c r="I31" s="4" t="s">
        <v>375</v>
      </c>
    </row>
    <row r="32" ht="16.5" customHeight="1">
      <c r="A32" s="4" t="n">
        <v>91496148</v>
      </c>
      <c r="B32" s="4" t="s">
        <v>69</v>
      </c>
      <c r="C32" s="4" t="s">
        <v>15</v>
      </c>
      <c r="D32" s="4" t="s">
        <v>14</v>
      </c>
      <c r="E32" s="92" t="n">
        <f>SUMIFS('平台消耗统计'!I:I,'平台消耗统计'!A:A,$E$2,'平台消耗统计'!C:C,A32)</f>
        <v>273</v>
      </c>
      <c r="F32" s="92" t="n">
        <f>IFERROR(VLOOKUP(A32,'数据透视表'!J:N,5,FALSE),0)</f>
        <v>315</v>
      </c>
      <c r="G32" s="91" t="n">
        <f>IFERROR((E32-F32)/F32,0)</f>
        <v>-0.133333333333333</v>
      </c>
      <c r="H32" s="4" t="s">
        <v>376</v>
      </c>
      <c r="I32" s="4" t="s">
        <v>377</v>
      </c>
    </row>
    <row r="33" ht="16.5" customHeight="1">
      <c r="A33" s="4" t="n">
        <v>11511535</v>
      </c>
      <c r="B33" s="4" t="s">
        <v>75</v>
      </c>
      <c r="C33" s="4" t="s">
        <v>26</v>
      </c>
      <c r="D33" s="4" t="s">
        <v>14</v>
      </c>
      <c r="E33" s="92" t="n">
        <f>SUMIFS('平台消耗统计'!I:I,'平台消耗统计'!A:A,$E$2,'平台消耗统计'!C:C,A33)</f>
        <v>234.48</v>
      </c>
      <c r="F33" s="92" t="n">
        <f>IFERROR(VLOOKUP(A33,'数据透视表'!J:N,5,FALSE),0)</f>
        <v>33.01</v>
      </c>
      <c r="G33" s="91" t="n">
        <f>IFERROR((E33-F33)/F33,0)</f>
        <v>6.10330202968797</v>
      </c>
      <c r="H33" s="4" t="s">
        <v>378</v>
      </c>
      <c r="I33" s="4" t="s">
        <v>379</v>
      </c>
    </row>
    <row r="34" ht="16.5" customHeight="1">
      <c r="A34" s="4" t="n">
        <v>9333145</v>
      </c>
      <c r="B34" s="4" t="s">
        <v>57</v>
      </c>
      <c r="C34" s="4" t="s">
        <v>26</v>
      </c>
      <c r="D34" s="4" t="s">
        <v>14</v>
      </c>
      <c r="E34" s="92" t="n">
        <f>SUMIFS('平台消耗统计'!I:I,'平台消耗统计'!A:A,$E$2,'平台消耗统计'!C:C,A34)</f>
        <v>219.5</v>
      </c>
      <c r="F34" s="92" t="n">
        <f>IFERROR(VLOOKUP(A34,'数据透视表'!J:N,5,FALSE),0)</f>
        <v>0</v>
      </c>
      <c r="G34" s="91" t="n">
        <f>IFERROR((E34-F34)/F34,0)</f>
        <v>0</v>
      </c>
      <c r="H34" s="4" t="s">
        <v>380</v>
      </c>
      <c r="I34" s="4" t="s">
        <v>133</v>
      </c>
    </row>
    <row r="35" ht="16.5" customHeight="1">
      <c r="A35" s="4" t="n">
        <v>2783561</v>
      </c>
      <c r="B35" s="4" t="s">
        <v>41</v>
      </c>
      <c r="C35" s="4" t="s">
        <v>15</v>
      </c>
      <c r="D35" s="4" t="s">
        <v>14</v>
      </c>
      <c r="E35" s="92" t="n">
        <f>SUMIFS('平台消耗统计'!I:I,'平台消耗统计'!A:A,$E$2,'平台消耗统计'!C:C,A35)</f>
        <v>217.261</v>
      </c>
      <c r="F35" s="92" t="n">
        <f>IFERROR(VLOOKUP(A35,'数据透视表'!J:N,5,FALSE),0)</f>
        <v>54.108</v>
      </c>
      <c r="G35" s="91" t="n">
        <f>IFERROR((E35-F35)/F35,0)</f>
        <v>3.01532120943299</v>
      </c>
      <c r="H35" s="4" t="s">
        <v>381</v>
      </c>
      <c r="I35" s="4" t="s">
        <v>367</v>
      </c>
    </row>
    <row r="36" ht="16.5" customHeight="1">
      <c r="A36" s="4" t="n">
        <v>10599157</v>
      </c>
      <c r="B36" s="4" t="s">
        <v>42</v>
      </c>
      <c r="C36" s="4" t="s">
        <v>15</v>
      </c>
      <c r="D36" s="4" t="s">
        <v>14</v>
      </c>
      <c r="E36" s="92" t="n">
        <f>SUMIFS('平台消耗统计'!I:I,'平台消耗统计'!A:A,$E$2,'平台消耗统计'!C:C,A36)</f>
        <v>205.8</v>
      </c>
      <c r="F36" s="92" t="n">
        <f>IFERROR(VLOOKUP(A36,'数据透视表'!J:N,5,FALSE),0)</f>
        <v>194.7</v>
      </c>
      <c r="G36" s="91" t="n">
        <f>IFERROR((E36-F36)/F36,0)</f>
        <v>0.0570107858243452</v>
      </c>
      <c r="H36" s="4" t="s">
        <v>382</v>
      </c>
      <c r="I36" s="4" t="s">
        <v>367</v>
      </c>
    </row>
    <row r="37" ht="16.5" customHeight="1">
      <c r="A37" s="4" t="n">
        <v>4383473</v>
      </c>
      <c r="B37" s="4" t="s">
        <v>38</v>
      </c>
      <c r="C37" s="4" t="s">
        <v>15</v>
      </c>
      <c r="D37" s="4" t="s">
        <v>14</v>
      </c>
      <c r="E37" s="92" t="n">
        <f>SUMIFS('平台消耗统计'!I:I,'平台消耗统计'!A:A,$E$2,'平台消耗统计'!C:C,A37)</f>
        <v>192.708</v>
      </c>
      <c r="F37" s="92" t="n">
        <f>IFERROR(VLOOKUP(A37,'数据透视表'!J:N,5,FALSE),0)</f>
        <v>204.274</v>
      </c>
      <c r="G37" s="91" t="n">
        <f>IFERROR((E37-F37)/F37,0)</f>
        <v>-0.0566200299597599</v>
      </c>
      <c r="H37" s="4" t="s">
        <v>337</v>
      </c>
      <c r="I37" s="4" t="s">
        <v>367</v>
      </c>
    </row>
    <row r="38" ht="16.5" customHeight="1">
      <c r="A38" s="4" t="n">
        <v>91496146</v>
      </c>
      <c r="B38" s="4" t="s">
        <v>69</v>
      </c>
      <c r="C38" s="4" t="s">
        <v>15</v>
      </c>
      <c r="D38" s="4" t="s">
        <v>47</v>
      </c>
      <c r="E38" s="92" t="n">
        <f>SUMIFS('平台消耗统计'!I:I,'平台消耗统计'!A:A,$E$2,'平台消耗统计'!C:C,A38)</f>
        <v>184.8</v>
      </c>
      <c r="F38" s="92" t="n">
        <f>IFERROR(VLOOKUP(A38,'数据透视表'!J:N,5,FALSE),0)</f>
        <v>65.8</v>
      </c>
      <c r="G38" s="91" t="n">
        <f>IFERROR((E38-F38)/F38,0)</f>
        <v>1.80851063829787</v>
      </c>
      <c r="H38" s="4" t="s">
        <v>383</v>
      </c>
      <c r="I38" s="4" t="s">
        <v>259</v>
      </c>
    </row>
    <row r="39" ht="16.5" customHeight="1">
      <c r="A39" s="4" t="n">
        <v>8566541</v>
      </c>
      <c r="B39" s="4" t="s">
        <v>73</v>
      </c>
      <c r="C39" s="4" t="s">
        <v>26</v>
      </c>
      <c r="D39" s="4" t="s">
        <v>14</v>
      </c>
      <c r="E39" s="92" t="n">
        <f>SUMIFS('平台消耗统计'!I:I,'平台消耗统计'!A:A,$E$2,'平台消耗统计'!C:C,A39)</f>
        <v>183.42</v>
      </c>
      <c r="F39" s="92" t="n">
        <f>IFERROR(VLOOKUP(A39,'数据透视表'!J:N,5,FALSE),0)</f>
        <v>138.82</v>
      </c>
      <c r="G39" s="91" t="n">
        <f>IFERROR((E39-F39)/F39,0)</f>
        <v>0.321279354559862</v>
      </c>
      <c r="H39" s="4" t="s">
        <v>384</v>
      </c>
      <c r="I39" s="4" t="s">
        <v>385</v>
      </c>
    </row>
    <row r="40" ht="16.5" customHeight="1">
      <c r="A40" s="4" t="n">
        <v>10298628</v>
      </c>
      <c r="B40" s="4" t="s">
        <v>45</v>
      </c>
      <c r="C40" s="4" t="s">
        <v>26</v>
      </c>
      <c r="D40" s="4" t="s">
        <v>14</v>
      </c>
      <c r="E40" s="92" t="n">
        <f>SUMIFS('平台消耗统计'!I:I,'平台消耗统计'!A:A,$E$2,'平台消耗统计'!C:C,A40)</f>
        <v>177.95</v>
      </c>
      <c r="F40" s="92" t="n">
        <f>IFERROR(VLOOKUP(A40,'数据透视表'!J:N,5,FALSE),0)</f>
        <v>4.35</v>
      </c>
      <c r="G40" s="91" t="n">
        <f>IFERROR((E40-F40)/F40,0)</f>
        <v>39.9080459770115</v>
      </c>
      <c r="H40" s="4" t="s">
        <v>386</v>
      </c>
      <c r="I40" s="4" t="s">
        <v>369</v>
      </c>
    </row>
    <row r="41" ht="16.5" customHeight="1">
      <c r="A41" s="4" t="n">
        <v>91551388</v>
      </c>
      <c r="B41" s="4" t="s">
        <v>54</v>
      </c>
      <c r="C41" s="4" t="s">
        <v>12</v>
      </c>
      <c r="D41" s="4" t="s">
        <v>34</v>
      </c>
      <c r="E41" s="92" t="n">
        <f>SUMIFS('平台消耗统计'!I:I,'平台消耗统计'!A:A,$E$2,'平台消耗统计'!C:C,A41)</f>
        <v>174.816</v>
      </c>
      <c r="F41" s="92" t="n">
        <f>IFERROR(VLOOKUP(A41,'数据透视表'!J:N,5,FALSE),0)</f>
        <v>74.0133</v>
      </c>
      <c r="G41" s="91" t="n">
        <f>IFERROR((E41-F41)/F41,0)</f>
        <v>1.36195386504858</v>
      </c>
      <c r="H41" s="4" t="s">
        <v>387</v>
      </c>
      <c r="I41" s="4" t="s">
        <v>388</v>
      </c>
    </row>
    <row r="42" ht="16.5" customHeight="1">
      <c r="A42" s="4" t="n">
        <v>7953512</v>
      </c>
      <c r="B42" s="4" t="s">
        <v>45</v>
      </c>
      <c r="C42" s="4" t="s">
        <v>15</v>
      </c>
      <c r="D42" s="4" t="s">
        <v>14</v>
      </c>
      <c r="E42" s="92" t="n">
        <f>SUMIFS('平台消耗统计'!I:I,'平台消耗统计'!A:A,$E$2,'平台消耗统计'!C:C,A42)</f>
        <v>171.82</v>
      </c>
      <c r="F42" s="92" t="n">
        <f>IFERROR(VLOOKUP(A42,'数据透视表'!J:N,5,FALSE),0)</f>
        <v>239.32</v>
      </c>
      <c r="G42" s="91" t="n">
        <f>IFERROR((E42-F42)/F42,0)</f>
        <v>-0.282049139227812</v>
      </c>
      <c r="H42" s="4" t="s">
        <v>389</v>
      </c>
    </row>
    <row r="43" ht="16.5" customHeight="1">
      <c r="A43" s="4" t="n">
        <v>11690182</v>
      </c>
      <c r="B43" s="4" t="s">
        <v>71</v>
      </c>
      <c r="C43" s="4" t="s">
        <v>26</v>
      </c>
      <c r="D43" s="4" t="s">
        <v>14</v>
      </c>
      <c r="E43" s="92" t="n">
        <f>SUMIFS('平台消耗统计'!I:I,'平台消耗统计'!A:A,$E$2,'平台消耗统计'!C:C,A43)</f>
        <v>151.06</v>
      </c>
      <c r="F43" s="92" t="n">
        <f>IFERROR(VLOOKUP(A43,'数据透视表'!J:N,5,FALSE),0)</f>
        <v>236.8</v>
      </c>
      <c r="G43" s="91" t="n">
        <f>IFERROR((E43-F43)/F43,0)</f>
        <v>-0.362077702702703</v>
      </c>
      <c r="H43" s="4" t="s">
        <v>390</v>
      </c>
      <c r="I43" s="4" t="s">
        <v>391</v>
      </c>
    </row>
    <row r="44" ht="16.5" customHeight="1">
      <c r="A44" s="4" t="n">
        <v>8819666</v>
      </c>
      <c r="B44" s="4" t="s">
        <v>27</v>
      </c>
      <c r="C44" s="4" t="s">
        <v>12</v>
      </c>
      <c r="D44" s="4" t="s">
        <v>14</v>
      </c>
      <c r="E44" s="92" t="n">
        <f>SUMIFS('平台消耗统计'!I:I,'平台消耗统计'!A:A,$E$2,'平台消耗统计'!C:C,A44)</f>
        <v>138.0552</v>
      </c>
      <c r="F44" s="92" t="n">
        <f>IFERROR(VLOOKUP(A44,'数据透视表'!J:N,5,FALSE),0)</f>
        <v>135.6385</v>
      </c>
      <c r="G44" s="91" t="n">
        <f>IFERROR((E44-F44)/F44,0)</f>
        <v>0.017817212664546</v>
      </c>
      <c r="H44" s="4" t="s">
        <v>363</v>
      </c>
      <c r="I44" s="4" t="s">
        <v>259</v>
      </c>
    </row>
    <row r="45" ht="16.5" customHeight="1">
      <c r="A45" s="4" t="n">
        <v>91496147</v>
      </c>
      <c r="B45" s="4" t="s">
        <v>69</v>
      </c>
      <c r="C45" s="4" t="s">
        <v>15</v>
      </c>
      <c r="D45" s="4" t="s">
        <v>11</v>
      </c>
      <c r="E45" s="92" t="n">
        <f>SUMIFS('平台消耗统计'!I:I,'平台消耗统计'!A:A,$E$2,'平台消耗统计'!C:C,A45)</f>
        <v>129.35</v>
      </c>
      <c r="F45" s="92" t="n">
        <f>IFERROR(VLOOKUP(A45,'数据透视表'!J:N,5,FALSE),0)</f>
        <v>105.69</v>
      </c>
      <c r="G45" s="91" t="n">
        <f>IFERROR((E45-F45)/F45,0)</f>
        <v>0.223862238622386</v>
      </c>
      <c r="H45" s="4" t="s">
        <v>392</v>
      </c>
      <c r="I45" s="4" t="s">
        <v>377</v>
      </c>
    </row>
    <row r="46" ht="16.5" customHeight="1">
      <c r="A46" s="4" t="n">
        <v>6439005</v>
      </c>
      <c r="B46" s="4" t="s">
        <v>10</v>
      </c>
      <c r="C46" s="4" t="s">
        <v>21</v>
      </c>
      <c r="D46" s="4" t="s">
        <v>20</v>
      </c>
      <c r="E46" s="92" t="n">
        <f>SUMIFS('平台消耗统计'!I:I,'平台消耗统计'!A:A,$E$2,'平台消耗统计'!C:C,A46)</f>
        <v>128.5</v>
      </c>
      <c r="F46" s="92" t="n">
        <f>IFERROR(VLOOKUP(A46,'数据透视表'!J:N,5,FALSE),0)</f>
        <v>92.5</v>
      </c>
      <c r="G46" s="91" t="n">
        <f>IFERROR((E46-F46)/F46,0)</f>
        <v>0.389189189189189</v>
      </c>
      <c r="H46" s="4" t="s">
        <v>393</v>
      </c>
      <c r="I46" s="4" t="s">
        <v>377</v>
      </c>
    </row>
    <row r="47" ht="16.5" customHeight="1">
      <c r="A47" s="4" t="n">
        <v>91550293</v>
      </c>
      <c r="B47" s="4" t="s">
        <v>55</v>
      </c>
      <c r="C47" s="4" t="s">
        <v>15</v>
      </c>
      <c r="D47" s="4" t="s">
        <v>56</v>
      </c>
      <c r="E47" s="92" t="n">
        <f>SUMIFS('平台消耗统计'!I:I,'平台消耗统计'!A:A,$E$2,'平台消耗统计'!C:C,A47)</f>
        <v>126</v>
      </c>
      <c r="F47" s="92" t="n">
        <f>IFERROR(VLOOKUP(A47,'数据透视表'!J:N,5,FALSE),0)</f>
        <v>44.7</v>
      </c>
      <c r="G47" s="91" t="n">
        <f>IFERROR((E47-F47)/F47,0)</f>
        <v>1.81879194630872</v>
      </c>
      <c r="H47" s="4" t="s">
        <v>394</v>
      </c>
      <c r="I47" s="4" t="s">
        <v>133</v>
      </c>
    </row>
    <row r="48" ht="16.5" customHeight="1">
      <c r="A48" s="4" t="n">
        <v>9686529</v>
      </c>
      <c r="B48" s="4" t="s">
        <v>76</v>
      </c>
      <c r="C48" s="4" t="s">
        <v>15</v>
      </c>
      <c r="D48" s="4" t="s">
        <v>78</v>
      </c>
      <c r="E48" s="92" t="n">
        <f>SUMIFS('平台消耗统计'!I:I,'平台消耗统计'!A:A,$E$2,'平台消耗统计'!C:C,A48)</f>
        <v>125.5</v>
      </c>
      <c r="F48" s="92" t="n">
        <f>IFERROR(VLOOKUP(A48,'数据透视表'!J:N,5,FALSE),0)</f>
        <v>88.9</v>
      </c>
      <c r="G48" s="91" t="n">
        <f>IFERROR((E48-F48)/F48,0)</f>
        <v>0.41169853768279</v>
      </c>
      <c r="H48" s="4" t="s">
        <v>395</v>
      </c>
      <c r="I48" s="4" t="s">
        <v>396</v>
      </c>
    </row>
    <row r="49" ht="16.5" customHeight="1">
      <c r="A49" s="4" t="n">
        <v>91548043</v>
      </c>
      <c r="B49" s="4" t="s">
        <v>28</v>
      </c>
      <c r="C49" s="4" t="s">
        <v>15</v>
      </c>
      <c r="D49" s="4" t="s">
        <v>36</v>
      </c>
      <c r="E49" s="92" t="n">
        <f>SUMIFS('平台消耗统计'!I:I,'平台消耗统计'!A:A,$E$2,'平台消耗统计'!C:C,A49)</f>
        <v>121.8</v>
      </c>
      <c r="F49" s="92" t="n">
        <f>IFERROR(VLOOKUP(A49,'数据透视表'!J:N,5,FALSE),0)</f>
        <v>72.7</v>
      </c>
      <c r="G49" s="91" t="n">
        <f>IFERROR((E49-F49)/F49,0)</f>
        <v>0.675378266850069</v>
      </c>
      <c r="H49" s="4" t="s">
        <v>397</v>
      </c>
      <c r="I49" s="4" t="s">
        <v>398</v>
      </c>
    </row>
    <row r="50" ht="16.5" customHeight="1">
      <c r="A50" s="4" t="n">
        <v>91467821</v>
      </c>
      <c r="B50" s="4" t="s">
        <v>69</v>
      </c>
      <c r="C50" s="4" t="s">
        <v>15</v>
      </c>
      <c r="D50" s="4" t="s">
        <v>17</v>
      </c>
      <c r="E50" s="92" t="n">
        <f>SUMIFS('平台消耗统计'!I:I,'平台消耗统计'!A:A,$E$2,'平台消耗统计'!C:C,A50)</f>
        <v>117.81</v>
      </c>
      <c r="F50" s="92" t="n">
        <f>IFERROR(VLOOKUP(A50,'数据透视表'!J:N,5,FALSE),0)</f>
        <v>118.66</v>
      </c>
      <c r="G50" s="91" t="n">
        <f>IFERROR((E50-F50)/F50,0)</f>
        <v>-0.00716332378223491</v>
      </c>
      <c r="H50" s="4" t="s">
        <v>399</v>
      </c>
      <c r="I50" s="4" t="s">
        <v>259</v>
      </c>
    </row>
    <row r="51" ht="16.5" customHeight="1">
      <c r="A51" s="4" t="n">
        <v>9298539</v>
      </c>
      <c r="B51" s="4" t="s">
        <v>57</v>
      </c>
      <c r="C51" s="4" t="s">
        <v>15</v>
      </c>
      <c r="D51" s="4" t="s">
        <v>14</v>
      </c>
      <c r="E51" s="92" t="n">
        <f>SUMIFS('平台消耗统计'!I:I,'平台消耗统计'!A:A,$E$2,'平台消耗统计'!C:C,A51)</f>
        <v>114</v>
      </c>
      <c r="F51" s="92" t="n">
        <f>IFERROR(VLOOKUP(A51,'数据透视表'!J:N,5,FALSE),0)</f>
        <v>0</v>
      </c>
      <c r="G51" s="91" t="n">
        <f>IFERROR((E51-F51)/F51,0)</f>
        <v>0</v>
      </c>
      <c r="H51" s="4" t="s">
        <v>400</v>
      </c>
      <c r="I51" s="4" t="s">
        <v>133</v>
      </c>
    </row>
    <row r="52" ht="16.5" customHeight="1">
      <c r="A52" s="4" t="n">
        <v>91538334</v>
      </c>
      <c r="B52" s="4" t="s">
        <v>90</v>
      </c>
      <c r="C52" s="4" t="s">
        <v>15</v>
      </c>
      <c r="D52" s="4" t="s">
        <v>18</v>
      </c>
      <c r="E52" s="92" t="n">
        <f>SUMIFS('平台消耗统计'!I:I,'平台消耗统计'!A:A,$E$2,'平台消耗统计'!C:C,A52)</f>
        <v>103.2</v>
      </c>
      <c r="F52" s="92" t="n">
        <f>IFERROR(VLOOKUP(A52,'数据透视表'!J:N,5,FALSE),0)</f>
        <v>0</v>
      </c>
      <c r="G52" s="91" t="n">
        <f>IFERROR((E52-F52)/F52,0)</f>
        <v>0</v>
      </c>
      <c r="H52" s="4" t="s">
        <v>401</v>
      </c>
      <c r="I52" s="4" t="s">
        <v>222</v>
      </c>
    </row>
    <row r="53" ht="16.5" customHeight="1">
      <c r="A53" s="4" t="n">
        <v>6951600</v>
      </c>
      <c r="B53" s="4" t="s">
        <v>16</v>
      </c>
      <c r="C53" s="4" t="s">
        <v>15</v>
      </c>
      <c r="D53" s="4" t="s">
        <v>17</v>
      </c>
      <c r="E53" s="92" t="n">
        <f>SUMIFS('平台消耗统计'!I:I,'平台消耗统计'!A:A,$E$2,'平台消耗统计'!C:C,A53)</f>
        <v>98.396</v>
      </c>
      <c r="F53" s="92" t="n">
        <f>IFERROR(VLOOKUP(A53,'数据透视表'!J:N,5,FALSE),0)</f>
        <v>82.348</v>
      </c>
      <c r="G53" s="91" t="n">
        <f>IFERROR((E53-F53)/F53,0)</f>
        <v>0.194880264244426</v>
      </c>
      <c r="H53" s="4" t="s">
        <v>402</v>
      </c>
    </row>
    <row r="54" ht="16.5" customHeight="1">
      <c r="A54" s="4" t="n">
        <v>11078963</v>
      </c>
      <c r="B54" s="4" t="s">
        <v>75</v>
      </c>
      <c r="C54" s="4" t="s">
        <v>15</v>
      </c>
      <c r="D54" s="4" t="s">
        <v>14</v>
      </c>
      <c r="E54" s="92" t="n">
        <f>SUMIFS('平台消耗统计'!I:I,'平台消耗统计'!A:A,$E$2,'平台消耗统计'!C:C,A54)</f>
        <v>96.4</v>
      </c>
      <c r="F54" s="92" t="n">
        <f>IFERROR(VLOOKUP(A54,'数据透视表'!J:N,5,FALSE),0)</f>
        <v>58.8</v>
      </c>
      <c r="G54" s="91" t="n">
        <f>IFERROR((E54-F54)/F54,0)</f>
        <v>0.639455782312925</v>
      </c>
      <c r="H54" s="4" t="s">
        <v>403</v>
      </c>
      <c r="I54" s="4" t="s">
        <v>285</v>
      </c>
    </row>
    <row r="55" ht="16.5" customHeight="1">
      <c r="A55" s="4" t="n">
        <v>10210818</v>
      </c>
      <c r="B55" s="4" t="s">
        <v>27</v>
      </c>
      <c r="C55" s="4" t="s">
        <v>26</v>
      </c>
      <c r="D55" s="4" t="s">
        <v>14</v>
      </c>
      <c r="E55" s="92" t="n">
        <f>SUMIFS('平台消耗统计'!I:I,'平台消耗统计'!A:A,$E$2,'平台消耗统计'!C:C,A55)</f>
        <v>95.23</v>
      </c>
      <c r="F55" s="92" t="n">
        <f>IFERROR(VLOOKUP(A55,'数据透视表'!J:N,5,FALSE),0)</f>
        <v>81.96</v>
      </c>
      <c r="G55" s="91" t="n">
        <f>IFERROR((E55-F55)/F55,0)</f>
        <v>0.161908247925817</v>
      </c>
      <c r="H55" s="4" t="s">
        <v>404</v>
      </c>
      <c r="I55" s="4" t="s">
        <v>405</v>
      </c>
    </row>
    <row r="56" ht="16.5" customHeight="1">
      <c r="A56" s="4" t="n">
        <v>5847496</v>
      </c>
      <c r="B56" s="4" t="s">
        <v>10</v>
      </c>
      <c r="C56" s="4" t="s">
        <v>12</v>
      </c>
      <c r="D56" s="4" t="s">
        <v>25</v>
      </c>
      <c r="E56" s="92" t="n">
        <f>SUMIFS('平台消耗统计'!I:I,'平台消耗统计'!A:A,$E$2,'平台消耗统计'!C:C,A56)</f>
        <v>89.7474</v>
      </c>
      <c r="F56" s="92" t="n">
        <f>IFERROR(VLOOKUP(A56,'数据透视表'!J:N,5,FALSE),0)</f>
        <v>80.4263</v>
      </c>
      <c r="G56" s="91" t="n">
        <f>IFERROR((E56-F56)/F56,0)</f>
        <v>0.115896168293208</v>
      </c>
      <c r="H56" s="4" t="s">
        <v>406</v>
      </c>
      <c r="I56" s="4" t="s">
        <v>407</v>
      </c>
    </row>
    <row r="57" ht="27.75" customHeight="1">
      <c r="A57" s="4" t="n">
        <v>10765365</v>
      </c>
      <c r="B57" s="4" t="s">
        <v>70</v>
      </c>
      <c r="C57" s="4" t="s">
        <v>15</v>
      </c>
      <c r="D57" s="4" t="s">
        <v>63</v>
      </c>
      <c r="E57" s="92" t="n">
        <f>SUMIFS('平台消耗统计'!I:I,'平台消耗统计'!A:A,$E$2,'平台消耗统计'!C:C,A57)</f>
        <v>88.98</v>
      </c>
      <c r="F57" s="92" t="n">
        <f>IFERROR(VLOOKUP(A57,'数据透视表'!J:N,5,FALSE),0)</f>
        <v>116.88</v>
      </c>
      <c r="G57" s="91" t="n">
        <f>IFERROR((E57-F57)/F57,0)</f>
        <v>-0.23870636550308</v>
      </c>
      <c r="H57" s="90" t="s">
        <v>408</v>
      </c>
      <c r="I57" s="4" t="s">
        <v>409</v>
      </c>
    </row>
    <row r="58" ht="16.5" customHeight="1">
      <c r="A58" s="4" t="n">
        <v>2937658</v>
      </c>
      <c r="B58" s="4" t="s">
        <v>75</v>
      </c>
      <c r="C58" s="4" t="s">
        <v>15</v>
      </c>
      <c r="D58" s="4" t="s">
        <v>14</v>
      </c>
      <c r="E58" s="92" t="n">
        <f>SUMIFS('平台消耗统计'!I:I,'平台消耗统计'!A:A,$E$2,'平台消耗统计'!C:C,A58)</f>
        <v>86.162</v>
      </c>
      <c r="F58" s="92" t="n">
        <f>IFERROR(VLOOKUP(A58,'数据透视表'!J:N,5,FALSE),0)</f>
        <v>86.193</v>
      </c>
      <c r="G58" s="91" t="n">
        <f>IFERROR((E58-F58)/F58,0)</f>
        <v>-3.59657976865775e-4</v>
      </c>
      <c r="H58" s="4" t="s">
        <v>363</v>
      </c>
      <c r="I58" s="4" t="s">
        <v>362</v>
      </c>
    </row>
    <row r="59" ht="16.5" customHeight="1">
      <c r="A59" s="4" t="n">
        <v>91534913</v>
      </c>
      <c r="B59" s="4" t="s">
        <v>49</v>
      </c>
      <c r="C59" s="4" t="s">
        <v>15</v>
      </c>
      <c r="D59" s="4" t="s">
        <v>50</v>
      </c>
      <c r="E59" s="92" t="n">
        <f>SUMIFS('平台消耗统计'!I:I,'平台消耗统计'!A:A,$E$2,'平台消耗统计'!C:C,A59)</f>
        <v>80</v>
      </c>
      <c r="F59" s="92" t="n">
        <f>IFERROR(VLOOKUP(A59,'数据透视表'!J:N,5,FALSE),0)</f>
        <v>54.55</v>
      </c>
      <c r="G59" s="91" t="n">
        <f>IFERROR((E59-F59)/F59,0)</f>
        <v>0.466544454628781</v>
      </c>
      <c r="H59" s="4" t="s">
        <v>410</v>
      </c>
      <c r="I59" s="4" t="s">
        <v>411</v>
      </c>
    </row>
    <row r="60" ht="16.5" customHeight="1">
      <c r="A60" s="4" t="n">
        <v>11729927</v>
      </c>
      <c r="B60" s="4" t="s">
        <v>10</v>
      </c>
      <c r="C60" s="4" t="s">
        <v>15</v>
      </c>
      <c r="D60" s="4" t="s">
        <v>20</v>
      </c>
      <c r="E60" s="92" t="n">
        <f>SUMIFS('平台消耗统计'!I:I,'平台消耗统计'!A:A,$E$2,'平台消耗统计'!C:C,A60)</f>
        <v>74.125</v>
      </c>
      <c r="F60" s="92" t="n">
        <f>IFERROR(VLOOKUP(A60,'数据透视表'!J:N,5,FALSE),0)</f>
        <v>0</v>
      </c>
      <c r="G60" s="91" t="n">
        <f>IFERROR((E60-F60)/F60,0)</f>
        <v>0</v>
      </c>
      <c r="H60" s="4" t="s">
        <v>412</v>
      </c>
    </row>
    <row r="61" ht="16.5" customHeight="1">
      <c r="A61" s="4" t="n">
        <v>91532857</v>
      </c>
      <c r="B61" s="4" t="s">
        <v>48</v>
      </c>
      <c r="C61" s="4" t="s">
        <v>12</v>
      </c>
      <c r="D61" s="4" t="s">
        <v>14</v>
      </c>
      <c r="E61" s="92" t="n">
        <f>SUMIFS('平台消耗统计'!I:I,'平台消耗统计'!A:A,$E$2,'平台消耗统计'!C:C,A61)</f>
        <v>72.7499</v>
      </c>
      <c r="F61" s="92" t="n">
        <f>IFERROR(VLOOKUP(A61,'数据透视表'!J:N,5,FALSE),0)</f>
        <v>168.7484</v>
      </c>
      <c r="G61" s="91" t="n">
        <f>IFERROR((E61-F61)/F61,0)</f>
        <v>-0.568885393876327</v>
      </c>
      <c r="H61" s="4" t="s">
        <v>413</v>
      </c>
      <c r="I61" s="4" t="s">
        <v>133</v>
      </c>
    </row>
    <row r="62" ht="16.5" customHeight="1">
      <c r="A62" s="4" t="n">
        <v>91540124</v>
      </c>
      <c r="B62" s="4" t="s">
        <v>33</v>
      </c>
      <c r="C62" s="4" t="s">
        <v>12</v>
      </c>
      <c r="D62" s="4" t="s">
        <v>34</v>
      </c>
      <c r="E62" s="92" t="n">
        <f>SUMIFS('平台消耗统计'!I:I,'平台消耗统计'!A:A,$E$2,'平台消耗统计'!C:C,A62)</f>
        <v>72.5207</v>
      </c>
      <c r="F62" s="92" t="n">
        <f>IFERROR(VLOOKUP(A62,'数据透视表'!J:N,5,FALSE),0)</f>
        <v>44.5501</v>
      </c>
      <c r="G62" s="91" t="n">
        <f>IFERROR((E62-F62)/F62,0)</f>
        <v>0.627845953207737</v>
      </c>
      <c r="H62" s="4" t="s">
        <v>414</v>
      </c>
      <c r="I62" s="4" t="s">
        <v>215</v>
      </c>
    </row>
    <row r="63" ht="16.5" customHeight="1">
      <c r="A63" s="4" t="n">
        <v>91555309</v>
      </c>
      <c r="B63" s="4" t="s">
        <v>53</v>
      </c>
      <c r="C63" s="4" t="s">
        <v>15</v>
      </c>
      <c r="D63" s="4" t="s">
        <v>39</v>
      </c>
      <c r="E63" s="92" t="n">
        <f>SUMIFS('平台消耗统计'!I:I,'平台消耗统计'!A:A,$E$2,'平台消耗统计'!C:C,A63)</f>
        <v>71.4</v>
      </c>
      <c r="F63" s="92" t="n">
        <f>IFERROR(VLOOKUP(A63,'数据透视表'!J:N,5,FALSE),0)</f>
        <v>0</v>
      </c>
      <c r="G63" s="91" t="n">
        <f>IFERROR((E63-F63)/F63,0)</f>
        <v>0</v>
      </c>
      <c r="H63" s="4" t="s">
        <v>415</v>
      </c>
      <c r="I63" s="4" t="s">
        <v>133</v>
      </c>
    </row>
    <row r="64" ht="16.5" customHeight="1">
      <c r="A64" s="4" t="n">
        <v>11690183</v>
      </c>
      <c r="B64" s="4" t="s">
        <v>41</v>
      </c>
      <c r="C64" s="4" t="s">
        <v>15</v>
      </c>
      <c r="D64" s="4" t="s">
        <v>14</v>
      </c>
      <c r="E64" s="92" t="n">
        <f>SUMIFS('平台消耗统计'!I:I,'平台消耗统计'!A:A,$E$2,'平台消耗统计'!C:C,A64)</f>
        <v>70.5</v>
      </c>
      <c r="F64" s="92" t="n">
        <f>IFERROR(VLOOKUP(A64,'数据透视表'!J:N,5,FALSE),0)</f>
        <v>3.2</v>
      </c>
      <c r="G64" s="91" t="n">
        <f>IFERROR((E64-F64)/F64,0)</f>
        <v>21.03125</v>
      </c>
      <c r="H64" s="4" t="s">
        <v>416</v>
      </c>
      <c r="I64" s="4" t="s">
        <v>417</v>
      </c>
    </row>
    <row r="65" ht="16.5" customHeight="1">
      <c r="A65" s="4" t="n">
        <v>6706444</v>
      </c>
      <c r="B65" s="4" t="s">
        <v>76</v>
      </c>
      <c r="C65" s="4" t="s">
        <v>12</v>
      </c>
      <c r="D65" s="4" t="s">
        <v>77</v>
      </c>
      <c r="E65" s="92" t="n">
        <f>SUMIFS('平台消耗统计'!I:I,'平台消耗统计'!A:A,$E$2,'平台消耗统计'!C:C,A65)</f>
        <v>69.2401</v>
      </c>
      <c r="F65" s="92" t="n">
        <f>IFERROR(VLOOKUP(A65,'数据透视表'!J:N,5,FALSE),0)</f>
        <v>54.3939</v>
      </c>
      <c r="G65" s="91" t="n">
        <f>IFERROR((E65-F65)/F65,0)</f>
        <v>0.272938693493204</v>
      </c>
      <c r="H65" s="4" t="s">
        <v>342</v>
      </c>
      <c r="I65" s="4" t="s">
        <v>418</v>
      </c>
    </row>
    <row r="66" ht="16.5" customHeight="1">
      <c r="A66" s="4" t="n">
        <v>91548044</v>
      </c>
      <c r="B66" s="4" t="s">
        <v>98</v>
      </c>
      <c r="C66" s="4" t="s">
        <v>12</v>
      </c>
      <c r="D66" s="4" t="s">
        <v>14</v>
      </c>
      <c r="E66" s="92" t="n">
        <f>SUMIFS('平台消耗统计'!I:I,'平台消耗统计'!A:A,$E$2,'平台消耗统计'!C:C,A66)</f>
        <v>68.8089</v>
      </c>
      <c r="F66" s="92" t="n">
        <f>IFERROR(VLOOKUP(A66,'数据透视表'!J:N,5,FALSE),0)</f>
        <v>282.0766</v>
      </c>
      <c r="G66" s="91" t="n">
        <f>IFERROR((E66-F66)/F66,0)</f>
        <v>-0.756063069393207</v>
      </c>
      <c r="H66" s="4" t="s">
        <v>419</v>
      </c>
    </row>
    <row r="67" ht="16.5" customHeight="1">
      <c r="A67" s="4" t="n">
        <v>91545519</v>
      </c>
      <c r="B67" s="4" t="s">
        <v>53</v>
      </c>
      <c r="C67" s="4" t="s">
        <v>15</v>
      </c>
      <c r="D67" s="4" t="s">
        <v>47</v>
      </c>
      <c r="E67" s="92" t="n">
        <f>SUMIFS('平台消耗统计'!I:I,'平台消耗统计'!A:A,$E$2,'平台消耗统计'!C:C,A67)</f>
        <v>66.58</v>
      </c>
      <c r="F67" s="92" t="n">
        <f>IFERROR(VLOOKUP(A67,'数据透视表'!J:N,5,FALSE),0)</f>
        <v>64.92</v>
      </c>
      <c r="G67" s="91" t="n">
        <f>IFERROR((E67-F67)/F67,0)</f>
        <v>0.025569932224276</v>
      </c>
      <c r="H67" s="4" t="s">
        <v>420</v>
      </c>
      <c r="I67" s="4" t="s">
        <v>421</v>
      </c>
    </row>
    <row r="68" ht="16.5" customHeight="1">
      <c r="A68" s="4" t="n">
        <v>8566084</v>
      </c>
      <c r="B68" s="4" t="s">
        <v>74</v>
      </c>
      <c r="C68" s="4" t="s">
        <v>15</v>
      </c>
      <c r="D68" s="4" t="s">
        <v>29</v>
      </c>
      <c r="E68" s="92" t="n">
        <f>SUMIFS('平台消耗统计'!I:I,'平台消耗统计'!A:A,$E$2,'平台消耗统计'!C:C,A68)</f>
        <v>64.56</v>
      </c>
      <c r="F68" s="92" t="n">
        <f>IFERROR(VLOOKUP(A68,'数据透视表'!J:N,5,FALSE),0)</f>
        <v>8.64</v>
      </c>
      <c r="G68" s="91" t="n">
        <f>IFERROR((E68-F68)/F68,0)</f>
        <v>6.47222222222222</v>
      </c>
      <c r="H68" s="4" t="s">
        <v>422</v>
      </c>
      <c r="I68" s="4" t="s">
        <v>362</v>
      </c>
    </row>
    <row r="69" ht="16.5" customHeight="1">
      <c r="A69" s="4" t="n">
        <v>91410799</v>
      </c>
      <c r="B69" s="4" t="s">
        <v>28</v>
      </c>
      <c r="C69" s="4" t="s">
        <v>15</v>
      </c>
      <c r="D69" s="4" t="s">
        <v>29</v>
      </c>
      <c r="E69" s="92" t="n">
        <f>SUMIFS('平台消耗统计'!I:I,'平台消耗统计'!A:A,$E$2,'平台消耗统计'!C:C,A69)</f>
        <v>64.38</v>
      </c>
      <c r="F69" s="92" t="n">
        <f>IFERROR(VLOOKUP(A69,'数据透视表'!J:N,5,FALSE),0)</f>
        <v>69.66</v>
      </c>
      <c r="G69" s="91" t="n">
        <f>IFERROR((E69-F69)/F69,0)</f>
        <v>-0.0757967269595177</v>
      </c>
      <c r="H69" s="4" t="s">
        <v>397</v>
      </c>
      <c r="I69" s="4" t="s">
        <v>417</v>
      </c>
    </row>
    <row r="70" ht="16.5" customHeight="1">
      <c r="A70" s="4" t="n">
        <v>5623760</v>
      </c>
      <c r="B70" s="4" t="s">
        <v>81</v>
      </c>
      <c r="C70" s="4" t="s">
        <v>15</v>
      </c>
      <c r="D70" s="4" t="s">
        <v>14</v>
      </c>
      <c r="E70" s="92" t="n">
        <f>SUMIFS('平台消耗统计'!I:I,'平台消耗统计'!A:A,$E$2,'平台消耗统计'!C:C,A70)</f>
        <v>60.25</v>
      </c>
      <c r="F70" s="92" t="n">
        <f>IFERROR(VLOOKUP(A70,'数据透视表'!J:N,5,FALSE),0)</f>
        <v>57.2</v>
      </c>
      <c r="G70" s="91" t="n">
        <f>IFERROR((E70-F70)/F70,0)</f>
        <v>0.0533216783216783</v>
      </c>
      <c r="H70" s="4" t="s">
        <v>423</v>
      </c>
      <c r="I70" s="4" t="s">
        <v>424</v>
      </c>
    </row>
    <row r="71" ht="16.5" customHeight="1">
      <c r="A71" s="4" t="n">
        <v>91551606</v>
      </c>
      <c r="B71" s="4" t="s">
        <v>100</v>
      </c>
      <c r="C71" s="4" t="s">
        <v>15</v>
      </c>
      <c r="D71" s="4" t="s">
        <v>34</v>
      </c>
      <c r="E71" s="92" t="n">
        <f>SUMIFS('平台消耗统计'!I:I,'平台消耗统计'!A:A,$E$2,'平台消耗统计'!C:C,A71)</f>
        <v>58.6</v>
      </c>
      <c r="F71" s="92" t="n">
        <f>IFERROR(VLOOKUP(A71,'数据透视表'!J:N,5,FALSE),0)</f>
        <v>216</v>
      </c>
      <c r="G71" s="91" t="n">
        <f>IFERROR((E71-F71)/F71,0)</f>
        <v>-0.728703703703704</v>
      </c>
      <c r="H71" s="4" t="s">
        <v>425</v>
      </c>
      <c r="I71" s="4" t="s">
        <v>133</v>
      </c>
    </row>
    <row r="72" ht="16.5" customHeight="1">
      <c r="A72" s="4" t="n">
        <v>91496145</v>
      </c>
      <c r="B72" s="4" t="s">
        <v>69</v>
      </c>
      <c r="C72" s="4" t="s">
        <v>15</v>
      </c>
      <c r="D72" s="4" t="s">
        <v>63</v>
      </c>
      <c r="E72" s="92" t="n">
        <f>SUMIFS('平台消耗统计'!I:I,'平台消耗统计'!A:A,$E$2,'平台消耗统计'!C:C,A72)</f>
        <v>52.5</v>
      </c>
      <c r="F72" s="92" t="n">
        <f>IFERROR(VLOOKUP(A72,'数据透视表'!J:N,5,FALSE),0)</f>
        <v>52.35</v>
      </c>
      <c r="G72" s="91" t="n">
        <f>IFERROR((E72-F72)/F72,0)</f>
        <v>0.00286532951289396</v>
      </c>
      <c r="H72" s="4" t="s">
        <v>230</v>
      </c>
      <c r="I72" s="4" t="s">
        <v>256</v>
      </c>
    </row>
    <row r="73" ht="16.5" customHeight="1">
      <c r="A73" s="4" t="n">
        <v>91399437</v>
      </c>
      <c r="B73" s="4" t="s">
        <v>65</v>
      </c>
      <c r="C73" s="4" t="s">
        <v>15</v>
      </c>
      <c r="D73" s="4" t="s">
        <v>63</v>
      </c>
      <c r="E73" s="92" t="n">
        <f>SUMIFS('平台消耗统计'!I:I,'平台消耗统计'!A:A,$E$2,'平台消耗统计'!C:C,A73)</f>
        <v>52.35</v>
      </c>
      <c r="F73" s="92" t="n">
        <f>IFERROR(VLOOKUP(A73,'数据透视表'!J:N,5,FALSE),0)</f>
        <v>52.5</v>
      </c>
      <c r="G73" s="91" t="n">
        <f>IFERROR((E73-F73)/F73,0)</f>
        <v>-0.00285714285714284</v>
      </c>
      <c r="H73" s="4" t="s">
        <v>230</v>
      </c>
      <c r="I73" s="4" t="s">
        <v>256</v>
      </c>
    </row>
    <row r="74" ht="16.5" customHeight="1">
      <c r="A74" s="4" t="n">
        <v>5619156</v>
      </c>
      <c r="B74" s="4" t="s">
        <v>10</v>
      </c>
      <c r="C74" s="4" t="s">
        <v>12</v>
      </c>
      <c r="D74" s="4" t="s">
        <v>19</v>
      </c>
      <c r="E74" s="92" t="n">
        <f>SUMIFS('平台消耗统计'!I:I,'平台消耗统计'!A:A,$E$2,'平台消耗统计'!C:C,A74)</f>
        <v>40.6533</v>
      </c>
      <c r="F74" s="92" t="n">
        <f>IFERROR(VLOOKUP(A74,'数据透视表'!J:N,5,FALSE),0)</f>
        <v>62.4714</v>
      </c>
      <c r="G74" s="91" t="n">
        <f>IFERROR((E74-F74)/F74,0)</f>
        <v>-0.349249416533006</v>
      </c>
      <c r="H74" s="4" t="s">
        <v>406</v>
      </c>
      <c r="I74" s="4" t="s">
        <v>407</v>
      </c>
    </row>
    <row r="75" ht="16.5" customHeight="1">
      <c r="A75" s="4" t="n">
        <v>9415350</v>
      </c>
      <c r="B75" s="4" t="s">
        <v>40</v>
      </c>
      <c r="C75" s="4" t="s">
        <v>26</v>
      </c>
      <c r="D75" s="4" t="s">
        <v>14</v>
      </c>
      <c r="E75" s="92" t="n">
        <f>SUMIFS('平台消耗统计'!I:I,'平台消耗统计'!A:A,$E$2,'平台消耗统计'!C:C,A75)</f>
        <v>38.25</v>
      </c>
      <c r="F75" s="92" t="n">
        <f>IFERROR(VLOOKUP(A75,'数据透视表'!J:N,5,FALSE),0)</f>
        <v>21.66</v>
      </c>
      <c r="G75" s="91" t="n">
        <f>IFERROR((E75-F75)/F75,0)</f>
        <v>0.765927977839335</v>
      </c>
      <c r="H75" s="4" t="s">
        <v>368</v>
      </c>
      <c r="I75" s="4" t="s">
        <v>426</v>
      </c>
    </row>
    <row r="76" ht="16.5" customHeight="1">
      <c r="A76" s="4" t="n">
        <v>91407542</v>
      </c>
      <c r="B76" s="4" t="s">
        <v>28</v>
      </c>
      <c r="C76" s="4" t="s">
        <v>15</v>
      </c>
      <c r="D76" s="4" t="s">
        <v>39</v>
      </c>
      <c r="E76" s="92" t="n">
        <f>SUMIFS('平台消耗统计'!I:I,'平台消耗统计'!A:A,$E$2,'平台消耗统计'!C:C,A76)</f>
        <v>37.27</v>
      </c>
      <c r="F76" s="92" t="n">
        <f>IFERROR(VLOOKUP(A76,'数据透视表'!J:N,5,FALSE),0)</f>
        <v>101.984</v>
      </c>
      <c r="G76" s="91" t="n">
        <f>IFERROR((E76-F76)/F76,0)</f>
        <v>-0.634550517728271</v>
      </c>
      <c r="H76" s="4" t="s">
        <v>427</v>
      </c>
      <c r="I76" s="4" t="s">
        <v>367</v>
      </c>
    </row>
    <row r="77" ht="16.5" customHeight="1">
      <c r="A77" s="4" t="n">
        <v>8998645</v>
      </c>
      <c r="B77" s="4" t="s">
        <v>28</v>
      </c>
      <c r="C77" s="4" t="s">
        <v>15</v>
      </c>
      <c r="D77" s="4" t="s">
        <v>17</v>
      </c>
      <c r="E77" s="92" t="n">
        <f>SUMIFS('平台消耗统计'!I:I,'平台消耗统计'!A:A,$E$2,'平台消耗统计'!C:C,A77)</f>
        <v>33.768</v>
      </c>
      <c r="F77" s="92" t="n">
        <f>IFERROR(VLOOKUP(A77,'数据透视表'!J:N,5,FALSE),0)</f>
        <v>50.229</v>
      </c>
      <c r="G77" s="91" t="n">
        <f>IFERROR((E77-F77)/F77,0)</f>
        <v>-0.327719046765813</v>
      </c>
      <c r="H77" s="4" t="s">
        <v>428</v>
      </c>
    </row>
    <row r="78" ht="16.5" customHeight="1">
      <c r="A78" s="4" t="n">
        <v>91552556</v>
      </c>
      <c r="B78" s="4" t="s">
        <v>100</v>
      </c>
      <c r="C78" s="4" t="s">
        <v>12</v>
      </c>
      <c r="D78" s="4" t="s">
        <v>34</v>
      </c>
      <c r="E78" s="92" t="n">
        <f>SUMIFS('平台消耗统计'!I:I,'平台消耗统计'!A:A,$E$2,'平台消耗统计'!C:C,A78)</f>
        <v>32.0482</v>
      </c>
      <c r="F78" s="92" t="n">
        <f>IFERROR(VLOOKUP(A78,'数据透视表'!J:N,5,FALSE),0)</f>
        <v>109.9707</v>
      </c>
      <c r="G78" s="91" t="n">
        <f>IFERROR((E78-F78)/F78,0)</f>
        <v>-0.708575102277243</v>
      </c>
      <c r="H78" s="4" t="s">
        <v>425</v>
      </c>
      <c r="I78" s="4" t="s">
        <v>133</v>
      </c>
    </row>
    <row r="79" ht="16.5" customHeight="1">
      <c r="A79" s="4" t="n">
        <v>9102719</v>
      </c>
      <c r="B79" s="4" t="s">
        <v>95</v>
      </c>
      <c r="C79" s="4" t="s">
        <v>15</v>
      </c>
      <c r="D79" s="4" t="s">
        <v>62</v>
      </c>
      <c r="E79" s="92" t="n">
        <f>SUMIFS('平台消耗统计'!I:I,'平台消耗统计'!A:A,$E$2,'平台消耗统计'!C:C,A79)</f>
        <v>31.823</v>
      </c>
      <c r="F79" s="92" t="n">
        <f>IFERROR(VLOOKUP(A79,'数据透视表'!J:N,5,FALSE),0)</f>
        <v>31.555</v>
      </c>
      <c r="G79" s="91" t="n">
        <f>IFERROR((E79-F79)/F79,0)</f>
        <v>0.0084931072730154</v>
      </c>
      <c r="H79" s="4" t="s">
        <v>162</v>
      </c>
    </row>
    <row r="80" ht="16.5" customHeight="1">
      <c r="A80" s="4" t="n">
        <v>10080665</v>
      </c>
      <c r="B80" s="4" t="s">
        <v>76</v>
      </c>
      <c r="C80" s="4" t="s">
        <v>15</v>
      </c>
      <c r="D80" s="4" t="s">
        <v>80</v>
      </c>
      <c r="E80" s="92" t="n">
        <f>SUMIFS('平台消耗统计'!I:I,'平台消耗统计'!A:A,$E$2,'平台消耗统计'!C:C,A80)</f>
        <v>29.64</v>
      </c>
      <c r="F80" s="92" t="n">
        <f>IFERROR(VLOOKUP(A80,'数据透视表'!J:N,5,FALSE),0)</f>
        <v>39.9</v>
      </c>
      <c r="G80" s="91" t="n">
        <f>IFERROR((E80-F80)/F80,0)</f>
        <v>-0.257142857142857</v>
      </c>
      <c r="H80" s="4" t="s">
        <v>429</v>
      </c>
      <c r="I80" s="4" t="s">
        <v>418</v>
      </c>
    </row>
    <row r="81" ht="16.5" customHeight="1">
      <c r="A81" s="4" t="n">
        <v>5365722</v>
      </c>
      <c r="B81" s="4" t="s">
        <v>83</v>
      </c>
      <c r="C81" s="4" t="s">
        <v>12</v>
      </c>
      <c r="D81" s="4" t="s">
        <v>84</v>
      </c>
      <c r="E81" s="92" t="n">
        <f>SUMIFS('平台消耗统计'!I:I,'平台消耗统计'!A:A,$E$2,'平台消耗统计'!C:C,A81)</f>
        <v>28.9722</v>
      </c>
      <c r="F81" s="92" t="n">
        <f>IFERROR(VLOOKUP(A81,'数据透视表'!J:N,5,FALSE),0)</f>
        <v>0</v>
      </c>
      <c r="G81" s="91" t="n">
        <f>IFERROR((E81-F81)/F81,0)</f>
        <v>0</v>
      </c>
      <c r="H81" s="4" t="s">
        <v>430</v>
      </c>
    </row>
    <row r="82" ht="16.5" customHeight="1">
      <c r="A82" s="4" t="n">
        <v>5556054</v>
      </c>
      <c r="B82" s="4" t="s">
        <v>66</v>
      </c>
      <c r="C82" s="4" t="s">
        <v>15</v>
      </c>
      <c r="D82" s="4" t="s">
        <v>39</v>
      </c>
      <c r="E82" s="92" t="n">
        <f>SUMIFS('平台消耗统计'!I:I,'平台消耗统计'!A:A,$E$2,'平台消耗统计'!C:C,A82)</f>
        <v>27.872</v>
      </c>
      <c r="F82" s="92" t="n">
        <f>IFERROR(VLOOKUP(A82,'数据透视表'!J:N,5,FALSE),0)</f>
        <v>38.711</v>
      </c>
      <c r="G82" s="91" t="n">
        <f>IFERROR((E82-F82)/F82,0)</f>
        <v>-0.279997933403942</v>
      </c>
      <c r="H82" s="4" t="s">
        <v>431</v>
      </c>
      <c r="I82" s="4" t="s">
        <v>222</v>
      </c>
    </row>
    <row r="83" ht="16.5" customHeight="1">
      <c r="A83" s="4" t="n">
        <v>91533906</v>
      </c>
      <c r="B83" s="4" t="s">
        <v>51</v>
      </c>
      <c r="C83" s="4" t="s">
        <v>15</v>
      </c>
      <c r="D83" s="4" t="s">
        <v>52</v>
      </c>
      <c r="E83" s="92" t="n">
        <f>SUMIFS('平台消耗统计'!I:I,'平台消耗统计'!A:A,$E$2,'平台消耗统计'!C:C,A83)</f>
        <v>27</v>
      </c>
      <c r="F83" s="92" t="n">
        <f>IFERROR(VLOOKUP(A83,'数据透视表'!J:N,5,FALSE),0)</f>
        <v>6</v>
      </c>
      <c r="G83" s="91" t="n">
        <f>IFERROR((E83-F83)/F83,0)</f>
        <v>3.5</v>
      </c>
      <c r="H83" s="4" t="s">
        <v>401</v>
      </c>
      <c r="I83" s="4" t="s">
        <v>432</v>
      </c>
    </row>
    <row r="84" ht="16.5" customHeight="1">
      <c r="A84" s="4" t="n">
        <v>8312006</v>
      </c>
      <c r="B84" s="4" t="s">
        <v>68</v>
      </c>
      <c r="C84" s="4" t="s">
        <v>15</v>
      </c>
      <c r="D84" s="4" t="s">
        <v>14</v>
      </c>
      <c r="E84" s="92" t="n">
        <f>SUMIFS('平台消耗统计'!I:I,'平台消耗统计'!A:A,$E$2,'平台消耗统计'!C:C,A84)</f>
        <v>26.64</v>
      </c>
      <c r="F84" s="92" t="n">
        <f>IFERROR(VLOOKUP(A84,'数据透视表'!J:N,5,FALSE),0)</f>
        <v>38.88</v>
      </c>
      <c r="G84" s="91" t="n">
        <f>IFERROR((E84-F84)/F84,0)</f>
        <v>-0.314814814814815</v>
      </c>
      <c r="H84" s="4" t="s">
        <v>433</v>
      </c>
      <c r="I84" s="4" t="s">
        <v>434</v>
      </c>
    </row>
    <row r="85" ht="16.5" customHeight="1">
      <c r="A85" s="4" t="n">
        <v>91399439</v>
      </c>
      <c r="B85" s="4" t="s">
        <v>64</v>
      </c>
      <c r="C85" s="4" t="s">
        <v>15</v>
      </c>
      <c r="D85" s="4" t="s">
        <v>29</v>
      </c>
      <c r="E85" s="92" t="n">
        <f>SUMIFS('平台消耗统计'!I:I,'平台消耗统计'!A:A,$E$2,'平台消耗统计'!C:C,A85)</f>
        <v>23.6</v>
      </c>
      <c r="F85" s="92" t="n">
        <f>IFERROR(VLOOKUP(A85,'数据透视表'!J:N,5,FALSE),0)</f>
        <v>25.1</v>
      </c>
      <c r="G85" s="91" t="n">
        <f>IFERROR((E85-F85)/F85,0)</f>
        <v>-0.0597609561752988</v>
      </c>
      <c r="H85" s="4" t="s">
        <v>435</v>
      </c>
      <c r="I85" s="4" t="s">
        <v>436</v>
      </c>
    </row>
    <row r="86" ht="16.5" customHeight="1">
      <c r="A86" s="4" t="n">
        <v>9096620</v>
      </c>
      <c r="B86" s="4" t="s">
        <v>101</v>
      </c>
      <c r="C86" s="4" t="s">
        <v>26</v>
      </c>
      <c r="D86" s="4" t="s">
        <v>39</v>
      </c>
      <c r="E86" s="92" t="n">
        <f>SUMIFS('平台消耗统计'!I:I,'平台消耗统计'!A:A,$E$2,'平台消耗统计'!C:C,A86)</f>
        <v>21.71</v>
      </c>
      <c r="F86" s="92" t="n">
        <f>IFERROR(VLOOKUP(A86,'数据透视表'!J:N,5,FALSE),0)</f>
        <v>117.57</v>
      </c>
      <c r="G86" s="91" t="n">
        <f>IFERROR((E86-F86)/F86,0)</f>
        <v>-0.815344050352981</v>
      </c>
      <c r="H86" s="4" t="s">
        <v>437</v>
      </c>
    </row>
    <row r="87" ht="16.5" customHeight="1">
      <c r="A87" s="4" t="n">
        <v>91552653</v>
      </c>
      <c r="B87" s="4" t="s">
        <v>99</v>
      </c>
      <c r="C87" s="4" t="s">
        <v>12</v>
      </c>
      <c r="D87" s="4" t="s">
        <v>14</v>
      </c>
      <c r="E87" s="92" t="n">
        <f>SUMIFS('平台消耗统计'!I:I,'平台消耗统计'!A:A,$E$2,'平台消耗统计'!C:C,A87)</f>
        <v>21.6821</v>
      </c>
      <c r="F87" s="92" t="n">
        <f>IFERROR(VLOOKUP(A87,'数据透视表'!J:N,5,FALSE),0)</f>
        <v>39.5898</v>
      </c>
      <c r="G87" s="91" t="n">
        <f>IFERROR((E87-F87)/F87,0)</f>
        <v>-0.45233115600483</v>
      </c>
      <c r="H87" s="4" t="s">
        <v>438</v>
      </c>
    </row>
    <row r="88" ht="16.5" customHeight="1">
      <c r="A88" s="4" t="n">
        <v>7203110</v>
      </c>
      <c r="B88" s="4" t="s">
        <v>22</v>
      </c>
      <c r="C88" s="4" t="s">
        <v>15</v>
      </c>
      <c r="D88" s="4" t="s">
        <v>23</v>
      </c>
      <c r="E88" s="92" t="n">
        <f>SUMIFS('平台消耗统计'!I:I,'平台消耗统计'!A:A,$E$2,'平台消耗统计'!C:C,A88)</f>
        <v>21.3</v>
      </c>
      <c r="F88" s="92" t="n">
        <f>IFERROR(VLOOKUP(A88,'数据透视表'!J:N,5,FALSE),0)</f>
        <v>39.6</v>
      </c>
      <c r="G88" s="91" t="n">
        <f>IFERROR((E88-F88)/F88,0)</f>
        <v>-0.462121212121212</v>
      </c>
      <c r="H88" s="4" t="s">
        <v>439</v>
      </c>
      <c r="I88" s="4" t="s">
        <v>222</v>
      </c>
    </row>
    <row r="89" ht="16.5" customHeight="1">
      <c r="A89" s="4" t="n">
        <v>9311355</v>
      </c>
      <c r="B89" s="4" t="s">
        <v>31</v>
      </c>
      <c r="C89" s="4" t="s">
        <v>15</v>
      </c>
      <c r="D89" s="4" t="s">
        <v>14</v>
      </c>
      <c r="E89" s="92" t="n">
        <f>SUMIFS('平台消耗统计'!I:I,'平台消耗统计'!A:A,$E$2,'平台消耗统计'!C:C,A89)</f>
        <v>21</v>
      </c>
      <c r="F89" s="92" t="n">
        <f>IFERROR(VLOOKUP(A89,'数据透视表'!J:N,5,FALSE),0)</f>
        <v>36.15</v>
      </c>
      <c r="G89" s="91" t="n">
        <f>IFERROR((E89-F89)/F89,0)</f>
        <v>-0.419087136929461</v>
      </c>
      <c r="H89" s="4" t="s">
        <v>440</v>
      </c>
      <c r="I89" s="4" t="s">
        <v>222</v>
      </c>
    </row>
    <row r="90" ht="16.5" customHeight="1">
      <c r="A90" s="4" t="n">
        <v>91554851</v>
      </c>
      <c r="B90" s="4" t="s">
        <v>53</v>
      </c>
      <c r="C90" s="4" t="s">
        <v>26</v>
      </c>
      <c r="D90" s="4" t="s">
        <v>39</v>
      </c>
      <c r="E90" s="92" t="n">
        <f>SUMIFS('平台消耗统计'!I:I,'平台消耗统计'!A:A,$E$2,'平台消耗统计'!C:C,A90)</f>
        <v>20.43</v>
      </c>
      <c r="F90" s="92" t="n">
        <f>IFERROR(VLOOKUP(A90,'数据透视表'!J:N,5,FALSE),0)</f>
        <v>72.91</v>
      </c>
      <c r="G90" s="91" t="n">
        <f>IFERROR((E90-F90)/F90,0)</f>
        <v>-0.719791523796461</v>
      </c>
      <c r="H90" s="4" t="s">
        <v>441</v>
      </c>
      <c r="I90" s="4" t="s">
        <v>133</v>
      </c>
    </row>
    <row r="91" ht="27.75" customHeight="1">
      <c r="A91" s="4" t="n">
        <v>9751142</v>
      </c>
      <c r="B91" s="4" t="s">
        <v>93</v>
      </c>
      <c r="C91" s="4" t="s">
        <v>32</v>
      </c>
      <c r="D91" s="4" t="s">
        <v>11</v>
      </c>
      <c r="E91" s="92" t="n">
        <f>SUMIFS('平台消耗统计'!I:I,'平台消耗统计'!A:A,$E$2,'平台消耗统计'!C:C,A91)</f>
        <v>17.89</v>
      </c>
      <c r="F91" s="92" t="n">
        <f>IFERROR(VLOOKUP(A91,'数据透视表'!J:N,5,FALSE),0)</f>
        <v>6.64</v>
      </c>
      <c r="G91" s="91" t="n">
        <f>IFERROR((E91-F91)/F91,0)</f>
        <v>1.69427710843374</v>
      </c>
      <c r="H91" s="90" t="s">
        <v>442</v>
      </c>
      <c r="I91" s="4" t="s">
        <v>222</v>
      </c>
    </row>
    <row r="92" ht="16.5" customHeight="1">
      <c r="A92" s="4" t="n">
        <v>91550294</v>
      </c>
      <c r="B92" s="4" t="s">
        <v>87</v>
      </c>
      <c r="C92" s="4" t="s">
        <v>15</v>
      </c>
      <c r="D92" s="4" t="s">
        <v>34</v>
      </c>
      <c r="E92" s="92" t="n">
        <f>SUMIFS('平台消耗统计'!I:I,'平台消耗统计'!A:A,$E$2,'平台消耗统计'!C:C,A92)</f>
        <v>17.6</v>
      </c>
      <c r="F92" s="92" t="n">
        <f>IFERROR(VLOOKUP(A92,'数据透视表'!J:N,5,FALSE),0)</f>
        <v>15.2</v>
      </c>
      <c r="G92" s="91" t="n">
        <f>IFERROR((E92-F92)/F92,0)</f>
        <v>0.157894736842105</v>
      </c>
      <c r="H92" s="4" t="s">
        <v>394</v>
      </c>
      <c r="I92" s="4" t="s">
        <v>133</v>
      </c>
    </row>
    <row r="93" ht="16.5" customHeight="1">
      <c r="A93" s="4" t="n">
        <v>11924259</v>
      </c>
      <c r="B93" s="4" t="s">
        <v>72</v>
      </c>
      <c r="C93" s="4" t="s">
        <v>15</v>
      </c>
      <c r="D93" s="4" t="s">
        <v>39</v>
      </c>
      <c r="E93" s="92" t="n">
        <f>SUMIFS('平台消耗统计'!I:I,'平台消耗统计'!A:A,$E$2,'平台消耗统计'!C:C,A93)</f>
        <v>16.44</v>
      </c>
      <c r="F93" s="92" t="n">
        <f>IFERROR(VLOOKUP(A93,'数据透视表'!J:N,5,FALSE),0)</f>
        <v>0</v>
      </c>
      <c r="G93" s="91" t="n">
        <f>IFERROR((E93-F93)/F93,0)</f>
        <v>0</v>
      </c>
      <c r="H93" s="4" t="s">
        <v>443</v>
      </c>
      <c r="I93" s="4" t="s">
        <v>411</v>
      </c>
    </row>
    <row r="94" ht="16.5" customHeight="1">
      <c r="A94" s="4" t="n">
        <v>91551415</v>
      </c>
      <c r="B94" s="4" t="s">
        <v>100</v>
      </c>
      <c r="C94" s="4" t="s">
        <v>21</v>
      </c>
      <c r="D94" s="4" t="s">
        <v>34</v>
      </c>
      <c r="E94" s="92" t="n">
        <f>SUMIFS('平台消耗统计'!I:I,'平台消耗统计'!A:A,$E$2,'平台消耗统计'!C:C,A94)</f>
        <v>16</v>
      </c>
      <c r="F94" s="92" t="n">
        <f>IFERROR(VLOOKUP(A94,'数据透视表'!J:N,5,FALSE),0)</f>
        <v>14</v>
      </c>
      <c r="G94" s="91" t="n">
        <f>IFERROR((E94-F94)/F94,0)</f>
        <v>0.142857142857143</v>
      </c>
      <c r="H94" s="4" t="s">
        <v>425</v>
      </c>
      <c r="I94" s="4" t="s">
        <v>133</v>
      </c>
    </row>
    <row r="95" ht="16.5" customHeight="1">
      <c r="A95" s="4" t="n">
        <v>8531973</v>
      </c>
      <c r="B95" s="4" t="s">
        <v>16</v>
      </c>
      <c r="C95" s="4" t="s">
        <v>26</v>
      </c>
      <c r="D95" s="4" t="s">
        <v>18</v>
      </c>
      <c r="E95" s="92" t="n">
        <f>SUMIFS('平台消耗统计'!I:I,'平台消耗统计'!A:A,$E$2,'平台消耗统计'!C:C,A95)</f>
        <v>14.87</v>
      </c>
      <c r="F95" s="92" t="n">
        <f>IFERROR(VLOOKUP(A95,'数据透视表'!J:N,5,FALSE),0)</f>
        <v>6.49</v>
      </c>
      <c r="G95" s="91" t="n">
        <f>IFERROR((E95-F95)/F95,0)</f>
        <v>1.29121725731895</v>
      </c>
      <c r="H95" s="4" t="s">
        <v>444</v>
      </c>
      <c r="I95" s="4" t="s">
        <v>445</v>
      </c>
    </row>
    <row r="96" ht="16.5" customHeight="1">
      <c r="A96" s="4" t="n">
        <v>8942077</v>
      </c>
      <c r="B96" s="4" t="s">
        <v>96</v>
      </c>
      <c r="C96" s="4" t="s">
        <v>15</v>
      </c>
      <c r="D96" s="4" t="s">
        <v>63</v>
      </c>
      <c r="E96" s="92" t="n">
        <f>SUMIFS('平台消耗统计'!I:I,'平台消耗统计'!A:A,$E$2,'平台消耗统计'!C:C,A96)</f>
        <v>13.8</v>
      </c>
      <c r="F96" s="92" t="n">
        <f>IFERROR(VLOOKUP(A96,'数据透视表'!J:N,5,FALSE),0)</f>
        <v>22.2</v>
      </c>
      <c r="G96" s="91" t="n">
        <f>IFERROR((E96-F96)/F96,0)</f>
        <v>-0.378378378378378</v>
      </c>
      <c r="H96" s="4" t="s">
        <v>446</v>
      </c>
    </row>
    <row r="97" ht="16.5" customHeight="1">
      <c r="A97" s="4" t="n">
        <v>91556262</v>
      </c>
      <c r="B97" s="4" t="s">
        <v>97</v>
      </c>
      <c r="C97" s="4" t="s">
        <v>15</v>
      </c>
      <c r="D97" s="4" t="s">
        <v>14</v>
      </c>
      <c r="E97" s="92" t="n">
        <f>SUMIFS('平台消耗统计'!I:I,'平台消耗统计'!A:A,$E$2,'平台消耗统计'!C:C,A97)</f>
        <v>11.25</v>
      </c>
      <c r="F97" s="92" t="n">
        <f>IFERROR(VLOOKUP(A97,'数据透视表'!J:N,5,FALSE),0)</f>
        <v>0</v>
      </c>
      <c r="G97" s="91" t="n">
        <f>IFERROR((E97-F97)/F97,0)</f>
        <v>0</v>
      </c>
      <c r="H97" s="4" t="s">
        <v>447</v>
      </c>
      <c r="I97" s="4" t="s">
        <v>133</v>
      </c>
    </row>
    <row r="98" ht="16.5" customHeight="1">
      <c r="A98" s="4" t="n">
        <v>8670368</v>
      </c>
      <c r="B98" s="4" t="s">
        <v>16</v>
      </c>
      <c r="C98" s="4" t="s">
        <v>32</v>
      </c>
      <c r="D98" s="4" t="s">
        <v>11</v>
      </c>
      <c r="E98" s="92" t="n">
        <f>SUMIFS('平台消耗统计'!I:I,'平台消耗统计'!A:A,$E$2,'平台消耗统计'!C:C,A98)</f>
        <v>8.89</v>
      </c>
      <c r="F98" s="92" t="n">
        <f>IFERROR(VLOOKUP(A98,'数据透视表'!J:N,5,FALSE),0)</f>
        <v>3.67</v>
      </c>
      <c r="G98" s="91" t="n">
        <f>IFERROR((E98-F98)/F98,0)</f>
        <v>1.42234332425068</v>
      </c>
      <c r="H98" s="4" t="s">
        <v>448</v>
      </c>
      <c r="I98" s="4" t="s">
        <v>222</v>
      </c>
    </row>
    <row r="99" ht="16.5" customHeight="1">
      <c r="A99" s="4" t="n">
        <v>91554852</v>
      </c>
      <c r="B99" s="4" t="s">
        <v>53</v>
      </c>
      <c r="C99" s="4" t="s">
        <v>12</v>
      </c>
      <c r="D99" s="4" t="s">
        <v>39</v>
      </c>
      <c r="E99" s="92" t="n">
        <f>SUMIFS('平台消耗统计'!I:I,'平台消耗统计'!A:A,$E$2,'平台消耗统计'!C:C,A99)</f>
        <v>8.5215</v>
      </c>
      <c r="F99" s="92" t="n">
        <f>IFERROR(VLOOKUP(A99,'数据透视表'!J:N,5,FALSE),0)</f>
        <v>26.8419</v>
      </c>
      <c r="G99" s="91" t="n">
        <f>IFERROR((E99-F99)/F99,0)</f>
        <v>-0.68252992522884</v>
      </c>
      <c r="H99" s="4" t="s">
        <v>415</v>
      </c>
      <c r="I99" s="4" t="s">
        <v>133</v>
      </c>
    </row>
    <row r="100" ht="16.5" customHeight="1">
      <c r="A100" s="4" t="n">
        <v>10501490</v>
      </c>
      <c r="B100" s="4" t="s">
        <v>13</v>
      </c>
      <c r="C100" s="4" t="s">
        <v>15</v>
      </c>
      <c r="D100" s="4" t="s">
        <v>14</v>
      </c>
      <c r="E100" s="92" t="n">
        <f>SUMIFS('平台消耗统计'!I:I,'平台消耗统计'!A:A,$E$2,'平台消耗统计'!C:C,A100)</f>
        <v>8.06</v>
      </c>
      <c r="F100" s="92" t="n">
        <f>IFERROR(VLOOKUP(A100,'数据透视表'!J:N,5,FALSE),0)</f>
        <v>11.7</v>
      </c>
      <c r="G100" s="91" t="n">
        <f>IFERROR((E100-F100)/F100,0)</f>
        <v>-0.311111111111111</v>
      </c>
      <c r="H100" s="4" t="s">
        <v>412</v>
      </c>
    </row>
    <row r="101" ht="16.5" customHeight="1">
      <c r="A101" s="4" t="n">
        <v>10815258</v>
      </c>
      <c r="B101" s="4" t="s">
        <v>44</v>
      </c>
      <c r="C101" s="4" t="s">
        <v>15</v>
      </c>
      <c r="D101" s="4" t="s">
        <v>14</v>
      </c>
      <c r="E101" s="92" t="n">
        <f>SUMIFS('平台消耗统计'!I:I,'平台消耗统计'!A:A,$E$2,'平台消耗统计'!C:C,A101)</f>
        <v>7.917</v>
      </c>
      <c r="F101" s="92" t="n">
        <f>IFERROR(VLOOKUP(A101,'数据透视表'!J:N,5,FALSE),0)</f>
        <v>2.233</v>
      </c>
      <c r="G101" s="91" t="n">
        <f>IFERROR((E101-F101)/F101,0)</f>
        <v>2.54545454545455</v>
      </c>
      <c r="H101" s="4" t="s">
        <v>317</v>
      </c>
    </row>
    <row r="102" ht="16.5" customHeight="1">
      <c r="A102" s="4" t="n">
        <v>91538336</v>
      </c>
      <c r="B102" s="4" t="s">
        <v>90</v>
      </c>
      <c r="C102" s="4" t="s">
        <v>15</v>
      </c>
      <c r="D102" s="4" t="s">
        <v>36</v>
      </c>
      <c r="E102" s="92" t="n">
        <f>SUMIFS('平台消耗统计'!I:I,'平台消耗统计'!A:A,$E$2,'平台消耗统计'!C:C,A102)</f>
        <v>7.2</v>
      </c>
      <c r="F102" s="92" t="n">
        <f>IFERROR(VLOOKUP(A102,'数据透视表'!J:N,5,FALSE),0)</f>
        <v>0.8</v>
      </c>
      <c r="G102" s="91" t="n">
        <f>IFERROR((E102-F102)/F102,0)</f>
        <v>8</v>
      </c>
      <c r="H102" s="4" t="s">
        <v>401</v>
      </c>
      <c r="I102" s="4" t="s">
        <v>445</v>
      </c>
    </row>
    <row r="103" ht="16.5" customHeight="1">
      <c r="A103" s="4" t="n">
        <v>91557160</v>
      </c>
      <c r="B103" s="4" t="s">
        <v>92</v>
      </c>
      <c r="C103" s="4" t="s">
        <v>15</v>
      </c>
      <c r="D103" s="4" t="s">
        <v>11</v>
      </c>
      <c r="E103" s="92" t="n">
        <f>SUMIFS('平台消耗统计'!I:I,'平台消耗统计'!A:A,$E$2,'平台消耗统计'!C:C,A103)</f>
        <v>7.2</v>
      </c>
      <c r="F103" s="92" t="n">
        <f>IFERROR(VLOOKUP(A103,'数据透视表'!J:N,5,FALSE),0)</f>
        <v>0</v>
      </c>
      <c r="G103" s="91" t="n">
        <f>IFERROR((E103-F103)/F103,0)</f>
        <v>0</v>
      </c>
      <c r="H103" s="4" t="s">
        <v>449</v>
      </c>
      <c r="I103" s="4" t="s">
        <v>450</v>
      </c>
    </row>
    <row r="104" ht="16.5" customHeight="1">
      <c r="A104" s="4" t="n">
        <v>91554853</v>
      </c>
      <c r="B104" s="4" t="s">
        <v>53</v>
      </c>
      <c r="C104" s="4" t="s">
        <v>21</v>
      </c>
      <c r="D104" s="4" t="s">
        <v>39</v>
      </c>
      <c r="E104" s="92" t="n">
        <f>SUMIFS('平台消耗统计'!I:I,'平台消耗统计'!A:A,$E$2,'平台消耗统计'!C:C,A104)</f>
        <v>6.902</v>
      </c>
      <c r="F104" s="92" t="n">
        <f>IFERROR(VLOOKUP(A104,'数据透视表'!J:N,5,FALSE),0)</f>
        <v>0</v>
      </c>
      <c r="G104" s="91" t="n">
        <f>IFERROR((E104-F104)/F104,0)</f>
        <v>0</v>
      </c>
      <c r="H104" s="4" t="s">
        <v>441</v>
      </c>
      <c r="I104" s="4" t="s">
        <v>133</v>
      </c>
    </row>
    <row r="105" ht="16.5" customHeight="1">
      <c r="A105" s="4" t="n">
        <v>91538301</v>
      </c>
      <c r="B105" s="4" t="s">
        <v>69</v>
      </c>
      <c r="C105" s="4" t="s">
        <v>15</v>
      </c>
      <c r="D105" s="4" t="s">
        <v>14</v>
      </c>
      <c r="E105" s="92" t="n">
        <f>SUMIFS('平台消耗统计'!I:I,'平台消耗统计'!A:A,$E$2,'平台消耗统计'!C:C,A105)</f>
        <v>6.82</v>
      </c>
      <c r="F105" s="92" t="n">
        <f>IFERROR(VLOOKUP(A105,'数据透视表'!J:N,5,FALSE),0)</f>
        <v>4.62</v>
      </c>
      <c r="G105" s="91" t="n">
        <f>IFERROR((E105-F105)/F105,0)</f>
        <v>0.476190476190476</v>
      </c>
      <c r="H105" s="4" t="s">
        <v>412</v>
      </c>
      <c r="I105" s="4" t="s">
        <v>285</v>
      </c>
    </row>
    <row r="106" ht="16.5" customHeight="1">
      <c r="A106" s="4" t="n">
        <v>91557333</v>
      </c>
      <c r="B106" s="4" t="s">
        <v>91</v>
      </c>
      <c r="C106" s="4" t="s">
        <v>12</v>
      </c>
      <c r="D106" s="4" t="s">
        <v>14</v>
      </c>
      <c r="E106" s="92" t="n">
        <f>SUMIFS('平台消耗统计'!I:I,'平台消耗统计'!A:A,$E$2,'平台消耗统计'!C:C,A106)</f>
        <v>6.804</v>
      </c>
      <c r="F106" s="92" t="n">
        <f>IFERROR(VLOOKUP(A106,'数据透视表'!J:N,5,FALSE),0)</f>
        <v>0</v>
      </c>
      <c r="G106" s="91" t="n">
        <f>IFERROR((E106-F106)/F106,0)</f>
        <v>0</v>
      </c>
      <c r="H106" s="4" t="s">
        <v>451</v>
      </c>
    </row>
    <row r="107" ht="16.5" customHeight="1">
      <c r="A107" s="4" t="n">
        <v>6061077</v>
      </c>
      <c r="B107" s="4" t="s">
        <v>38</v>
      </c>
      <c r="C107" s="4" t="s">
        <v>15</v>
      </c>
      <c r="D107" s="4" t="s">
        <v>14</v>
      </c>
      <c r="E107" s="92" t="n">
        <f>SUMIFS('平台消耗统计'!I:I,'平台消耗统计'!A:A,$E$2,'平台消耗统计'!C:C,A107)</f>
        <v>6.731</v>
      </c>
      <c r="F107" s="92" t="n">
        <f>IFERROR(VLOOKUP(A107,'数据透视表'!J:N,5,FALSE),0)</f>
        <v>44.909</v>
      </c>
      <c r="G107" s="91" t="n">
        <f>IFERROR((E107-F107)/F107,0)</f>
        <v>-0.850119129795809</v>
      </c>
      <c r="H107" s="4" t="s">
        <v>452</v>
      </c>
      <c r="I107" s="4" t="s">
        <v>453</v>
      </c>
    </row>
    <row r="108" ht="16.5" customHeight="1">
      <c r="A108" s="4" t="n">
        <v>91528810</v>
      </c>
      <c r="B108" s="4" t="s">
        <v>94</v>
      </c>
      <c r="C108" s="4" t="s">
        <v>15</v>
      </c>
      <c r="D108" s="4" t="s">
        <v>14</v>
      </c>
      <c r="E108" s="92" t="n">
        <f>SUMIFS('平台消耗统计'!I:I,'平台消耗统计'!A:A,$E$2,'平台消耗统计'!C:C,A108)</f>
        <v>6.2</v>
      </c>
      <c r="F108" s="92" t="n">
        <f>IFERROR(VLOOKUP(A108,'数据透视表'!J:N,5,FALSE),0)</f>
        <v>25.6</v>
      </c>
      <c r="G108" s="91" t="n">
        <f>IFERROR((E108-F108)/F108,0)</f>
        <v>-0.7578125</v>
      </c>
      <c r="H108" s="4" t="s">
        <v>454</v>
      </c>
    </row>
    <row r="109" ht="16.5" customHeight="1">
      <c r="A109" s="4" t="n">
        <v>11924419</v>
      </c>
      <c r="B109" s="4" t="s">
        <v>72</v>
      </c>
      <c r="C109" s="4" t="s">
        <v>26</v>
      </c>
      <c r="D109" s="4" t="s">
        <v>39</v>
      </c>
      <c r="E109" s="92" t="n">
        <f>SUMIFS('平台消耗统计'!I:I,'平台消耗统计'!A:A,$E$2,'平台消耗统计'!C:C,A109)</f>
        <v>6.16</v>
      </c>
      <c r="F109" s="92" t="n">
        <f>IFERROR(VLOOKUP(A109,'数据透视表'!J:N,5,FALSE),0)</f>
        <v>0</v>
      </c>
      <c r="G109" s="91" t="n">
        <f>IFERROR((E109-F109)/F109,0)</f>
        <v>0</v>
      </c>
      <c r="H109" s="4" t="s">
        <v>455</v>
      </c>
      <c r="I109" s="4" t="s">
        <v>456</v>
      </c>
    </row>
    <row r="110" ht="16.5" customHeight="1">
      <c r="A110" s="4" t="n">
        <v>91557161</v>
      </c>
      <c r="B110" s="4" t="s">
        <v>86</v>
      </c>
      <c r="C110" s="4" t="s">
        <v>12</v>
      </c>
      <c r="D110" s="4" t="s">
        <v>14</v>
      </c>
      <c r="E110" s="92" t="n">
        <f>SUMIFS('平台消耗统计'!I:I,'平台消耗统计'!A:A,$E$2,'平台消耗统计'!C:C,A110)</f>
        <v>5.7254</v>
      </c>
      <c r="F110" s="92" t="n">
        <f>IFERROR(VLOOKUP(A110,'数据透视表'!J:N,5,FALSE),0)</f>
        <v>0</v>
      </c>
      <c r="G110" s="91" t="n">
        <f>IFERROR((E110-F110)/F110,0)</f>
        <v>0</v>
      </c>
      <c r="H110" s="4" t="s">
        <v>451</v>
      </c>
    </row>
    <row r="111" ht="16.5" customHeight="1">
      <c r="A111" s="4" t="n">
        <v>11324493</v>
      </c>
      <c r="B111" s="4" t="s">
        <v>28</v>
      </c>
      <c r="C111" s="4" t="s">
        <v>15</v>
      </c>
      <c r="D111" s="4" t="s">
        <v>17</v>
      </c>
      <c r="E111" s="92" t="n">
        <f>SUMIFS('平台消耗统计'!I:I,'平台消耗统计'!A:A,$E$2,'平台消耗统计'!C:C,A111)</f>
        <v>5.18</v>
      </c>
      <c r="F111" s="92" t="n">
        <f>IFERROR(VLOOKUP(A111,'数据透视表'!J:N,5,FALSE),0)</f>
        <v>4.2</v>
      </c>
      <c r="G111" s="91" t="n">
        <f>IFERROR((E111-F111)/F111,0)</f>
        <v>0.233333333333333</v>
      </c>
      <c r="H111" s="4" t="s">
        <v>412</v>
      </c>
      <c r="I111" s="4" t="s">
        <v>457</v>
      </c>
    </row>
    <row r="112" ht="16.5" customHeight="1">
      <c r="A112" s="4" t="n">
        <v>91557162</v>
      </c>
      <c r="B112" s="4" t="s">
        <v>35</v>
      </c>
      <c r="C112" s="4" t="s">
        <v>12</v>
      </c>
      <c r="D112" s="4" t="s">
        <v>14</v>
      </c>
      <c r="E112" s="92" t="n">
        <f>SUMIFS('平台消耗统计'!I:I,'平台消耗统计'!A:A,$E$2,'平台消耗统计'!C:C,A112)</f>
        <v>5.0506</v>
      </c>
      <c r="F112" s="92" t="n">
        <f>IFERROR(VLOOKUP(A112,'数据透视表'!J:N,5,FALSE),0)</f>
        <v>0</v>
      </c>
      <c r="G112" s="91" t="n">
        <f>IFERROR((E112-F112)/F112,0)</f>
        <v>0</v>
      </c>
      <c r="H112" s="4" t="s">
        <v>451</v>
      </c>
    </row>
    <row r="113" ht="16.5" customHeight="1">
      <c r="A113" s="4" t="n">
        <v>91538300</v>
      </c>
      <c r="B113" s="4" t="s">
        <v>69</v>
      </c>
      <c r="C113" s="4" t="s">
        <v>15</v>
      </c>
      <c r="D113" s="4" t="s">
        <v>39</v>
      </c>
      <c r="E113" s="92" t="n">
        <f>SUMIFS('平台消耗统计'!I:I,'平台消耗统计'!A:A,$E$2,'平台消耗统计'!C:C,A113)</f>
        <v>4.2</v>
      </c>
      <c r="F113" s="92" t="n">
        <f>IFERROR(VLOOKUP(A113,'数据透视表'!J:N,5,FALSE),0)</f>
        <v>5.88</v>
      </c>
      <c r="G113" s="91" t="n">
        <f>IFERROR((E113-F113)/F113,0)</f>
        <v>-0.285714285714286</v>
      </c>
      <c r="H113" s="4" t="s">
        <v>412</v>
      </c>
      <c r="I113" s="4" t="s">
        <v>285</v>
      </c>
    </row>
    <row r="114" ht="16.5" customHeight="1">
      <c r="A114" s="4" t="n">
        <v>11655595</v>
      </c>
      <c r="B114" s="4" t="s">
        <v>46</v>
      </c>
      <c r="C114" s="4" t="s">
        <v>26</v>
      </c>
      <c r="D114" s="4" t="s">
        <v>14</v>
      </c>
      <c r="E114" s="92" t="n">
        <f>SUMIFS('平台消耗统计'!I:I,'平台消耗统计'!A:A,$E$2,'平台消耗统计'!C:C,A114)</f>
        <v>3.31</v>
      </c>
      <c r="F114" s="92" t="n">
        <f>IFERROR(VLOOKUP(A114,'数据透视表'!J:N,5,FALSE),0)</f>
        <v>1.06</v>
      </c>
      <c r="G114" s="91" t="n">
        <f>IFERROR((E114-F114)/F114,0)</f>
        <v>2.12264150943396</v>
      </c>
      <c r="H114" s="4" t="s">
        <v>458</v>
      </c>
      <c r="I114" s="4" t="s">
        <v>459</v>
      </c>
    </row>
    <row r="115" ht="16.5" customHeight="1">
      <c r="A115" s="4" t="n">
        <v>91520433</v>
      </c>
      <c r="B115" s="4" t="s">
        <v>69</v>
      </c>
      <c r="C115" s="4" t="s">
        <v>15</v>
      </c>
      <c r="D115" s="4" t="s">
        <v>14</v>
      </c>
      <c r="E115" s="92" t="n">
        <f>SUMIFS('平台消耗统计'!I:I,'平台消耗统计'!A:A,$E$2,'平台消耗统计'!C:C,A115)</f>
        <v>3.2</v>
      </c>
      <c r="F115" s="92" t="n">
        <f>IFERROR(VLOOKUP(A115,'数据透视表'!J:N,5,FALSE),0)</f>
        <v>3.68</v>
      </c>
      <c r="G115" s="91" t="n">
        <f>IFERROR((E115-F115)/F115,0)</f>
        <v>-0.130434782608696</v>
      </c>
      <c r="H115" s="4" t="s">
        <v>460</v>
      </c>
      <c r="I115" s="4" t="s">
        <v>461</v>
      </c>
    </row>
    <row r="116" ht="16.5" customHeight="1">
      <c r="A116" s="4" t="n">
        <v>91557347</v>
      </c>
      <c r="B116" s="4" t="s">
        <v>58</v>
      </c>
      <c r="C116" s="4" t="s">
        <v>15</v>
      </c>
      <c r="D116" s="4" t="s">
        <v>14</v>
      </c>
      <c r="E116" s="92" t="n">
        <f>SUMIFS('平台消耗统计'!I:I,'平台消耗统计'!A:A,$E$2,'平台消耗统计'!C:C,A116)</f>
        <v>2.5</v>
      </c>
      <c r="F116" s="92" t="n">
        <f>IFERROR(VLOOKUP(A116,'数据透视表'!J:N,5,FALSE),0)</f>
        <v>0</v>
      </c>
      <c r="G116" s="91" t="n">
        <f>IFERROR((E116-F116)/F116,0)</f>
        <v>0</v>
      </c>
      <c r="H116" s="4" t="s">
        <v>462</v>
      </c>
      <c r="I116" s="4" t="s">
        <v>463</v>
      </c>
    </row>
    <row r="117" ht="16.5" customHeight="1">
      <c r="A117" s="4" t="n">
        <v>11763482</v>
      </c>
      <c r="B117" s="4" t="s">
        <v>46</v>
      </c>
      <c r="C117" s="4" t="s">
        <v>12</v>
      </c>
      <c r="D117" s="4" t="s">
        <v>14</v>
      </c>
      <c r="E117" s="92" t="n">
        <f>SUMIFS('平台消耗统计'!I:I,'平台消耗统计'!A:A,$E$2,'平台消耗统计'!C:C,A117)</f>
        <v>2.3486</v>
      </c>
      <c r="F117" s="92" t="n">
        <f>IFERROR(VLOOKUP(A117,'数据透视表'!J:N,5,FALSE),0)</f>
        <v>4.1189</v>
      </c>
      <c r="G117" s="91" t="n">
        <f>IFERROR((E117-F117)/F117,0)</f>
        <v>-0.429799218237879</v>
      </c>
      <c r="H117" s="4" t="s">
        <v>458</v>
      </c>
      <c r="I117" s="4" t="s">
        <v>459</v>
      </c>
    </row>
    <row r="118" ht="16.5" customHeight="1">
      <c r="A118" s="4" t="n">
        <v>91535331</v>
      </c>
      <c r="B118" s="4" t="s">
        <v>28</v>
      </c>
      <c r="C118" s="4" t="s">
        <v>15</v>
      </c>
      <c r="D118" s="4" t="s">
        <v>29</v>
      </c>
      <c r="E118" s="92" t="n">
        <f>SUMIFS('平台消耗统计'!I:I,'平台消耗统计'!A:A,$E$2,'平台消耗统计'!C:C,A118)</f>
        <v>2.22</v>
      </c>
      <c r="F118" s="92" t="n">
        <f>IFERROR(VLOOKUP(A118,'数据透视表'!J:N,5,FALSE),0)</f>
        <v>1.38</v>
      </c>
      <c r="G118" s="91" t="n">
        <f>IFERROR((E118-F118)/F118,0)</f>
        <v>0.608695652173913</v>
      </c>
      <c r="H118" s="4" t="s">
        <v>412</v>
      </c>
      <c r="I118" s="4" t="s">
        <v>464</v>
      </c>
    </row>
    <row r="119" ht="16.5" customHeight="1">
      <c r="A119" s="4" t="n">
        <v>91538306</v>
      </c>
      <c r="B119" s="4" t="s">
        <v>69</v>
      </c>
      <c r="C119" s="4" t="s">
        <v>15</v>
      </c>
      <c r="D119" s="4" t="s">
        <v>63</v>
      </c>
      <c r="E119" s="92" t="n">
        <f>SUMIFS('平台消耗统计'!I:I,'平台消耗统计'!A:A,$E$2,'平台消耗统计'!C:C,A119)</f>
        <v>1.98</v>
      </c>
      <c r="F119" s="92" t="n">
        <f>IFERROR(VLOOKUP(A119,'数据透视表'!J:N,5,FALSE),0)</f>
        <v>4.32</v>
      </c>
      <c r="G119" s="91" t="n">
        <f>IFERROR((E119-F119)/F119,0)</f>
        <v>-0.541666666666667</v>
      </c>
      <c r="H119" s="4" t="s">
        <v>412</v>
      </c>
      <c r="I119" s="4" t="s">
        <v>285</v>
      </c>
    </row>
    <row r="120" ht="16.5" customHeight="1">
      <c r="A120" s="4" t="n">
        <v>11080098</v>
      </c>
      <c r="B120" s="4" t="s">
        <v>22</v>
      </c>
      <c r="C120" s="4" t="s">
        <v>15</v>
      </c>
      <c r="D120" s="4" t="s">
        <v>24</v>
      </c>
      <c r="E120" s="92" t="n">
        <f>SUMIFS('平台消耗统计'!I:I,'平台消耗统计'!A:A,$E$2,'平台消耗统计'!C:C,A120)</f>
        <v>1.86</v>
      </c>
      <c r="F120" s="92" t="n">
        <f>IFERROR(VLOOKUP(A120,'数据透视表'!J:N,5,FALSE),0)</f>
        <v>2.85</v>
      </c>
      <c r="G120" s="91" t="n">
        <f>IFERROR((E120-F120)/F120,0)</f>
        <v>-0.347368421052632</v>
      </c>
      <c r="H120" s="4" t="s">
        <v>465</v>
      </c>
      <c r="I120" s="4" t="s">
        <v>285</v>
      </c>
    </row>
    <row r="121" ht="27.75" customHeight="1">
      <c r="A121" s="4" t="n">
        <v>11079265</v>
      </c>
      <c r="B121" s="4" t="s">
        <v>93</v>
      </c>
      <c r="C121" s="4" t="s">
        <v>32</v>
      </c>
      <c r="D121" s="4" t="s">
        <v>11</v>
      </c>
      <c r="E121" s="92" t="n">
        <f>SUMIFS('平台消耗统计'!I:I,'平台消耗统计'!A:A,$E$2,'平台消耗统计'!C:C,A121)</f>
        <v>1.72</v>
      </c>
      <c r="F121" s="92" t="n">
        <f>IFERROR(VLOOKUP(A121,'数据透视表'!J:N,5,FALSE),0)</f>
        <v>0.68</v>
      </c>
      <c r="G121" s="91" t="n">
        <f>IFERROR((E121-F121)/F121,0)</f>
        <v>1.52941176470588</v>
      </c>
      <c r="H121" s="90" t="s">
        <v>466</v>
      </c>
      <c r="I121" s="4" t="s">
        <v>222</v>
      </c>
    </row>
    <row r="122" ht="16.5" customHeight="1">
      <c r="A122" s="4" t="n">
        <v>91538309</v>
      </c>
      <c r="B122" s="4" t="s">
        <v>69</v>
      </c>
      <c r="C122" s="4" t="s">
        <v>15</v>
      </c>
      <c r="D122" s="4" t="s">
        <v>47</v>
      </c>
      <c r="E122" s="92" t="n">
        <f>SUMIFS('平台消耗统计'!I:I,'平台消耗统计'!A:A,$E$2,'平台消耗统计'!C:C,A122)</f>
        <v>1.44</v>
      </c>
      <c r="F122" s="92" t="n">
        <f>IFERROR(VLOOKUP(A122,'数据透视表'!J:N,5,FALSE),0)</f>
        <v>0.36</v>
      </c>
      <c r="G122" s="91" t="n">
        <f>IFERROR((E122-F122)/F122,0)</f>
        <v>3</v>
      </c>
      <c r="H122" s="4" t="s">
        <v>412</v>
      </c>
      <c r="I122" s="4" t="s">
        <v>285</v>
      </c>
    </row>
    <row r="123" ht="16.5" customHeight="1">
      <c r="A123" s="4" t="n">
        <v>91535229</v>
      </c>
      <c r="B123" s="4" t="s">
        <v>28</v>
      </c>
      <c r="C123" s="4" t="s">
        <v>15</v>
      </c>
      <c r="D123" s="4" t="s">
        <v>39</v>
      </c>
      <c r="E123" s="92" t="n">
        <f>SUMIFS('平台消耗统计'!I:I,'平台消耗统计'!A:A,$E$2,'平台消耗统计'!C:C,A123)</f>
        <v>0.92</v>
      </c>
      <c r="F123" s="92" t="n">
        <f>IFERROR(VLOOKUP(A123,'数据透视表'!J:N,5,FALSE),0)</f>
        <v>1.89</v>
      </c>
      <c r="G123" s="91" t="n">
        <f>IFERROR((E123-F123)/F123,0)</f>
        <v>-0.513227513227513</v>
      </c>
      <c r="H123" s="4" t="s">
        <v>412</v>
      </c>
      <c r="I123" s="4" t="s">
        <v>464</v>
      </c>
    </row>
    <row r="124" ht="16.5" customHeight="1">
      <c r="A124" s="4" t="n">
        <v>10842514</v>
      </c>
      <c r="B124" s="4" t="s">
        <v>44</v>
      </c>
      <c r="C124" s="4" t="s">
        <v>26</v>
      </c>
      <c r="D124" s="4" t="s">
        <v>14</v>
      </c>
      <c r="E124" s="92" t="n">
        <f>SUMIFS('平台消耗统计'!I:I,'平台消耗统计'!A:A,$E$2,'平台消耗统计'!C:C,A124)</f>
        <v>0.81</v>
      </c>
      <c r="F124" s="92" t="n">
        <f>IFERROR(VLOOKUP(A124,'数据透视表'!J:N,5,FALSE),0)</f>
        <v>0.88</v>
      </c>
      <c r="G124" s="91" t="n">
        <f>IFERROR((E124-F124)/F124,0)</f>
        <v>-0.0795454545454546</v>
      </c>
      <c r="H124" s="4" t="s">
        <v>467</v>
      </c>
    </row>
    <row r="125" ht="16.5" customHeight="1">
      <c r="A125" s="4" t="n">
        <v>8758947</v>
      </c>
      <c r="B125" s="4" t="s">
        <v>101</v>
      </c>
      <c r="C125" s="4" t="s">
        <v>15</v>
      </c>
      <c r="D125" s="4" t="s">
        <v>39</v>
      </c>
      <c r="E125" s="92" t="n">
        <f>SUMIFS('平台消耗统计'!I:I,'平台消耗统计'!A:A,$E$2,'平台消耗统计'!C:C,A125)</f>
        <v>0.7</v>
      </c>
      <c r="F125" s="92" t="n">
        <f>IFERROR(VLOOKUP(A125,'数据透视表'!J:N,5,FALSE),0)</f>
        <v>2.24</v>
      </c>
      <c r="G125" s="91" t="n">
        <f>IFERROR((E125-F125)/F125,0)</f>
        <v>-0.6875</v>
      </c>
      <c r="H125" s="4" t="s">
        <v>437</v>
      </c>
    </row>
    <row r="126" ht="16.5" customHeight="1">
      <c r="A126" s="4" t="n">
        <v>8057746</v>
      </c>
      <c r="B126" s="4" t="s">
        <v>28</v>
      </c>
      <c r="C126" s="4" t="s">
        <v>15</v>
      </c>
      <c r="D126" s="4" t="s">
        <v>47</v>
      </c>
      <c r="E126" s="92" t="n">
        <f>SUMIFS('平台消耗统计'!I:I,'平台消耗统计'!A:A,$E$2,'平台消耗统计'!C:C,A126)</f>
        <v>0.56</v>
      </c>
      <c r="F126" s="92" t="n">
        <f>IFERROR(VLOOKUP(A126,'数据透视表'!J:N,5,FALSE),0)</f>
        <v>0.56</v>
      </c>
      <c r="G126" s="91" t="n">
        <f>IFERROR((E126-F126)/F126,0)</f>
        <v>0</v>
      </c>
      <c r="H126" s="4" t="s">
        <v>412</v>
      </c>
      <c r="I126" s="4" t="s">
        <v>411</v>
      </c>
    </row>
    <row r="127" ht="16.5" customHeight="1">
      <c r="A127" s="4" t="n">
        <v>91548042</v>
      </c>
      <c r="B127" s="4" t="s">
        <v>13</v>
      </c>
      <c r="C127" s="4" t="s">
        <v>12</v>
      </c>
      <c r="D127" s="4" t="s">
        <v>14</v>
      </c>
      <c r="E127" s="92" t="n">
        <f>SUMIFS('平台消耗统计'!I:I,'平台消耗统计'!A:A,$E$2,'平台消耗统计'!C:C,A127)</f>
        <v>0.5139</v>
      </c>
      <c r="F127" s="92" t="n">
        <f>IFERROR(VLOOKUP(A127,'数据透视表'!J:N,5,FALSE),0)</f>
        <v>10.9869</v>
      </c>
      <c r="G127" s="91" t="n">
        <f>IFERROR((E127-F127)/F127,0)</f>
        <v>-0.953226114736641</v>
      </c>
      <c r="H127" s="4" t="s">
        <v>412</v>
      </c>
      <c r="I127" s="4" t="s">
        <v>468</v>
      </c>
    </row>
    <row r="128" ht="16.5" customHeight="1">
      <c r="A128" s="4" t="n">
        <v>11792342</v>
      </c>
      <c r="B128" s="4" t="s">
        <v>82</v>
      </c>
      <c r="C128" s="4" t="s">
        <v>15</v>
      </c>
      <c r="D128" s="4" t="s">
        <v>29</v>
      </c>
      <c r="E128" s="92" t="n">
        <f>SUMIFS('平台消耗统计'!I:I,'平台消耗统计'!A:A,$E$2,'平台消耗统计'!C:C,A128)</f>
        <v>0.4</v>
      </c>
      <c r="F128" s="92" t="n">
        <f>IFERROR(VLOOKUP(A128,'数据透视表'!J:N,5,FALSE),0)</f>
        <v>0</v>
      </c>
      <c r="G128" s="91" t="n">
        <f>IFERROR((E128-F128)/F128,0)</f>
        <v>0</v>
      </c>
      <c r="H128" s="4" t="s">
        <v>469</v>
      </c>
      <c r="I128" s="4" t="s">
        <v>285</v>
      </c>
    </row>
    <row r="129" ht="16.5" customHeight="1">
      <c r="A129" s="4" t="n">
        <v>11924654</v>
      </c>
      <c r="B129" s="4" t="s">
        <v>83</v>
      </c>
      <c r="C129" s="4" t="s">
        <v>12</v>
      </c>
      <c r="D129" s="4" t="s">
        <v>84</v>
      </c>
      <c r="E129" s="92" t="n">
        <f>SUMIFS('平台消耗统计'!I:I,'平台消耗统计'!A:A,$E$2,'平台消耗统计'!C:C,A129)</f>
        <v>0.3646</v>
      </c>
      <c r="F129" s="92" t="n">
        <f>IFERROR(VLOOKUP(A129,'数据透视表'!J:N,5,FALSE),0)</f>
        <v>0</v>
      </c>
      <c r="G129" s="91" t="n">
        <f>IFERROR((E129-F129)/F129,0)</f>
        <v>0</v>
      </c>
      <c r="H129" s="4" t="s">
        <v>470</v>
      </c>
      <c r="I129" s="4" t="s">
        <v>285</v>
      </c>
    </row>
    <row r="130" ht="16.5" customHeight="1">
      <c r="A130" s="4" t="n">
        <v>11078827</v>
      </c>
      <c r="B130" s="4" t="s">
        <v>76</v>
      </c>
      <c r="C130" s="4" t="s">
        <v>15</v>
      </c>
      <c r="D130" s="4" t="s">
        <v>79</v>
      </c>
      <c r="E130" s="92" t="n">
        <f>SUMIFS('平台消耗统计'!I:I,'平台消耗统计'!A:A,$E$2,'平台消耗统计'!C:C,A130)</f>
        <v>0.3</v>
      </c>
      <c r="F130" s="92" t="n">
        <f>IFERROR(VLOOKUP(A130,'数据透视表'!J:N,5,FALSE),0)</f>
        <v>0</v>
      </c>
      <c r="G130" s="91" t="n">
        <f>IFERROR((E130-F130)/F130,0)</f>
        <v>0</v>
      </c>
      <c r="H130" s="4" t="s">
        <v>412</v>
      </c>
      <c r="I130" s="4" t="s">
        <v>285</v>
      </c>
    </row>
    <row r="131" ht="16.5" customHeight="1">
      <c r="A131" s="4" t="n">
        <v>11836152</v>
      </c>
      <c r="B131" s="4" t="s">
        <v>67</v>
      </c>
      <c r="C131" s="4" t="s">
        <v>15</v>
      </c>
      <c r="D131" s="4" t="s">
        <v>39</v>
      </c>
      <c r="E131" s="92" t="n">
        <f>SUMIFS('平台消耗统计'!I:I,'平台消耗统计'!A:A,$E$2,'平台消耗统计'!C:C,A131)</f>
        <v>0.27</v>
      </c>
      <c r="F131" s="92" t="n">
        <f>IFERROR(VLOOKUP(A131,'数据透视表'!J:N,5,FALSE),0)</f>
        <v>0</v>
      </c>
      <c r="G131" s="91" t="n">
        <f>IFERROR((E131-F131)/F131,0)</f>
        <v>0</v>
      </c>
      <c r="H131" s="4" t="s">
        <v>471</v>
      </c>
      <c r="I131" s="4" t="s">
        <v>222</v>
      </c>
    </row>
    <row r="132" ht="16.5" customHeight="1">
      <c r="A132" s="4" t="n">
        <v>11862336</v>
      </c>
      <c r="B132" s="4" t="s">
        <v>64</v>
      </c>
      <c r="C132" s="4" t="s">
        <v>15</v>
      </c>
      <c r="D132" s="4" t="s">
        <v>29</v>
      </c>
      <c r="E132" s="92" t="n">
        <f>SUMIFS('平台消耗统计'!I:I,'平台消耗统计'!A:A,$E$2,'平台消耗统计'!C:C,A132)</f>
        <v>0.1</v>
      </c>
      <c r="F132" s="92" t="n">
        <f>IFERROR(VLOOKUP(A132,'数据透视表'!J:N,5,FALSE),0)</f>
        <v>0</v>
      </c>
      <c r="G132" s="91" t="n">
        <f>IFERROR((E132-F132)/F132,0)</f>
        <v>0</v>
      </c>
      <c r="H132" s="4" t="s">
        <v>472</v>
      </c>
      <c r="I132" s="4" t="s">
        <v>222</v>
      </c>
    </row>
    <row r="133" ht="16.5" customHeight="1">
      <c r="A133" s="4" t="n">
        <v>11687908</v>
      </c>
      <c r="B133" s="4" t="s">
        <v>103</v>
      </c>
      <c r="C133" s="4" t="s">
        <v>26</v>
      </c>
      <c r="D133" s="4" t="s">
        <v>14</v>
      </c>
      <c r="E133" s="92" t="n">
        <f>SUMIFS('平台消耗统计'!I:I,'平台消耗统计'!A:A,$E$2,'平台消耗统计'!C:C,A133)</f>
        <v>0.08</v>
      </c>
      <c r="F133" s="92" t="n">
        <f>IFERROR(VLOOKUP(A133,'数据透视表'!J:N,5,FALSE),0)</f>
        <v>29.27</v>
      </c>
      <c r="G133" s="91" t="n">
        <f>IFERROR((E133-F133)/F133,0)</f>
        <v>-0.997266826101811</v>
      </c>
      <c r="H133" s="4" t="s">
        <v>473</v>
      </c>
      <c r="I133" s="4" t="s">
        <v>133</v>
      </c>
    </row>
    <row r="134" ht="16.5" customHeight="1">
      <c r="A134" s="4" t="n">
        <v>11655596</v>
      </c>
      <c r="B134" s="4" t="s">
        <v>46</v>
      </c>
      <c r="C134" s="4" t="s">
        <v>12</v>
      </c>
      <c r="D134" s="4" t="s">
        <v>14</v>
      </c>
      <c r="E134" s="92" t="n">
        <f>SUMIFS('平台消耗统计'!I:I,'平台消耗统计'!A:A,$E$2,'平台消耗统计'!C:C,A134)</f>
        <v>0.0673</v>
      </c>
      <c r="F134" s="92" t="n">
        <f>IFERROR(VLOOKUP(A134,'数据透视表'!J:N,5,FALSE),0)</f>
        <v>6.0692</v>
      </c>
      <c r="G134" s="91" t="n">
        <f>IFERROR((E134-F134)/F134,0)</f>
        <v>-0.988911223884532</v>
      </c>
      <c r="H134" s="4" t="s">
        <v>458</v>
      </c>
      <c r="I134" s="4" t="s">
        <v>459</v>
      </c>
    </row>
    <row r="135" ht="16.5" customHeight="1">
      <c r="A135" s="4" t="n">
        <v>11729830</v>
      </c>
      <c r="B135" s="4" t="s">
        <v>10</v>
      </c>
      <c r="C135" s="4" t="s">
        <v>12</v>
      </c>
      <c r="D135" s="4" t="s">
        <v>11</v>
      </c>
      <c r="E135" s="92" t="n">
        <f>SUMIFS('平台消耗统计'!I:I,'平台消耗统计'!A:A,$E$2,'平台消耗统计'!C:C,A135)</f>
        <v>0.0174</v>
      </c>
      <c r="F135" s="92" t="n">
        <f>IFERROR(VLOOKUP(A135,'数据透视表'!J:N,5,FALSE),0)</f>
        <v>0.002</v>
      </c>
      <c r="G135" s="91" t="n">
        <f>IFERROR((E135-F135)/F135,0)</f>
        <v>7.7</v>
      </c>
      <c r="H135" s="4" t="s">
        <v>412</v>
      </c>
      <c r="I135" s="4" t="s">
        <v>468</v>
      </c>
    </row>
    <row r="136" ht="16.5" customHeight="1">
      <c r="A136" s="4" t="n">
        <v>11715627</v>
      </c>
      <c r="B136" s="4" t="s">
        <v>31</v>
      </c>
      <c r="C136" s="4" t="s">
        <v>15</v>
      </c>
      <c r="D136" s="4" t="s">
        <v>14</v>
      </c>
      <c r="E136" s="92" t="n">
        <f>SUMIFS('平台消耗统计'!I:I,'平台消耗统计'!A:A,$E$2,'平台消耗统计'!C:C,A136)</f>
        <v>0</v>
      </c>
      <c r="F136" s="92" t="n">
        <f>IFERROR(VLOOKUP(A136,'数据透视表'!J:N,5,FALSE),0)</f>
        <v>0</v>
      </c>
      <c r="G136" s="91" t="n">
        <f>IFERROR((E136-F136)/F136,0)</f>
        <v>0</v>
      </c>
      <c r="H136" s="4" t="s">
        <v>412</v>
      </c>
      <c r="I136" s="4" t="s">
        <v>468</v>
      </c>
    </row>
    <row r="137" ht="16.5" customHeight="1">
      <c r="A137" s="4" t="n">
        <v>11715655</v>
      </c>
      <c r="B137" s="4" t="s">
        <v>16</v>
      </c>
      <c r="C137" s="4" t="s">
        <v>15</v>
      </c>
      <c r="D137" s="4" t="s">
        <v>11</v>
      </c>
      <c r="E137" s="92" t="n">
        <f>SUMIFS('平台消耗统计'!I:I,'平台消耗统计'!A:A,$E$2,'平台消耗统计'!C:C,A137)</f>
        <v>0</v>
      </c>
      <c r="F137" s="92" t="n">
        <f>IFERROR(VLOOKUP(A137,'数据透视表'!J:N,5,FALSE),0)</f>
        <v>0</v>
      </c>
      <c r="G137" s="91" t="n">
        <f>IFERROR((E137-F137)/F137,0)</f>
        <v>0</v>
      </c>
      <c r="H137" s="4" t="s">
        <v>412</v>
      </c>
      <c r="I137" s="4" t="s">
        <v>468</v>
      </c>
    </row>
    <row r="138" ht="16.5" customHeight="1">
      <c r="A138" s="4" t="n">
        <v>11715811</v>
      </c>
      <c r="B138" s="4" t="s">
        <v>16</v>
      </c>
      <c r="C138" s="4" t="s">
        <v>15</v>
      </c>
      <c r="D138" s="4" t="s">
        <v>17</v>
      </c>
      <c r="E138" s="92" t="n">
        <f>SUMIFS('平台消耗统计'!I:I,'平台消耗统计'!A:A,$E$2,'平台消耗统计'!C:C,A138)</f>
        <v>0</v>
      </c>
      <c r="F138" s="92" t="n">
        <f>IFERROR(VLOOKUP(A138,'数据透视表'!J:N,5,FALSE),0)</f>
        <v>0</v>
      </c>
      <c r="G138" s="91" t="n">
        <f>IFERROR((E138-F138)/F138,0)</f>
        <v>0</v>
      </c>
      <c r="H138" s="4" t="s">
        <v>412</v>
      </c>
      <c r="I138" s="4" t="s">
        <v>468</v>
      </c>
    </row>
    <row r="139" ht="16.5" customHeight="1">
      <c r="A139" s="4" t="n">
        <v>11729820</v>
      </c>
      <c r="B139" s="4" t="s">
        <v>10</v>
      </c>
      <c r="C139" s="4" t="s">
        <v>15</v>
      </c>
      <c r="D139" s="4" t="s">
        <v>25</v>
      </c>
      <c r="E139" s="92" t="n">
        <f>SUMIFS('平台消耗统计'!I:I,'平台消耗统计'!A:A,$E$2,'平台消耗统计'!C:C,A139)</f>
        <v>0</v>
      </c>
      <c r="F139" s="92" t="n">
        <f>IFERROR(VLOOKUP(A139,'数据透视表'!J:N,5,FALSE),0)</f>
        <v>0</v>
      </c>
      <c r="G139" s="91" t="n">
        <f>IFERROR((E139-F139)/F139,0)</f>
        <v>0</v>
      </c>
      <c r="H139" s="4" t="s">
        <v>412</v>
      </c>
      <c r="I139" s="4" t="s">
        <v>468</v>
      </c>
    </row>
    <row r="140" ht="16.5" customHeight="1">
      <c r="A140" s="4" t="n">
        <v>10295313</v>
      </c>
      <c r="B140" s="4" t="s">
        <v>68</v>
      </c>
      <c r="C140" s="4" t="s">
        <v>15</v>
      </c>
      <c r="D140" s="4" t="s">
        <v>14</v>
      </c>
      <c r="E140" s="92" t="n">
        <f>SUMIFS('平台消耗统计'!I:I,'平台消耗统计'!A:A,$E$2,'平台消耗统计'!C:C,A140)</f>
        <v>0</v>
      </c>
      <c r="F140" s="92" t="n">
        <f>IFERROR(VLOOKUP(A140,'数据透视表'!J:N,5,FALSE),0)</f>
        <v>0</v>
      </c>
      <c r="G140" s="91" t="n">
        <f>IFERROR((E140-F140)/F140,0)</f>
        <v>0</v>
      </c>
      <c r="H140" s="4" t="s">
        <v>474</v>
      </c>
      <c r="I140" s="4" t="s">
        <v>475</v>
      </c>
    </row>
    <row r="141" ht="16.5" customHeight="1">
      <c r="A141" s="4" t="n">
        <v>11079953</v>
      </c>
      <c r="B141" s="4" t="s">
        <v>66</v>
      </c>
      <c r="C141" s="4" t="s">
        <v>15</v>
      </c>
      <c r="D141" s="4" t="s">
        <v>39</v>
      </c>
      <c r="E141" s="92" t="n">
        <f>SUMIFS('平台消耗统计'!I:I,'平台消耗统计'!A:A,$E$2,'平台消耗统计'!C:C,A141)</f>
        <v>0</v>
      </c>
      <c r="F141" s="92" t="n">
        <f>IFERROR(VLOOKUP(A141,'数据透视表'!J:N,5,FALSE),0)</f>
        <v>0</v>
      </c>
      <c r="G141" s="91" t="n">
        <f>IFERROR((E141-F141)/F141,0)</f>
        <v>0</v>
      </c>
      <c r="H141" s="4" t="s">
        <v>476</v>
      </c>
      <c r="I141" s="4" t="s">
        <v>477</v>
      </c>
    </row>
    <row r="142" ht="16.5" customHeight="1">
      <c r="A142" s="4" t="n">
        <v>9535696</v>
      </c>
      <c r="B142" s="4" t="s">
        <v>89</v>
      </c>
      <c r="C142" s="4" t="s">
        <v>15</v>
      </c>
      <c r="D142" s="4" t="s">
        <v>39</v>
      </c>
      <c r="E142" s="92" t="n">
        <f>SUMIFS('平台消耗统计'!I:I,'平台消耗统计'!A:A,$E$2,'平台消耗统计'!C:C,A142)</f>
        <v>0</v>
      </c>
      <c r="F142" s="92" t="n">
        <f>IFERROR(VLOOKUP(A142,'数据透视表'!J:N,5,FALSE),0)</f>
        <v>0.1</v>
      </c>
      <c r="G142" s="91" t="n">
        <f>IFERROR((E142-F142)/F142,0)</f>
        <v>-1</v>
      </c>
      <c r="H142" s="4" t="s">
        <v>478</v>
      </c>
      <c r="I142" s="4" t="s">
        <v>434</v>
      </c>
    </row>
    <row r="143" ht="16.5" customHeight="1">
      <c r="A143" s="4" t="n">
        <v>11078981</v>
      </c>
      <c r="B143" s="4" t="s">
        <v>76</v>
      </c>
      <c r="C143" s="4" t="s">
        <v>15</v>
      </c>
      <c r="D143" s="4" t="s">
        <v>77</v>
      </c>
      <c r="E143" s="92" t="n">
        <f>SUMIFS('平台消耗统计'!I:I,'平台消耗统计'!A:A,$E$2,'平台消耗统计'!C:C,A143)</f>
        <v>0</v>
      </c>
      <c r="F143" s="92" t="n">
        <f>IFERROR(VLOOKUP(A143,'数据透视表'!J:N,5,FALSE),0)</f>
        <v>0</v>
      </c>
      <c r="G143" s="91" t="n">
        <f>IFERROR((E143-F143)/F143,0)</f>
        <v>0</v>
      </c>
      <c r="H143" s="4" t="s">
        <v>412</v>
      </c>
      <c r="I143" s="4" t="s">
        <v>285</v>
      </c>
    </row>
    <row r="144" ht="16.5" customHeight="1">
      <c r="A144" s="4" t="n">
        <v>11080833</v>
      </c>
      <c r="B144" s="4" t="s">
        <v>76</v>
      </c>
      <c r="C144" s="4" t="s">
        <v>15</v>
      </c>
      <c r="D144" s="4" t="s">
        <v>78</v>
      </c>
      <c r="E144" s="92" t="n">
        <f>SUMIFS('平台消耗统计'!I:I,'平台消耗统计'!A:A,$E$2,'平台消耗统计'!C:C,A144)</f>
        <v>0</v>
      </c>
      <c r="F144" s="92" t="n">
        <f>IFERROR(VLOOKUP(A144,'数据透视表'!J:N,5,FALSE),0)</f>
        <v>0</v>
      </c>
      <c r="G144" s="91" t="n">
        <f>IFERROR((E144-F144)/F144,0)</f>
        <v>0</v>
      </c>
      <c r="H144" s="4" t="s">
        <v>412</v>
      </c>
      <c r="I144" s="4" t="s">
        <v>285</v>
      </c>
    </row>
    <row r="145" ht="16.5" customHeight="1">
      <c r="A145" s="4" t="n">
        <v>11081056</v>
      </c>
      <c r="B145" s="4" t="s">
        <v>76</v>
      </c>
      <c r="C145" s="4" t="s">
        <v>15</v>
      </c>
      <c r="D145" s="4" t="s">
        <v>80</v>
      </c>
      <c r="E145" s="92" t="n">
        <f>SUMIFS('平台消耗统计'!I:I,'平台消耗统计'!A:A,$E$2,'平台消耗统计'!C:C,A145)</f>
        <v>0</v>
      </c>
      <c r="F145" s="92" t="n">
        <f>IFERROR(VLOOKUP(A145,'数据透视表'!J:N,5,FALSE),0)</f>
        <v>0</v>
      </c>
      <c r="G145" s="91" t="n">
        <f>IFERROR((E145-F145)/F145,0)</f>
        <v>0</v>
      </c>
      <c r="H145" s="4" t="s">
        <v>412</v>
      </c>
      <c r="I145" s="4" t="s">
        <v>285</v>
      </c>
    </row>
    <row r="146" ht="16.5" customHeight="1">
      <c r="A146" s="4" t="n">
        <v>91538307</v>
      </c>
      <c r="B146" s="4" t="s">
        <v>69</v>
      </c>
      <c r="C146" s="4" t="s">
        <v>15</v>
      </c>
      <c r="D146" s="4" t="s">
        <v>17</v>
      </c>
      <c r="E146" s="92" t="n">
        <f>SUMIFS('平台消耗统计'!I:I,'平台消耗统计'!A:A,$E$2,'平台消耗统计'!C:C,A146)</f>
        <v>0</v>
      </c>
      <c r="F146" s="92" t="n">
        <f>IFERROR(VLOOKUP(A146,'数据透视表'!J:N,5,FALSE),0)</f>
        <v>0</v>
      </c>
      <c r="G146" s="91" t="n">
        <f>IFERROR((E146-F146)/F146,0)</f>
        <v>0</v>
      </c>
      <c r="H146" s="4" t="s">
        <v>412</v>
      </c>
      <c r="I146" s="4" t="s">
        <v>285</v>
      </c>
    </row>
    <row r="147" ht="16.5" customHeight="1">
      <c r="A147" s="4" t="n">
        <v>91538308</v>
      </c>
      <c r="B147" s="4" t="s">
        <v>69</v>
      </c>
      <c r="C147" s="4" t="s">
        <v>15</v>
      </c>
      <c r="D147" s="4" t="s">
        <v>11</v>
      </c>
      <c r="E147" s="92" t="n">
        <f>SUMIFS('平台消耗统计'!I:I,'平台消耗统计'!A:A,$E$2,'平台消耗统计'!C:C,A147)</f>
        <v>0</v>
      </c>
      <c r="F147" s="92" t="n">
        <f>IFERROR(VLOOKUP(A147,'数据透视表'!J:N,5,FALSE),0)</f>
        <v>0</v>
      </c>
      <c r="G147" s="91" t="n">
        <f>IFERROR((E147-F147)/F147,0)</f>
        <v>0</v>
      </c>
      <c r="H147" s="4" t="s">
        <v>412</v>
      </c>
      <c r="I147" s="4" t="s">
        <v>285</v>
      </c>
    </row>
    <row r="148" ht="16.5" customHeight="1">
      <c r="A148" s="4" t="n">
        <v>8032074</v>
      </c>
      <c r="B148" s="4" t="s">
        <v>102</v>
      </c>
      <c r="C148" s="4" t="s">
        <v>15</v>
      </c>
      <c r="D148" s="4" t="s">
        <v>63</v>
      </c>
      <c r="E148" s="92" t="n">
        <f>SUMIFS('平台消耗统计'!I:I,'平台消耗统计'!A:A,$E$2,'平台消耗统计'!C:C,A148)</f>
        <v>0</v>
      </c>
      <c r="F148" s="92" t="n">
        <f>IFERROR(VLOOKUP(A148,'数据透视表'!J:N,5,FALSE),0)</f>
        <v>0</v>
      </c>
      <c r="G148" s="91" t="n">
        <f>IFERROR((E148-F148)/F148,0)</f>
        <v>0</v>
      </c>
      <c r="H148" s="4" t="s">
        <v>441</v>
      </c>
      <c r="I148" s="4" t="s">
        <v>133</v>
      </c>
    </row>
    <row r="149" ht="16.5" customHeight="1">
      <c r="A149" s="4" t="n">
        <v>11381987</v>
      </c>
      <c r="B149" s="4" t="s">
        <v>103</v>
      </c>
      <c r="C149" s="4" t="s">
        <v>15</v>
      </c>
      <c r="D149" s="4" t="s">
        <v>14</v>
      </c>
      <c r="E149" s="92" t="n">
        <f>SUMIFS('平台消耗统计'!I:I,'平台消耗统计'!A:A,$E$2,'平台消耗统计'!C:C,A149)</f>
        <v>0</v>
      </c>
      <c r="F149" s="92" t="n">
        <f>IFERROR(VLOOKUP(A149,'数据透视表'!J:N,5,FALSE),0)</f>
        <v>6.05</v>
      </c>
      <c r="G149" s="91" t="n">
        <f>IFERROR((E149-F149)/F149,0)</f>
        <v>-1</v>
      </c>
      <c r="H149" s="4" t="s">
        <v>441</v>
      </c>
      <c r="I149" s="4" t="s">
        <v>133</v>
      </c>
    </row>
    <row r="150" ht="16.5" customHeight="1">
      <c r="A150" s="4" t="n">
        <v>11687930</v>
      </c>
      <c r="B150" s="4" t="s">
        <v>103</v>
      </c>
      <c r="C150" s="4" t="s">
        <v>12</v>
      </c>
      <c r="D150" s="4" t="s">
        <v>14</v>
      </c>
      <c r="E150" s="92" t="n">
        <f>SUMIFS('平台消耗统计'!I:I,'平台消耗统计'!A:A,$E$2,'平台消耗统计'!C:C,A150)</f>
        <v>0</v>
      </c>
      <c r="F150" s="92" t="n">
        <f>IFERROR(VLOOKUP(A150,'数据透视表'!J:N,5,FALSE),0)</f>
        <v>15.1574</v>
      </c>
      <c r="G150" s="91" t="n">
        <f>IFERROR((E150-F150)/F150,0)</f>
        <v>-1</v>
      </c>
      <c r="H150" s="4" t="s">
        <v>441</v>
      </c>
      <c r="I150" s="4" t="s">
        <v>133</v>
      </c>
    </row>
  </sheetData>
  <mergeCells count="1">
    <mergeCell ref="E1:F1"/>
  </mergeCells>
  <phoneticPr fontId="1" type="noConversion"/>
  <conditionalFormatting sqref="A1:A2">
    <cfRule priority="1" type="duplicateValues" dxfId="0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2026-09-16T17:40:35Z</dcterms:modified>
</cp:coreProperties>
</file>